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showObjects="none" autoCompressPictures="0"/>
  <bookViews>
    <workbookView xWindow="560" yWindow="560" windowWidth="25040" windowHeight="14040"/>
  </bookViews>
  <sheets>
    <sheet name="Alteration" sheetId="3" r:id="rId1"/>
    <sheet name="Igneous input" sheetId="12" r:id="rId2"/>
    <sheet name="Igneous output" sheetId="13" r:id="rId3"/>
    <sheet name="Depth_Lookup" sheetId="7" r:id="rId4"/>
    <sheet name="definitions_list_lookup" sheetId="11" r:id="rId5"/>
  </sheets>
  <definedNames>
    <definedName name="B_cohesive">definitions_list_lookup!$AH$12:$AH$14</definedName>
    <definedName name="BD_intensity">definitions_list_lookup!$AK$12:$AK$17</definedName>
    <definedName name="BGD_type">definitions_list_lookup!$N$3:$N$6</definedName>
    <definedName name="Boundary_layer">definitions_list_lookup!$X$5:$X$8</definedName>
    <definedName name="contact_geom">definitions_list_lookup!$J$23:$J$26</definedName>
    <definedName name="contact_nature">definitions_list_lookup!$I$23:$I$25</definedName>
    <definedName name="Contacts">definitions_list_lookup!$I$3:$I$10</definedName>
    <definedName name="CP_boundary">definitions_list_lookup!$AF$3:$AF$4</definedName>
    <definedName name="CP_geometry">definitions_list_lookup!$AD$3:$AD$7</definedName>
    <definedName name="CP_intensity">definitions_list_lookup!$AD$12:$AD$17</definedName>
    <definedName name="fault_type">definitions_list_lookup!$AH$3:$AH$8</definedName>
    <definedName name="fracture_intensity">definitions_list_lookup!$AO$12:$AO$15</definedName>
    <definedName name="fracture_morph">definitions_list_lookup!$AK$3:$AK$6</definedName>
    <definedName name="fracture_network">definitions_list_lookup!$AN$3:$AN$5</definedName>
    <definedName name="fracture_type">definitions_list_lookup!$BG$3:$BG$8</definedName>
    <definedName name="Grain_size">definitions_list_lookup!$A$3:$A$9</definedName>
    <definedName name="GS_distribution">definitions_list_lookup!$C$3:$C$5</definedName>
    <definedName name="Habit">definitions_list_lookup!$H$3:$H$7</definedName>
    <definedName name="Intensity_layer">definitions_list_lookup!$Y$3:$Y$6</definedName>
    <definedName name="Lithology">definitions_list_lookup!$J$3:$J$19</definedName>
    <definedName name="mag_vein">definitions_list_lookup!$BC$3:$BC$6</definedName>
    <definedName name="mag_vein_con">definitions_list_lookup!$BD$3:$BD$5</definedName>
    <definedName name="mag_vein_geom">definitions_list_lookup!$BE$3:$BE$5</definedName>
    <definedName name="MF_geometry">definitions_list_lookup!$AA$3:$AA$6</definedName>
    <definedName name="MF_intensity">definitions_list_lookup!$AA$12:$AA$15</definedName>
    <definedName name="Modifier">definitions_list_lookup!$K$3:$K$9</definedName>
    <definedName name="Nature_layer">definitions_list_lookup!$W$3:$W$5</definedName>
    <definedName name="patch_shape">definitions_list_lookup!$R$3:$R$6</definedName>
    <definedName name="patch_size">definitions_list_lookup!$S$3:$S$5</definedName>
    <definedName name="pervasive">definitions_list_lookup!$N$3:$N$5</definedName>
    <definedName name="Quality_name">definitions_list_lookup!$AV$3:$AV$5</definedName>
    <definedName name="Shape">definitions_list_lookup!$G$3:$G$5</definedName>
    <definedName name="shear_sense">definitions_list_lookup!$AY$3:$AY$11</definedName>
    <definedName name="SPO_phase">definitions_list_lookup!$BA$3:$BA$7</definedName>
    <definedName name="Texture">definitions_list_lookup!$E$3:$E$13</definedName>
    <definedName name="vein_connectivity">definitions_list_lookup!$AR$3:$AR$12</definedName>
    <definedName name="vein_morph">definitions_list_lookup!$AT$3:$AT$7</definedName>
    <definedName name="vein_texture">definitions_list_lookup!$AP$3:$AP$12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3" l="1"/>
  <c r="K4" i="3"/>
  <c r="L4" i="3"/>
  <c r="J5" i="3"/>
  <c r="K5" i="3"/>
  <c r="L5" i="3"/>
  <c r="J6" i="3"/>
  <c r="K6" i="3"/>
  <c r="L6" i="3"/>
  <c r="J7" i="3"/>
  <c r="K7" i="3"/>
  <c r="L7" i="3"/>
  <c r="J8" i="3"/>
  <c r="K8" i="3"/>
  <c r="L8" i="3"/>
  <c r="J9" i="3"/>
  <c r="K9" i="3"/>
  <c r="L9" i="3"/>
  <c r="J10" i="3"/>
  <c r="K10" i="3"/>
  <c r="L10" i="3"/>
  <c r="J11" i="3"/>
  <c r="K11" i="3"/>
  <c r="L11" i="3"/>
  <c r="J12" i="3"/>
  <c r="K12" i="3"/>
  <c r="L12" i="3"/>
  <c r="J13" i="3"/>
  <c r="K13" i="3"/>
  <c r="L13" i="3"/>
  <c r="J14" i="3"/>
  <c r="K14" i="3"/>
  <c r="L14" i="3"/>
  <c r="J15" i="3"/>
  <c r="K15" i="3"/>
  <c r="L15" i="3"/>
  <c r="J16" i="3"/>
  <c r="K16" i="3"/>
  <c r="L16" i="3"/>
  <c r="J17" i="3"/>
  <c r="K17" i="3"/>
  <c r="L17" i="3"/>
  <c r="J18" i="3"/>
  <c r="K18" i="3"/>
  <c r="L18" i="3"/>
  <c r="J19" i="3"/>
  <c r="K19" i="3"/>
  <c r="L19" i="3"/>
  <c r="J20" i="3"/>
  <c r="K20" i="3"/>
  <c r="L20" i="3"/>
  <c r="J21" i="3"/>
  <c r="K21" i="3"/>
  <c r="L21" i="3"/>
  <c r="J22" i="3"/>
  <c r="K22" i="3"/>
  <c r="L22" i="3"/>
  <c r="J23" i="3"/>
  <c r="K23" i="3"/>
  <c r="L23" i="3"/>
  <c r="J24" i="3"/>
  <c r="K24" i="3"/>
  <c r="L24" i="3"/>
  <c r="J25" i="3"/>
  <c r="K25" i="3"/>
  <c r="L25" i="3"/>
  <c r="J26" i="3"/>
  <c r="K26" i="3"/>
  <c r="L26" i="3"/>
  <c r="J27" i="3"/>
  <c r="K27" i="3"/>
  <c r="L27" i="3"/>
  <c r="J28" i="3"/>
  <c r="K28" i="3"/>
  <c r="L28" i="3"/>
  <c r="J29" i="3"/>
  <c r="K29" i="3"/>
  <c r="L29" i="3"/>
  <c r="J30" i="3"/>
  <c r="K30" i="3"/>
  <c r="L30" i="3"/>
  <c r="J31" i="3"/>
  <c r="K31" i="3"/>
  <c r="L31" i="3"/>
  <c r="J32" i="3"/>
  <c r="K32" i="3"/>
  <c r="L32" i="3"/>
  <c r="J33" i="3"/>
  <c r="K33" i="3"/>
  <c r="L33" i="3"/>
  <c r="J34" i="3"/>
  <c r="K34" i="3"/>
  <c r="L34" i="3"/>
  <c r="J35" i="3"/>
  <c r="K35" i="3"/>
  <c r="L35" i="3"/>
  <c r="J36" i="3"/>
  <c r="K36" i="3"/>
  <c r="L36" i="3"/>
  <c r="J37" i="3"/>
  <c r="K37" i="3"/>
  <c r="L37" i="3"/>
  <c r="J38" i="3"/>
  <c r="K38" i="3"/>
  <c r="L38" i="3"/>
  <c r="J39" i="3"/>
  <c r="K39" i="3"/>
  <c r="L39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L52" i="3"/>
  <c r="J53" i="3"/>
  <c r="K53" i="3"/>
  <c r="L53" i="3"/>
  <c r="J54" i="3"/>
  <c r="K54" i="3"/>
  <c r="L54" i="3"/>
  <c r="J55" i="3"/>
  <c r="K55" i="3"/>
  <c r="L55" i="3"/>
  <c r="J56" i="3"/>
  <c r="K56" i="3"/>
  <c r="L56" i="3"/>
  <c r="J57" i="3"/>
  <c r="K57" i="3"/>
  <c r="L57" i="3"/>
  <c r="J58" i="3"/>
  <c r="K58" i="3"/>
  <c r="L58" i="3"/>
  <c r="J59" i="3"/>
  <c r="K59" i="3"/>
  <c r="L59" i="3"/>
  <c r="J60" i="3"/>
  <c r="K60" i="3"/>
  <c r="L60" i="3"/>
  <c r="J61" i="3"/>
  <c r="K61" i="3"/>
  <c r="L61" i="3"/>
  <c r="J62" i="3"/>
  <c r="K62" i="3"/>
  <c r="L62" i="3"/>
  <c r="J63" i="3"/>
  <c r="K63" i="3"/>
  <c r="L63" i="3"/>
  <c r="J64" i="3"/>
  <c r="K64" i="3"/>
  <c r="L64" i="3"/>
  <c r="J65" i="3"/>
  <c r="K65" i="3"/>
  <c r="L65" i="3"/>
  <c r="J66" i="3"/>
  <c r="K66" i="3"/>
  <c r="L66" i="3"/>
  <c r="J67" i="3"/>
  <c r="K67" i="3"/>
  <c r="L67" i="3"/>
  <c r="J68" i="3"/>
  <c r="K68" i="3"/>
  <c r="L68" i="3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L81" i="3"/>
  <c r="J82" i="3"/>
  <c r="K82" i="3"/>
  <c r="L82" i="3"/>
  <c r="J83" i="3"/>
  <c r="K83" i="3"/>
  <c r="L83" i="3"/>
  <c r="J84" i="3"/>
  <c r="K84" i="3"/>
  <c r="L84" i="3"/>
  <c r="J85" i="3"/>
  <c r="K85" i="3"/>
  <c r="L85" i="3"/>
  <c r="J86" i="3"/>
  <c r="K86" i="3"/>
  <c r="L86" i="3"/>
  <c r="J87" i="3"/>
  <c r="K87" i="3"/>
  <c r="L87" i="3"/>
  <c r="J88" i="3"/>
  <c r="K88" i="3"/>
  <c r="L88" i="3"/>
  <c r="J89" i="3"/>
  <c r="K89" i="3"/>
  <c r="L89" i="3"/>
  <c r="J90" i="3"/>
  <c r="K90" i="3"/>
  <c r="L90" i="3"/>
  <c r="J91" i="3"/>
  <c r="K91" i="3"/>
  <c r="L91" i="3"/>
  <c r="J92" i="3"/>
  <c r="K92" i="3"/>
  <c r="L92" i="3"/>
  <c r="J93" i="3"/>
  <c r="K93" i="3"/>
  <c r="L93" i="3"/>
  <c r="J94" i="3"/>
  <c r="K94" i="3"/>
  <c r="L94" i="3"/>
  <c r="J95" i="3"/>
  <c r="K95" i="3"/>
  <c r="L95" i="3"/>
  <c r="J96" i="3"/>
  <c r="K96" i="3"/>
  <c r="L96" i="3"/>
  <c r="J97" i="3"/>
  <c r="K97" i="3"/>
  <c r="L97" i="3"/>
  <c r="J98" i="3"/>
  <c r="K98" i="3"/>
  <c r="L98" i="3"/>
  <c r="J99" i="3"/>
  <c r="K99" i="3"/>
  <c r="L99" i="3"/>
  <c r="J100" i="3"/>
  <c r="K100" i="3"/>
  <c r="L100" i="3"/>
  <c r="J101" i="3"/>
  <c r="K101" i="3"/>
  <c r="L101" i="3"/>
  <c r="J102" i="3"/>
  <c r="K102" i="3"/>
  <c r="L102" i="3"/>
  <c r="J103" i="3"/>
  <c r="K103" i="3"/>
  <c r="L103" i="3"/>
  <c r="J104" i="3"/>
  <c r="K104" i="3"/>
  <c r="L104" i="3"/>
  <c r="J105" i="3"/>
  <c r="K105" i="3"/>
  <c r="L105" i="3"/>
  <c r="J106" i="3"/>
  <c r="K106" i="3"/>
  <c r="L106" i="3"/>
  <c r="J107" i="3"/>
  <c r="K107" i="3"/>
  <c r="L107" i="3"/>
  <c r="J108" i="3"/>
  <c r="K108" i="3"/>
  <c r="L108" i="3"/>
  <c r="J109" i="3"/>
  <c r="K109" i="3"/>
  <c r="L109" i="3"/>
  <c r="J110" i="3"/>
  <c r="K110" i="3"/>
  <c r="L110" i="3"/>
  <c r="J111" i="3"/>
  <c r="K111" i="3"/>
  <c r="L111" i="3"/>
  <c r="J112" i="3"/>
  <c r="K112" i="3"/>
  <c r="L112" i="3"/>
  <c r="J113" i="3"/>
  <c r="K113" i="3"/>
  <c r="L113" i="3"/>
  <c r="J114" i="3"/>
  <c r="K114" i="3"/>
  <c r="L114" i="3"/>
  <c r="J115" i="3"/>
  <c r="K115" i="3"/>
  <c r="L115" i="3"/>
  <c r="J116" i="3"/>
  <c r="K116" i="3"/>
  <c r="L116" i="3"/>
  <c r="J117" i="3"/>
  <c r="K117" i="3"/>
  <c r="L117" i="3"/>
  <c r="J118" i="3"/>
  <c r="K118" i="3"/>
  <c r="L118" i="3"/>
  <c r="J119" i="3"/>
  <c r="K119" i="3"/>
  <c r="L119" i="3"/>
  <c r="J120" i="3"/>
  <c r="K120" i="3"/>
  <c r="L120" i="3"/>
  <c r="J121" i="3"/>
  <c r="K121" i="3"/>
  <c r="L121" i="3"/>
  <c r="J122" i="3"/>
  <c r="K122" i="3"/>
  <c r="L122" i="3"/>
  <c r="J123" i="3"/>
  <c r="K123" i="3"/>
  <c r="L123" i="3"/>
  <c r="J124" i="3"/>
  <c r="K124" i="3"/>
  <c r="L124" i="3"/>
  <c r="J125" i="3"/>
  <c r="K125" i="3"/>
  <c r="L125" i="3"/>
  <c r="J126" i="3"/>
  <c r="K126" i="3"/>
  <c r="L126" i="3"/>
  <c r="J127" i="3"/>
  <c r="K127" i="3"/>
  <c r="L127" i="3"/>
  <c r="J128" i="3"/>
  <c r="K128" i="3"/>
  <c r="L128" i="3"/>
  <c r="J129" i="3"/>
  <c r="K129" i="3"/>
  <c r="L129" i="3"/>
  <c r="J130" i="3"/>
  <c r="K130" i="3"/>
  <c r="L130" i="3"/>
  <c r="J131" i="3"/>
  <c r="K131" i="3"/>
  <c r="L131" i="3"/>
  <c r="J132" i="3"/>
  <c r="K132" i="3"/>
  <c r="L132" i="3"/>
  <c r="J133" i="3"/>
  <c r="K133" i="3"/>
  <c r="L133" i="3"/>
  <c r="J134" i="3"/>
  <c r="K134" i="3"/>
  <c r="L134" i="3"/>
  <c r="J135" i="3"/>
  <c r="K135" i="3"/>
  <c r="L135" i="3"/>
  <c r="J136" i="3"/>
  <c r="K136" i="3"/>
  <c r="L136" i="3"/>
  <c r="J137" i="3"/>
  <c r="K137" i="3"/>
  <c r="L137" i="3"/>
  <c r="J138" i="3"/>
  <c r="K138" i="3"/>
  <c r="L138" i="3"/>
  <c r="J139" i="3"/>
  <c r="K139" i="3"/>
  <c r="L139" i="3"/>
  <c r="J140" i="3"/>
  <c r="K140" i="3"/>
  <c r="L140" i="3"/>
  <c r="J141" i="3"/>
  <c r="K141" i="3"/>
  <c r="L141" i="3"/>
  <c r="J142" i="3"/>
  <c r="K142" i="3"/>
  <c r="L142" i="3"/>
  <c r="J143" i="3"/>
  <c r="K143" i="3"/>
  <c r="L143" i="3"/>
  <c r="J144" i="3"/>
  <c r="K144" i="3"/>
  <c r="L144" i="3"/>
  <c r="J145" i="3"/>
  <c r="K145" i="3"/>
  <c r="L145" i="3"/>
  <c r="J146" i="3"/>
  <c r="K146" i="3"/>
  <c r="L146" i="3"/>
  <c r="J147" i="3"/>
  <c r="K147" i="3"/>
  <c r="L147" i="3"/>
  <c r="J148" i="3"/>
  <c r="K148" i="3"/>
  <c r="L148" i="3"/>
  <c r="J149" i="3"/>
  <c r="K149" i="3"/>
  <c r="L149" i="3"/>
  <c r="J150" i="3"/>
  <c r="K150" i="3"/>
  <c r="L150" i="3"/>
  <c r="J151" i="3"/>
  <c r="K151" i="3"/>
  <c r="L151" i="3"/>
  <c r="J152" i="3"/>
  <c r="K152" i="3"/>
  <c r="L152" i="3"/>
  <c r="J153" i="3"/>
  <c r="K153" i="3"/>
  <c r="L153" i="3"/>
  <c r="J154" i="3"/>
  <c r="K154" i="3"/>
  <c r="L154" i="3"/>
  <c r="J155" i="3"/>
  <c r="K155" i="3"/>
  <c r="L155" i="3"/>
  <c r="J156" i="3"/>
  <c r="K156" i="3"/>
  <c r="L156" i="3"/>
  <c r="J157" i="3"/>
  <c r="K157" i="3"/>
  <c r="L157" i="3"/>
  <c r="J158" i="3"/>
  <c r="K158" i="3"/>
  <c r="L158" i="3"/>
  <c r="J159" i="3"/>
  <c r="K159" i="3"/>
  <c r="L159" i="3"/>
  <c r="J160" i="3"/>
  <c r="K160" i="3"/>
  <c r="L160" i="3"/>
  <c r="J161" i="3"/>
  <c r="K161" i="3"/>
  <c r="L161" i="3"/>
  <c r="J162" i="3"/>
  <c r="K162" i="3"/>
  <c r="L162" i="3"/>
  <c r="J163" i="3"/>
  <c r="K163" i="3"/>
  <c r="L163" i="3"/>
  <c r="J164" i="3"/>
  <c r="K164" i="3"/>
  <c r="L164" i="3"/>
  <c r="J165" i="3"/>
  <c r="K165" i="3"/>
  <c r="L165" i="3"/>
  <c r="J166" i="3"/>
  <c r="K166" i="3"/>
  <c r="L166" i="3"/>
  <c r="J167" i="3"/>
  <c r="K167" i="3"/>
  <c r="L167" i="3"/>
  <c r="J168" i="3"/>
  <c r="K168" i="3"/>
  <c r="L168" i="3"/>
  <c r="J169" i="3"/>
  <c r="K169" i="3"/>
  <c r="L169" i="3"/>
  <c r="J170" i="3"/>
  <c r="K170" i="3"/>
  <c r="L170" i="3"/>
  <c r="J171" i="3"/>
  <c r="K171" i="3"/>
  <c r="L171" i="3"/>
  <c r="J172" i="3"/>
  <c r="K172" i="3"/>
  <c r="L172" i="3"/>
  <c r="J173" i="3"/>
  <c r="K173" i="3"/>
  <c r="L173" i="3"/>
  <c r="J174" i="3"/>
  <c r="K174" i="3"/>
  <c r="L174" i="3"/>
  <c r="J175" i="3"/>
  <c r="K175" i="3"/>
  <c r="L175" i="3"/>
  <c r="J176" i="3"/>
  <c r="K176" i="3"/>
  <c r="L176" i="3"/>
  <c r="J177" i="3"/>
  <c r="K177" i="3"/>
  <c r="L177" i="3"/>
  <c r="J178" i="3"/>
  <c r="K178" i="3"/>
  <c r="L178" i="3"/>
  <c r="J179" i="3"/>
  <c r="K179" i="3"/>
  <c r="L179" i="3"/>
  <c r="J180" i="3"/>
  <c r="K180" i="3"/>
  <c r="L180" i="3"/>
  <c r="J181" i="3"/>
  <c r="K181" i="3"/>
  <c r="L181" i="3"/>
  <c r="J182" i="3"/>
  <c r="K182" i="3"/>
  <c r="L182" i="3"/>
  <c r="J183" i="3"/>
  <c r="K183" i="3"/>
  <c r="L183" i="3"/>
  <c r="J184" i="3"/>
  <c r="K184" i="3"/>
  <c r="L184" i="3"/>
  <c r="J185" i="3"/>
  <c r="K185" i="3"/>
  <c r="L185" i="3"/>
  <c r="J186" i="3"/>
  <c r="K186" i="3"/>
  <c r="L186" i="3"/>
  <c r="J187" i="3"/>
  <c r="K187" i="3"/>
  <c r="L187" i="3"/>
  <c r="J188" i="3"/>
  <c r="K188" i="3"/>
  <c r="L188" i="3"/>
  <c r="J189" i="3"/>
  <c r="K189" i="3"/>
  <c r="L189" i="3"/>
  <c r="J190" i="3"/>
  <c r="K190" i="3"/>
  <c r="L190" i="3"/>
  <c r="J191" i="3"/>
  <c r="K191" i="3"/>
  <c r="L191" i="3"/>
  <c r="J192" i="3"/>
  <c r="K192" i="3"/>
  <c r="L192" i="3"/>
  <c r="J193" i="3"/>
  <c r="K193" i="3"/>
  <c r="L193" i="3"/>
  <c r="J194" i="3"/>
  <c r="K194" i="3"/>
  <c r="L194" i="3"/>
  <c r="J195" i="3"/>
  <c r="K195" i="3"/>
  <c r="L195" i="3"/>
  <c r="J196" i="3"/>
  <c r="K196" i="3"/>
  <c r="L196" i="3"/>
  <c r="J197" i="3"/>
  <c r="K197" i="3"/>
  <c r="L197" i="3"/>
  <c r="J198" i="3"/>
  <c r="K198" i="3"/>
  <c r="L198" i="3"/>
  <c r="J199" i="3"/>
  <c r="K199" i="3"/>
  <c r="L199" i="3"/>
  <c r="J200" i="3"/>
  <c r="K200" i="3"/>
  <c r="L200" i="3"/>
  <c r="J201" i="3"/>
  <c r="K201" i="3"/>
  <c r="L201" i="3"/>
  <c r="J202" i="3"/>
  <c r="K202" i="3"/>
  <c r="L202" i="3"/>
  <c r="J203" i="3"/>
  <c r="K203" i="3"/>
  <c r="L203" i="3"/>
  <c r="J204" i="3"/>
  <c r="K204" i="3"/>
  <c r="L204" i="3"/>
  <c r="J205" i="3"/>
  <c r="K205" i="3"/>
  <c r="L205" i="3"/>
  <c r="J206" i="3"/>
  <c r="K206" i="3"/>
  <c r="L206" i="3"/>
  <c r="J207" i="3"/>
  <c r="K207" i="3"/>
  <c r="L207" i="3"/>
  <c r="J208" i="3"/>
  <c r="K208" i="3"/>
  <c r="L208" i="3"/>
  <c r="J209" i="3"/>
  <c r="K209" i="3"/>
  <c r="L209" i="3"/>
  <c r="J210" i="3"/>
  <c r="K210" i="3"/>
  <c r="L210" i="3"/>
  <c r="J211" i="3"/>
  <c r="K211" i="3"/>
  <c r="L211" i="3"/>
  <c r="J212" i="3"/>
  <c r="K212" i="3"/>
  <c r="L212" i="3"/>
  <c r="J213" i="3"/>
  <c r="K213" i="3"/>
  <c r="L213" i="3"/>
  <c r="J214" i="3"/>
  <c r="K214" i="3"/>
  <c r="L214" i="3"/>
  <c r="J215" i="3"/>
  <c r="K215" i="3"/>
  <c r="L215" i="3"/>
  <c r="J216" i="3"/>
  <c r="K216" i="3"/>
  <c r="L216" i="3"/>
  <c r="J217" i="3"/>
  <c r="K217" i="3"/>
  <c r="L217" i="3"/>
  <c r="J218" i="3"/>
  <c r="K218" i="3"/>
  <c r="L218" i="3"/>
  <c r="J219" i="3"/>
  <c r="K219" i="3"/>
  <c r="L219" i="3"/>
  <c r="J220" i="3"/>
  <c r="K220" i="3"/>
  <c r="L220" i="3"/>
  <c r="J221" i="3"/>
  <c r="K221" i="3"/>
  <c r="L221" i="3"/>
  <c r="J222" i="3"/>
  <c r="K222" i="3"/>
  <c r="L222" i="3"/>
  <c r="J223" i="3"/>
  <c r="K223" i="3"/>
  <c r="L223" i="3"/>
  <c r="J224" i="3"/>
  <c r="K224" i="3"/>
  <c r="L224" i="3"/>
  <c r="J225" i="3"/>
  <c r="K225" i="3"/>
  <c r="L225" i="3"/>
  <c r="J226" i="3"/>
  <c r="K226" i="3"/>
  <c r="L226" i="3"/>
  <c r="J227" i="3"/>
  <c r="K227" i="3"/>
  <c r="L227" i="3"/>
  <c r="J228" i="3"/>
  <c r="K228" i="3"/>
  <c r="L228" i="3"/>
  <c r="J229" i="3"/>
  <c r="K229" i="3"/>
  <c r="L229" i="3"/>
  <c r="J230" i="3"/>
  <c r="K230" i="3"/>
  <c r="L230" i="3"/>
  <c r="J231" i="3"/>
  <c r="K231" i="3"/>
  <c r="L231" i="3"/>
  <c r="J232" i="3"/>
  <c r="K232" i="3"/>
  <c r="L232" i="3"/>
  <c r="J233" i="3"/>
  <c r="K233" i="3"/>
  <c r="L233" i="3"/>
  <c r="J234" i="3"/>
  <c r="K234" i="3"/>
  <c r="L234" i="3"/>
  <c r="J235" i="3"/>
  <c r="K235" i="3"/>
  <c r="L235" i="3"/>
  <c r="J236" i="3"/>
  <c r="K236" i="3"/>
  <c r="L236" i="3"/>
  <c r="J237" i="3"/>
  <c r="K237" i="3"/>
  <c r="L237" i="3"/>
  <c r="J238" i="3"/>
  <c r="K238" i="3"/>
  <c r="L238" i="3"/>
  <c r="J239" i="3"/>
  <c r="K239" i="3"/>
  <c r="L239" i="3"/>
  <c r="J240" i="3"/>
  <c r="K240" i="3"/>
  <c r="L240" i="3"/>
  <c r="J241" i="3"/>
  <c r="K241" i="3"/>
  <c r="L241" i="3"/>
  <c r="J242" i="3"/>
  <c r="K242" i="3"/>
  <c r="L242" i="3"/>
  <c r="J243" i="3"/>
  <c r="K243" i="3"/>
  <c r="L243" i="3"/>
  <c r="J244" i="3"/>
  <c r="K244" i="3"/>
  <c r="L244" i="3"/>
  <c r="J245" i="3"/>
  <c r="K245" i="3"/>
  <c r="L245" i="3"/>
  <c r="J246" i="3"/>
  <c r="K246" i="3"/>
  <c r="L246" i="3"/>
  <c r="J247" i="3"/>
  <c r="K247" i="3"/>
  <c r="L247" i="3"/>
  <c r="J248" i="3"/>
  <c r="K248" i="3"/>
  <c r="L248" i="3"/>
  <c r="J249" i="3"/>
  <c r="K249" i="3"/>
  <c r="L249" i="3"/>
  <c r="J250" i="3"/>
  <c r="K250" i="3"/>
  <c r="L250" i="3"/>
  <c r="J251" i="3"/>
  <c r="K251" i="3"/>
  <c r="L251" i="3"/>
  <c r="J252" i="3"/>
  <c r="K252" i="3"/>
  <c r="L252" i="3"/>
  <c r="J253" i="3"/>
  <c r="K253" i="3"/>
  <c r="L253" i="3"/>
  <c r="J254" i="3"/>
  <c r="K254" i="3"/>
  <c r="L254" i="3"/>
  <c r="J255" i="3"/>
  <c r="K255" i="3"/>
  <c r="L255" i="3"/>
  <c r="J256" i="3"/>
  <c r="K256" i="3"/>
  <c r="L256" i="3"/>
  <c r="J257" i="3"/>
  <c r="K257" i="3"/>
  <c r="L257" i="3"/>
  <c r="J258" i="3"/>
  <c r="K258" i="3"/>
  <c r="L258" i="3"/>
  <c r="J259" i="3"/>
  <c r="K259" i="3"/>
  <c r="L259" i="3"/>
  <c r="J260" i="3"/>
  <c r="K260" i="3"/>
  <c r="L260" i="3"/>
  <c r="J261" i="3"/>
  <c r="K261" i="3"/>
  <c r="L261" i="3"/>
  <c r="J262" i="3"/>
  <c r="K262" i="3"/>
  <c r="L262" i="3"/>
  <c r="J263" i="3"/>
  <c r="K263" i="3"/>
  <c r="L263" i="3"/>
  <c r="J264" i="3"/>
  <c r="K264" i="3"/>
  <c r="L264" i="3"/>
  <c r="J265" i="3"/>
  <c r="K265" i="3"/>
  <c r="L265" i="3"/>
  <c r="J266" i="3"/>
  <c r="K266" i="3"/>
  <c r="L266" i="3"/>
  <c r="J267" i="3"/>
  <c r="K267" i="3"/>
  <c r="L267" i="3"/>
  <c r="J268" i="3"/>
  <c r="K268" i="3"/>
  <c r="L268" i="3"/>
  <c r="J269" i="3"/>
  <c r="K269" i="3"/>
  <c r="L269" i="3"/>
  <c r="J270" i="3"/>
  <c r="K270" i="3"/>
  <c r="L270" i="3"/>
  <c r="J271" i="3"/>
  <c r="K271" i="3"/>
  <c r="L271" i="3"/>
  <c r="J272" i="3"/>
  <c r="K272" i="3"/>
  <c r="L272" i="3"/>
  <c r="J273" i="3"/>
  <c r="K273" i="3"/>
  <c r="L273" i="3"/>
  <c r="J274" i="3"/>
  <c r="K274" i="3"/>
  <c r="L274" i="3"/>
  <c r="J275" i="3"/>
  <c r="K275" i="3"/>
  <c r="L275" i="3"/>
  <c r="J276" i="3"/>
  <c r="K276" i="3"/>
  <c r="L276" i="3"/>
  <c r="J277" i="3"/>
  <c r="K277" i="3"/>
  <c r="L277" i="3"/>
  <c r="J278" i="3"/>
  <c r="K278" i="3"/>
  <c r="L278" i="3"/>
  <c r="J279" i="3"/>
  <c r="K279" i="3"/>
  <c r="L279" i="3"/>
  <c r="J280" i="3"/>
  <c r="K280" i="3"/>
  <c r="L280" i="3"/>
  <c r="J281" i="3"/>
  <c r="K281" i="3"/>
  <c r="L281" i="3"/>
  <c r="J282" i="3"/>
  <c r="K282" i="3"/>
  <c r="L282" i="3"/>
  <c r="J283" i="3"/>
  <c r="K283" i="3"/>
  <c r="L283" i="3"/>
  <c r="J284" i="3"/>
  <c r="K284" i="3"/>
  <c r="L284" i="3"/>
  <c r="J285" i="3"/>
  <c r="K285" i="3"/>
  <c r="L285" i="3"/>
  <c r="J286" i="3"/>
  <c r="K286" i="3"/>
  <c r="L286" i="3"/>
  <c r="J287" i="3"/>
  <c r="K287" i="3"/>
  <c r="L287" i="3"/>
  <c r="J288" i="3"/>
  <c r="K288" i="3"/>
  <c r="L288" i="3"/>
  <c r="J289" i="3"/>
  <c r="K289" i="3"/>
  <c r="L289" i="3"/>
  <c r="J290" i="3"/>
  <c r="K290" i="3"/>
  <c r="L290" i="3"/>
  <c r="J291" i="3"/>
  <c r="K291" i="3"/>
  <c r="L291" i="3"/>
  <c r="J292" i="3"/>
  <c r="K292" i="3"/>
  <c r="L292" i="3"/>
  <c r="J293" i="3"/>
  <c r="K293" i="3"/>
  <c r="L293" i="3"/>
  <c r="J294" i="3"/>
  <c r="K294" i="3"/>
  <c r="L294" i="3"/>
  <c r="J295" i="3"/>
  <c r="K295" i="3"/>
  <c r="L295" i="3"/>
  <c r="J296" i="3"/>
  <c r="K296" i="3"/>
  <c r="L296" i="3"/>
  <c r="J297" i="3"/>
  <c r="K297" i="3"/>
  <c r="L297" i="3"/>
  <c r="J298" i="3"/>
  <c r="K298" i="3"/>
  <c r="L298" i="3"/>
  <c r="J299" i="3"/>
  <c r="K299" i="3"/>
  <c r="L299" i="3"/>
  <c r="J300" i="3"/>
  <c r="K300" i="3"/>
  <c r="L300" i="3"/>
  <c r="J301" i="3"/>
  <c r="K301" i="3"/>
  <c r="L301" i="3"/>
  <c r="J302" i="3"/>
  <c r="K302" i="3"/>
  <c r="L302" i="3"/>
  <c r="J303" i="3"/>
  <c r="K303" i="3"/>
  <c r="L303" i="3"/>
  <c r="J304" i="3"/>
  <c r="K304" i="3"/>
  <c r="L304" i="3"/>
  <c r="J305" i="3"/>
  <c r="K305" i="3"/>
  <c r="L305" i="3"/>
  <c r="J306" i="3"/>
  <c r="K306" i="3"/>
  <c r="L306" i="3"/>
  <c r="J307" i="3"/>
  <c r="K307" i="3"/>
  <c r="L307" i="3"/>
  <c r="J308" i="3"/>
  <c r="K308" i="3"/>
  <c r="L308" i="3"/>
  <c r="J309" i="3"/>
  <c r="K309" i="3"/>
  <c r="L309" i="3"/>
  <c r="J310" i="3"/>
  <c r="K310" i="3"/>
  <c r="L310" i="3"/>
  <c r="J311" i="3"/>
  <c r="K311" i="3"/>
  <c r="L311" i="3"/>
  <c r="J312" i="3"/>
  <c r="K312" i="3"/>
  <c r="L312" i="3"/>
  <c r="J313" i="3"/>
  <c r="K313" i="3"/>
  <c r="L313" i="3"/>
  <c r="J314" i="3"/>
  <c r="K314" i="3"/>
  <c r="L314" i="3"/>
  <c r="J315" i="3"/>
  <c r="K315" i="3"/>
  <c r="L315" i="3"/>
  <c r="J316" i="3"/>
  <c r="K316" i="3"/>
  <c r="L316" i="3"/>
  <c r="J317" i="3"/>
  <c r="K317" i="3"/>
  <c r="L317" i="3"/>
  <c r="J318" i="3"/>
  <c r="K318" i="3"/>
  <c r="L318" i="3"/>
  <c r="J319" i="3"/>
  <c r="K319" i="3"/>
  <c r="L319" i="3"/>
  <c r="J320" i="3"/>
  <c r="K320" i="3"/>
  <c r="L320" i="3"/>
  <c r="J321" i="3"/>
  <c r="K321" i="3"/>
  <c r="L321" i="3"/>
  <c r="J322" i="3"/>
  <c r="K322" i="3"/>
  <c r="L322" i="3"/>
  <c r="J323" i="3"/>
  <c r="K323" i="3"/>
  <c r="L323" i="3"/>
  <c r="J324" i="3"/>
  <c r="K324" i="3"/>
  <c r="L324" i="3"/>
  <c r="J325" i="3"/>
  <c r="K325" i="3"/>
  <c r="L325" i="3"/>
  <c r="J326" i="3"/>
  <c r="K326" i="3"/>
  <c r="L326" i="3"/>
  <c r="J327" i="3"/>
  <c r="K327" i="3"/>
  <c r="L327" i="3"/>
  <c r="J328" i="3"/>
  <c r="K328" i="3"/>
  <c r="L328" i="3"/>
  <c r="J329" i="3"/>
  <c r="K329" i="3"/>
  <c r="L329" i="3"/>
  <c r="J330" i="3"/>
  <c r="K330" i="3"/>
  <c r="L330" i="3"/>
  <c r="J331" i="3"/>
  <c r="K331" i="3"/>
  <c r="L331" i="3"/>
  <c r="J332" i="3"/>
  <c r="K332" i="3"/>
  <c r="L332" i="3"/>
  <c r="J333" i="3"/>
  <c r="K333" i="3"/>
  <c r="L333" i="3"/>
  <c r="J334" i="3"/>
  <c r="K334" i="3"/>
  <c r="L334" i="3"/>
  <c r="J335" i="3"/>
  <c r="K335" i="3"/>
  <c r="L335" i="3"/>
  <c r="J336" i="3"/>
  <c r="K336" i="3"/>
  <c r="L336" i="3"/>
  <c r="J337" i="3"/>
  <c r="K337" i="3"/>
  <c r="L337" i="3"/>
  <c r="J338" i="3"/>
  <c r="K338" i="3"/>
  <c r="L338" i="3"/>
  <c r="J339" i="3"/>
  <c r="K339" i="3"/>
  <c r="L339" i="3"/>
  <c r="J340" i="3"/>
  <c r="K340" i="3"/>
  <c r="L340" i="3"/>
  <c r="J341" i="3"/>
  <c r="K341" i="3"/>
  <c r="L341" i="3"/>
  <c r="J342" i="3"/>
  <c r="K342" i="3"/>
  <c r="L342" i="3"/>
  <c r="J343" i="3"/>
  <c r="K343" i="3"/>
  <c r="L343" i="3"/>
  <c r="J344" i="3"/>
  <c r="K344" i="3"/>
  <c r="L344" i="3"/>
  <c r="J345" i="3"/>
  <c r="K345" i="3"/>
  <c r="L345" i="3"/>
  <c r="J346" i="3"/>
  <c r="K346" i="3"/>
  <c r="L346" i="3"/>
  <c r="J347" i="3"/>
  <c r="K347" i="3"/>
  <c r="L347" i="3"/>
  <c r="J348" i="3"/>
  <c r="K348" i="3"/>
  <c r="L348" i="3"/>
  <c r="J349" i="3"/>
  <c r="K349" i="3"/>
  <c r="L349" i="3"/>
  <c r="J350" i="3"/>
  <c r="K350" i="3"/>
  <c r="L350" i="3"/>
  <c r="J351" i="3"/>
  <c r="K351" i="3"/>
  <c r="L351" i="3"/>
  <c r="J352" i="3"/>
  <c r="K352" i="3"/>
  <c r="L352" i="3"/>
  <c r="J353" i="3"/>
  <c r="K353" i="3"/>
  <c r="L353" i="3"/>
  <c r="J354" i="3"/>
  <c r="K354" i="3"/>
  <c r="L354" i="3"/>
  <c r="J355" i="3"/>
  <c r="K355" i="3"/>
  <c r="L355" i="3"/>
  <c r="J356" i="3"/>
  <c r="K356" i="3"/>
  <c r="L356" i="3"/>
  <c r="J357" i="3"/>
  <c r="K357" i="3"/>
  <c r="L357" i="3"/>
  <c r="J358" i="3"/>
  <c r="K358" i="3"/>
  <c r="L358" i="3"/>
  <c r="J359" i="3"/>
  <c r="K359" i="3"/>
  <c r="L359" i="3"/>
  <c r="J360" i="3"/>
  <c r="K360" i="3"/>
  <c r="L360" i="3"/>
  <c r="J361" i="3"/>
  <c r="K361" i="3"/>
  <c r="L361" i="3"/>
  <c r="J362" i="3"/>
  <c r="K362" i="3"/>
  <c r="L362" i="3"/>
  <c r="J363" i="3"/>
  <c r="K363" i="3"/>
  <c r="L363" i="3"/>
  <c r="J364" i="3"/>
  <c r="K364" i="3"/>
  <c r="L364" i="3"/>
  <c r="J365" i="3"/>
  <c r="K365" i="3"/>
  <c r="L365" i="3"/>
  <c r="J366" i="3"/>
  <c r="K366" i="3"/>
  <c r="L366" i="3"/>
  <c r="J367" i="3"/>
  <c r="K367" i="3"/>
  <c r="L367" i="3"/>
  <c r="J368" i="3"/>
  <c r="K368" i="3"/>
  <c r="L368" i="3"/>
  <c r="J369" i="3"/>
  <c r="K369" i="3"/>
  <c r="L369" i="3"/>
  <c r="J370" i="3"/>
  <c r="K370" i="3"/>
  <c r="L370" i="3"/>
  <c r="J371" i="3"/>
  <c r="K371" i="3"/>
  <c r="L371" i="3"/>
  <c r="J372" i="3"/>
  <c r="K372" i="3"/>
  <c r="L372" i="3"/>
  <c r="J373" i="3"/>
  <c r="K373" i="3"/>
  <c r="L373" i="3"/>
  <c r="J374" i="3"/>
  <c r="K374" i="3"/>
  <c r="L374" i="3"/>
  <c r="J375" i="3"/>
  <c r="K375" i="3"/>
  <c r="L375" i="3"/>
  <c r="J376" i="3"/>
  <c r="K376" i="3"/>
  <c r="L376" i="3"/>
  <c r="J377" i="3"/>
  <c r="K377" i="3"/>
  <c r="L377" i="3"/>
  <c r="J378" i="3"/>
  <c r="K378" i="3"/>
  <c r="L378" i="3"/>
  <c r="J379" i="3"/>
  <c r="K379" i="3"/>
  <c r="L379" i="3"/>
  <c r="J380" i="3"/>
  <c r="K380" i="3"/>
  <c r="L380" i="3"/>
  <c r="J381" i="3"/>
  <c r="K381" i="3"/>
  <c r="L381" i="3"/>
  <c r="J382" i="3"/>
  <c r="K382" i="3"/>
  <c r="L382" i="3"/>
  <c r="J383" i="3"/>
  <c r="K383" i="3"/>
  <c r="L383" i="3"/>
  <c r="J384" i="3"/>
  <c r="K384" i="3"/>
  <c r="L384" i="3"/>
  <c r="J385" i="3"/>
  <c r="K385" i="3"/>
  <c r="L385" i="3"/>
  <c r="J386" i="3"/>
  <c r="K386" i="3"/>
  <c r="L386" i="3"/>
  <c r="J387" i="3"/>
  <c r="K387" i="3"/>
  <c r="L387" i="3"/>
  <c r="J388" i="3"/>
  <c r="K388" i="3"/>
  <c r="L388" i="3"/>
  <c r="J389" i="3"/>
  <c r="K389" i="3"/>
  <c r="L389" i="3"/>
  <c r="J390" i="3"/>
  <c r="K390" i="3"/>
  <c r="L390" i="3"/>
  <c r="J391" i="3"/>
  <c r="K391" i="3"/>
  <c r="L391" i="3"/>
  <c r="J392" i="3"/>
  <c r="K392" i="3"/>
  <c r="L392" i="3"/>
  <c r="J393" i="3"/>
  <c r="K393" i="3"/>
  <c r="L393" i="3"/>
  <c r="J394" i="3"/>
  <c r="K394" i="3"/>
  <c r="L394" i="3"/>
  <c r="J395" i="3"/>
  <c r="K395" i="3"/>
  <c r="L395" i="3"/>
  <c r="J396" i="3"/>
  <c r="K396" i="3"/>
  <c r="L396" i="3"/>
  <c r="J397" i="3"/>
  <c r="K397" i="3"/>
  <c r="L397" i="3"/>
  <c r="J398" i="3"/>
  <c r="K398" i="3"/>
  <c r="L398" i="3"/>
  <c r="J399" i="3"/>
  <c r="K399" i="3"/>
  <c r="L399" i="3"/>
  <c r="J400" i="3"/>
  <c r="K400" i="3"/>
  <c r="L400" i="3"/>
  <c r="J401" i="3"/>
  <c r="K401" i="3"/>
  <c r="L401" i="3"/>
  <c r="J402" i="3"/>
  <c r="K402" i="3"/>
  <c r="L402" i="3"/>
  <c r="J403" i="3"/>
  <c r="K403" i="3"/>
  <c r="L403" i="3"/>
  <c r="J404" i="3"/>
  <c r="K404" i="3"/>
  <c r="L404" i="3"/>
  <c r="J405" i="3"/>
  <c r="K405" i="3"/>
  <c r="L405" i="3"/>
  <c r="J406" i="3"/>
  <c r="K406" i="3"/>
  <c r="L406" i="3"/>
  <c r="J407" i="3"/>
  <c r="K407" i="3"/>
  <c r="L407" i="3"/>
  <c r="J408" i="3"/>
  <c r="K408" i="3"/>
  <c r="L408" i="3"/>
  <c r="J409" i="3"/>
  <c r="K409" i="3"/>
  <c r="L409" i="3"/>
  <c r="J410" i="3"/>
  <c r="K410" i="3"/>
  <c r="L410" i="3"/>
  <c r="J411" i="3"/>
  <c r="K411" i="3"/>
  <c r="L411" i="3"/>
  <c r="J412" i="3"/>
  <c r="K412" i="3"/>
  <c r="L412" i="3"/>
  <c r="J413" i="3"/>
  <c r="K413" i="3"/>
  <c r="L413" i="3"/>
  <c r="J414" i="3"/>
  <c r="K414" i="3"/>
  <c r="L414" i="3"/>
  <c r="J415" i="3"/>
  <c r="K415" i="3"/>
  <c r="L415" i="3"/>
  <c r="J416" i="3"/>
  <c r="K416" i="3"/>
  <c r="L416" i="3"/>
  <c r="J417" i="3"/>
  <c r="K417" i="3"/>
  <c r="L417" i="3"/>
  <c r="J418" i="3"/>
  <c r="K418" i="3"/>
  <c r="L418" i="3"/>
  <c r="J419" i="3"/>
  <c r="K419" i="3"/>
  <c r="L419" i="3"/>
  <c r="J420" i="3"/>
  <c r="K420" i="3"/>
  <c r="L420" i="3"/>
  <c r="J421" i="3"/>
  <c r="K421" i="3"/>
  <c r="L421" i="3"/>
  <c r="J422" i="3"/>
  <c r="K422" i="3"/>
  <c r="L422" i="3"/>
  <c r="J423" i="3"/>
  <c r="K423" i="3"/>
  <c r="L423" i="3"/>
  <c r="J424" i="3"/>
  <c r="K424" i="3"/>
  <c r="L424" i="3"/>
  <c r="J425" i="3"/>
  <c r="K425" i="3"/>
  <c r="L425" i="3"/>
  <c r="J426" i="3"/>
  <c r="K426" i="3"/>
  <c r="L426" i="3"/>
  <c r="J427" i="3"/>
  <c r="K427" i="3"/>
  <c r="L427" i="3"/>
  <c r="J428" i="3"/>
  <c r="K428" i="3"/>
  <c r="L428" i="3"/>
  <c r="J429" i="3"/>
  <c r="K429" i="3"/>
  <c r="L429" i="3"/>
  <c r="J430" i="3"/>
  <c r="K430" i="3"/>
  <c r="L430" i="3"/>
  <c r="J431" i="3"/>
  <c r="K431" i="3"/>
  <c r="L431" i="3"/>
  <c r="J432" i="3"/>
  <c r="K432" i="3"/>
  <c r="L432" i="3"/>
  <c r="J433" i="3"/>
  <c r="K433" i="3"/>
  <c r="L433" i="3"/>
  <c r="J434" i="3"/>
  <c r="K434" i="3"/>
  <c r="L434" i="3"/>
  <c r="J435" i="3"/>
  <c r="K435" i="3"/>
  <c r="L435" i="3"/>
  <c r="J436" i="3"/>
  <c r="K436" i="3"/>
  <c r="L436" i="3"/>
  <c r="J437" i="3"/>
  <c r="K437" i="3"/>
  <c r="L437" i="3"/>
  <c r="J438" i="3"/>
  <c r="K438" i="3"/>
  <c r="L438" i="3"/>
  <c r="J439" i="3"/>
  <c r="K439" i="3"/>
  <c r="L439" i="3"/>
  <c r="J440" i="3"/>
  <c r="K440" i="3"/>
  <c r="L440" i="3"/>
  <c r="J441" i="3"/>
  <c r="K441" i="3"/>
  <c r="L441" i="3"/>
  <c r="J442" i="3"/>
  <c r="K442" i="3"/>
  <c r="L442" i="3"/>
  <c r="J443" i="3"/>
  <c r="K443" i="3"/>
  <c r="L443" i="3"/>
  <c r="J444" i="3"/>
  <c r="K444" i="3"/>
  <c r="L444" i="3"/>
  <c r="J445" i="3"/>
  <c r="K445" i="3"/>
  <c r="L445" i="3"/>
  <c r="J446" i="3"/>
  <c r="K446" i="3"/>
  <c r="L446" i="3"/>
  <c r="J447" i="3"/>
  <c r="K447" i="3"/>
  <c r="L447" i="3"/>
  <c r="J448" i="3"/>
  <c r="K448" i="3"/>
  <c r="L448" i="3"/>
  <c r="J449" i="3"/>
  <c r="K449" i="3"/>
  <c r="L449" i="3"/>
  <c r="J450" i="3"/>
  <c r="K450" i="3"/>
  <c r="L450" i="3"/>
  <c r="J451" i="3"/>
  <c r="K451" i="3"/>
  <c r="L451" i="3"/>
  <c r="J452" i="3"/>
  <c r="K452" i="3"/>
  <c r="L452" i="3"/>
  <c r="J453" i="3"/>
  <c r="K453" i="3"/>
  <c r="L453" i="3"/>
  <c r="J454" i="3"/>
  <c r="K454" i="3"/>
  <c r="L454" i="3"/>
  <c r="J455" i="3"/>
  <c r="K455" i="3"/>
  <c r="L455" i="3"/>
  <c r="J456" i="3"/>
  <c r="K456" i="3"/>
  <c r="L456" i="3"/>
  <c r="J457" i="3"/>
  <c r="K457" i="3"/>
  <c r="L457" i="3"/>
  <c r="J458" i="3"/>
  <c r="K458" i="3"/>
  <c r="L458" i="3"/>
  <c r="J459" i="3"/>
  <c r="K459" i="3"/>
  <c r="L459" i="3"/>
  <c r="J460" i="3"/>
  <c r="K460" i="3"/>
  <c r="L460" i="3"/>
  <c r="J461" i="3"/>
  <c r="K461" i="3"/>
  <c r="L461" i="3"/>
  <c r="J462" i="3"/>
  <c r="K462" i="3"/>
  <c r="L462" i="3"/>
  <c r="J463" i="3"/>
  <c r="K463" i="3"/>
  <c r="L463" i="3"/>
  <c r="J464" i="3"/>
  <c r="K464" i="3"/>
  <c r="L464" i="3"/>
  <c r="J465" i="3"/>
  <c r="K465" i="3"/>
  <c r="L465" i="3"/>
  <c r="J466" i="3"/>
  <c r="K466" i="3"/>
  <c r="L466" i="3"/>
  <c r="J467" i="3"/>
  <c r="K467" i="3"/>
  <c r="L467" i="3"/>
  <c r="J468" i="3"/>
  <c r="K468" i="3"/>
  <c r="L468" i="3"/>
  <c r="J469" i="3"/>
  <c r="K469" i="3"/>
  <c r="L469" i="3"/>
  <c r="J470" i="3"/>
  <c r="K470" i="3"/>
  <c r="L470" i="3"/>
  <c r="J471" i="3"/>
  <c r="K471" i="3"/>
  <c r="L471" i="3"/>
  <c r="J472" i="3"/>
  <c r="K472" i="3"/>
  <c r="L472" i="3"/>
  <c r="J473" i="3"/>
  <c r="K473" i="3"/>
  <c r="L473" i="3"/>
  <c r="J474" i="3"/>
  <c r="K474" i="3"/>
  <c r="L474" i="3"/>
  <c r="J475" i="3"/>
  <c r="K475" i="3"/>
  <c r="L475" i="3"/>
  <c r="J476" i="3"/>
  <c r="K476" i="3"/>
  <c r="L476" i="3"/>
  <c r="J477" i="3"/>
  <c r="K477" i="3"/>
  <c r="L477" i="3"/>
  <c r="J478" i="3"/>
  <c r="K478" i="3"/>
  <c r="L478" i="3"/>
  <c r="J479" i="3"/>
  <c r="K479" i="3"/>
  <c r="L479" i="3"/>
  <c r="J480" i="3"/>
  <c r="K480" i="3"/>
  <c r="L480" i="3"/>
  <c r="J481" i="3"/>
  <c r="K481" i="3"/>
  <c r="L481" i="3"/>
  <c r="J482" i="3"/>
  <c r="K482" i="3"/>
  <c r="L482" i="3"/>
  <c r="J483" i="3"/>
  <c r="K483" i="3"/>
  <c r="L483" i="3"/>
  <c r="J484" i="3"/>
  <c r="K484" i="3"/>
  <c r="L484" i="3"/>
  <c r="J485" i="3"/>
  <c r="K485" i="3"/>
  <c r="L485" i="3"/>
  <c r="J486" i="3"/>
  <c r="K486" i="3"/>
  <c r="L486" i="3"/>
  <c r="J487" i="3"/>
  <c r="K487" i="3"/>
  <c r="L487" i="3"/>
  <c r="J488" i="3"/>
  <c r="K488" i="3"/>
  <c r="L488" i="3"/>
  <c r="J489" i="3"/>
  <c r="K489" i="3"/>
  <c r="L489" i="3"/>
  <c r="J490" i="3"/>
  <c r="K490" i="3"/>
  <c r="L490" i="3"/>
  <c r="J491" i="3"/>
  <c r="K491" i="3"/>
  <c r="L491" i="3"/>
  <c r="J492" i="3"/>
  <c r="K492" i="3"/>
  <c r="L492" i="3"/>
  <c r="J493" i="3"/>
  <c r="K493" i="3"/>
  <c r="L493" i="3"/>
  <c r="J494" i="3"/>
  <c r="K494" i="3"/>
  <c r="L494" i="3"/>
  <c r="J495" i="3"/>
  <c r="K495" i="3"/>
  <c r="L495" i="3"/>
  <c r="J496" i="3"/>
  <c r="K496" i="3"/>
  <c r="L496" i="3"/>
  <c r="J497" i="3"/>
  <c r="K497" i="3"/>
  <c r="L497" i="3"/>
  <c r="J498" i="3"/>
  <c r="K498" i="3"/>
  <c r="L498" i="3"/>
  <c r="J499" i="3"/>
  <c r="K499" i="3"/>
  <c r="L499" i="3"/>
  <c r="J500" i="3"/>
  <c r="K500" i="3"/>
  <c r="L500" i="3"/>
  <c r="J501" i="3"/>
  <c r="K501" i="3"/>
  <c r="L501" i="3"/>
  <c r="J502" i="3"/>
  <c r="K502" i="3"/>
  <c r="L502" i="3"/>
  <c r="J503" i="3"/>
  <c r="K503" i="3"/>
  <c r="L503" i="3"/>
  <c r="J504" i="3"/>
  <c r="K504" i="3"/>
  <c r="L504" i="3"/>
  <c r="J505" i="3"/>
  <c r="K505" i="3"/>
  <c r="L505" i="3"/>
  <c r="J506" i="3"/>
  <c r="K506" i="3"/>
  <c r="L506" i="3"/>
  <c r="J507" i="3"/>
  <c r="K507" i="3"/>
  <c r="L507" i="3"/>
  <c r="J508" i="3"/>
  <c r="K508" i="3"/>
  <c r="L508" i="3"/>
  <c r="J509" i="3"/>
  <c r="K509" i="3"/>
  <c r="L509" i="3"/>
  <c r="J510" i="3"/>
  <c r="K510" i="3"/>
  <c r="L510" i="3"/>
  <c r="J511" i="3"/>
  <c r="K511" i="3"/>
  <c r="L511" i="3"/>
  <c r="J512" i="3"/>
  <c r="K512" i="3"/>
  <c r="L512" i="3"/>
  <c r="J513" i="3"/>
  <c r="K513" i="3"/>
  <c r="L513" i="3"/>
  <c r="J514" i="3"/>
  <c r="K514" i="3"/>
  <c r="L514" i="3"/>
  <c r="J515" i="3"/>
  <c r="K515" i="3"/>
  <c r="L515" i="3"/>
  <c r="J516" i="3"/>
  <c r="K516" i="3"/>
  <c r="L516" i="3"/>
  <c r="J517" i="3"/>
  <c r="K517" i="3"/>
  <c r="L517" i="3"/>
  <c r="J518" i="3"/>
  <c r="K518" i="3"/>
  <c r="L518" i="3"/>
  <c r="J519" i="3"/>
  <c r="K519" i="3"/>
  <c r="L519" i="3"/>
  <c r="J520" i="3"/>
  <c r="K520" i="3"/>
  <c r="L520" i="3"/>
  <c r="J521" i="3"/>
  <c r="K521" i="3"/>
  <c r="L521" i="3"/>
  <c r="J522" i="3"/>
  <c r="K522" i="3"/>
  <c r="L522" i="3"/>
  <c r="J523" i="3"/>
  <c r="K523" i="3"/>
  <c r="L523" i="3"/>
  <c r="J524" i="3"/>
  <c r="K524" i="3"/>
  <c r="L524" i="3"/>
  <c r="J525" i="3"/>
  <c r="K525" i="3"/>
  <c r="L525" i="3"/>
  <c r="J526" i="3"/>
  <c r="K526" i="3"/>
  <c r="L526" i="3"/>
  <c r="J527" i="3"/>
  <c r="K527" i="3"/>
  <c r="L527" i="3"/>
  <c r="J528" i="3"/>
  <c r="K528" i="3"/>
  <c r="L528" i="3"/>
  <c r="J529" i="3"/>
  <c r="K529" i="3"/>
  <c r="L529" i="3"/>
  <c r="J530" i="3"/>
  <c r="K530" i="3"/>
  <c r="L530" i="3"/>
  <c r="J531" i="3"/>
  <c r="K531" i="3"/>
  <c r="L531" i="3"/>
  <c r="J532" i="3"/>
  <c r="K532" i="3"/>
  <c r="L532" i="3"/>
  <c r="J533" i="3"/>
  <c r="K533" i="3"/>
  <c r="L533" i="3"/>
  <c r="J534" i="3"/>
  <c r="K534" i="3"/>
  <c r="L534" i="3"/>
  <c r="J535" i="3"/>
  <c r="K535" i="3"/>
  <c r="L535" i="3"/>
  <c r="J536" i="3"/>
  <c r="K536" i="3"/>
  <c r="L536" i="3"/>
  <c r="J537" i="3"/>
  <c r="K537" i="3"/>
  <c r="L537" i="3"/>
  <c r="J538" i="3"/>
  <c r="K538" i="3"/>
  <c r="L538" i="3"/>
  <c r="J539" i="3"/>
  <c r="K539" i="3"/>
  <c r="L539" i="3"/>
  <c r="J540" i="3"/>
  <c r="K540" i="3"/>
  <c r="L540" i="3"/>
  <c r="J541" i="3"/>
  <c r="K541" i="3"/>
  <c r="L541" i="3"/>
  <c r="J542" i="3"/>
  <c r="K542" i="3"/>
  <c r="L542" i="3"/>
  <c r="J543" i="3"/>
  <c r="K543" i="3"/>
  <c r="L543" i="3"/>
  <c r="J544" i="3"/>
  <c r="K544" i="3"/>
  <c r="L544" i="3"/>
  <c r="J545" i="3"/>
  <c r="K545" i="3"/>
  <c r="L545" i="3"/>
  <c r="J546" i="3"/>
  <c r="K546" i="3"/>
  <c r="L546" i="3"/>
  <c r="J547" i="3"/>
  <c r="K547" i="3"/>
  <c r="L547" i="3"/>
  <c r="J548" i="3"/>
  <c r="K548" i="3"/>
  <c r="L548" i="3"/>
  <c r="J549" i="3"/>
  <c r="K549" i="3"/>
  <c r="L549" i="3"/>
  <c r="J550" i="3"/>
  <c r="K550" i="3"/>
  <c r="L550" i="3"/>
  <c r="J551" i="3"/>
  <c r="K551" i="3"/>
  <c r="L551" i="3"/>
  <c r="J552" i="3"/>
  <c r="K552" i="3"/>
  <c r="L552" i="3"/>
  <c r="J553" i="3"/>
  <c r="K553" i="3"/>
  <c r="L553" i="3"/>
  <c r="J554" i="3"/>
  <c r="K554" i="3"/>
  <c r="L554" i="3"/>
  <c r="J555" i="3"/>
  <c r="K555" i="3"/>
  <c r="L555" i="3"/>
  <c r="J556" i="3"/>
  <c r="K556" i="3"/>
  <c r="L556" i="3"/>
  <c r="J557" i="3"/>
  <c r="K557" i="3"/>
  <c r="L557" i="3"/>
  <c r="J558" i="3"/>
  <c r="K558" i="3"/>
  <c r="L558" i="3"/>
  <c r="J559" i="3"/>
  <c r="K559" i="3"/>
  <c r="L559" i="3"/>
  <c r="J560" i="3"/>
  <c r="K560" i="3"/>
  <c r="L560" i="3"/>
  <c r="J561" i="3"/>
  <c r="K561" i="3"/>
  <c r="L561" i="3"/>
  <c r="J562" i="3"/>
  <c r="K562" i="3"/>
  <c r="L562" i="3"/>
  <c r="J563" i="3"/>
  <c r="K563" i="3"/>
  <c r="L563" i="3"/>
  <c r="J564" i="3"/>
  <c r="K564" i="3"/>
  <c r="L564" i="3"/>
  <c r="J565" i="3"/>
  <c r="K565" i="3"/>
  <c r="L565" i="3"/>
  <c r="J566" i="3"/>
  <c r="K566" i="3"/>
  <c r="L566" i="3"/>
  <c r="J567" i="3"/>
  <c r="K567" i="3"/>
  <c r="L567" i="3"/>
  <c r="J568" i="3"/>
  <c r="K568" i="3"/>
  <c r="L568" i="3"/>
  <c r="J569" i="3"/>
  <c r="K569" i="3"/>
  <c r="L569" i="3"/>
  <c r="J570" i="3"/>
  <c r="K570" i="3"/>
  <c r="L570" i="3"/>
  <c r="J571" i="3"/>
  <c r="K571" i="3"/>
  <c r="L571" i="3"/>
  <c r="J572" i="3"/>
  <c r="K572" i="3"/>
  <c r="L572" i="3"/>
  <c r="J573" i="3"/>
  <c r="K573" i="3"/>
  <c r="L573" i="3"/>
  <c r="J574" i="3"/>
  <c r="K574" i="3"/>
  <c r="L574" i="3"/>
  <c r="J575" i="3"/>
  <c r="K575" i="3"/>
  <c r="L575" i="3"/>
  <c r="J576" i="3"/>
  <c r="K576" i="3"/>
  <c r="L576" i="3"/>
  <c r="J577" i="3"/>
  <c r="K577" i="3"/>
  <c r="L577" i="3"/>
  <c r="J578" i="3"/>
  <c r="K578" i="3"/>
  <c r="L578" i="3"/>
  <c r="J579" i="3"/>
  <c r="K579" i="3"/>
  <c r="L579" i="3"/>
  <c r="J580" i="3"/>
  <c r="K580" i="3"/>
  <c r="L580" i="3"/>
  <c r="J581" i="3"/>
  <c r="K581" i="3"/>
  <c r="L581" i="3"/>
  <c r="J582" i="3"/>
  <c r="K582" i="3"/>
  <c r="L582" i="3"/>
  <c r="J583" i="3"/>
  <c r="K583" i="3"/>
  <c r="L583" i="3"/>
  <c r="J584" i="3"/>
  <c r="K584" i="3"/>
  <c r="L584" i="3"/>
  <c r="J585" i="3"/>
  <c r="K585" i="3"/>
  <c r="L585" i="3"/>
  <c r="J586" i="3"/>
  <c r="K586" i="3"/>
  <c r="L586" i="3"/>
  <c r="J587" i="3"/>
  <c r="K587" i="3"/>
  <c r="L587" i="3"/>
  <c r="J588" i="3"/>
  <c r="K588" i="3"/>
  <c r="L588" i="3"/>
  <c r="J589" i="3"/>
  <c r="K589" i="3"/>
  <c r="L589" i="3"/>
  <c r="J590" i="3"/>
  <c r="K590" i="3"/>
  <c r="L590" i="3"/>
  <c r="J591" i="3"/>
  <c r="K591" i="3"/>
  <c r="L591" i="3"/>
  <c r="J592" i="3"/>
  <c r="K592" i="3"/>
  <c r="L592" i="3"/>
  <c r="J593" i="3"/>
  <c r="K593" i="3"/>
  <c r="L593" i="3"/>
  <c r="J594" i="3"/>
  <c r="K594" i="3"/>
  <c r="L594" i="3"/>
  <c r="J595" i="3"/>
  <c r="K595" i="3"/>
  <c r="L595" i="3"/>
  <c r="J596" i="3"/>
  <c r="K596" i="3"/>
  <c r="L596" i="3"/>
  <c r="J597" i="3"/>
  <c r="K597" i="3"/>
  <c r="L597" i="3"/>
  <c r="J598" i="3"/>
  <c r="K598" i="3"/>
  <c r="L598" i="3"/>
  <c r="J599" i="3"/>
  <c r="K599" i="3"/>
  <c r="L599" i="3"/>
  <c r="J600" i="3"/>
  <c r="K600" i="3"/>
  <c r="L600" i="3"/>
  <c r="J601" i="3"/>
  <c r="K601" i="3"/>
  <c r="L601" i="3"/>
  <c r="J602" i="3"/>
  <c r="K602" i="3"/>
  <c r="L602" i="3"/>
  <c r="J603" i="3"/>
  <c r="K603" i="3"/>
  <c r="L603" i="3"/>
  <c r="J604" i="3"/>
  <c r="K604" i="3"/>
  <c r="L604" i="3"/>
  <c r="J605" i="3"/>
  <c r="K605" i="3"/>
  <c r="L605" i="3"/>
  <c r="J606" i="3"/>
  <c r="K606" i="3"/>
  <c r="L606" i="3"/>
  <c r="J607" i="3"/>
  <c r="K607" i="3"/>
  <c r="L607" i="3"/>
  <c r="J608" i="3"/>
  <c r="K608" i="3"/>
  <c r="L608" i="3"/>
  <c r="J609" i="3"/>
  <c r="K609" i="3"/>
  <c r="L609" i="3"/>
  <c r="J610" i="3"/>
  <c r="K610" i="3"/>
  <c r="L610" i="3"/>
  <c r="J611" i="3"/>
  <c r="K611" i="3"/>
  <c r="L611" i="3"/>
  <c r="J612" i="3"/>
  <c r="K612" i="3"/>
  <c r="L612" i="3"/>
  <c r="J613" i="3"/>
  <c r="K613" i="3"/>
  <c r="L613" i="3"/>
  <c r="J614" i="3"/>
  <c r="K614" i="3"/>
  <c r="L614" i="3"/>
  <c r="J615" i="3"/>
  <c r="K615" i="3"/>
  <c r="L615" i="3"/>
  <c r="J616" i="3"/>
  <c r="K616" i="3"/>
  <c r="L616" i="3"/>
  <c r="J617" i="3"/>
  <c r="K617" i="3"/>
  <c r="L617" i="3"/>
  <c r="J618" i="3"/>
  <c r="K618" i="3"/>
  <c r="L618" i="3"/>
  <c r="J619" i="3"/>
  <c r="K619" i="3"/>
  <c r="L619" i="3"/>
  <c r="J620" i="3"/>
  <c r="K620" i="3"/>
  <c r="L620" i="3"/>
  <c r="J621" i="3"/>
  <c r="K621" i="3"/>
  <c r="L621" i="3"/>
  <c r="J622" i="3"/>
  <c r="K622" i="3"/>
  <c r="L622" i="3"/>
  <c r="J623" i="3"/>
  <c r="K623" i="3"/>
  <c r="L623" i="3"/>
  <c r="J624" i="3"/>
  <c r="K624" i="3"/>
  <c r="L624" i="3"/>
  <c r="J625" i="3"/>
  <c r="K625" i="3"/>
  <c r="L625" i="3"/>
  <c r="J626" i="3"/>
  <c r="K626" i="3"/>
  <c r="L626" i="3"/>
  <c r="J627" i="3"/>
  <c r="K627" i="3"/>
  <c r="L627" i="3"/>
  <c r="J628" i="3"/>
  <c r="K628" i="3"/>
  <c r="L628" i="3"/>
  <c r="J629" i="3"/>
  <c r="K629" i="3"/>
  <c r="L629" i="3"/>
  <c r="J630" i="3"/>
  <c r="K630" i="3"/>
  <c r="L630" i="3"/>
  <c r="J631" i="3"/>
  <c r="K631" i="3"/>
  <c r="L631" i="3"/>
  <c r="J632" i="3"/>
  <c r="K632" i="3"/>
  <c r="L632" i="3"/>
  <c r="J633" i="3"/>
  <c r="K633" i="3"/>
  <c r="L633" i="3"/>
  <c r="J634" i="3"/>
  <c r="K634" i="3"/>
  <c r="L634" i="3"/>
  <c r="J635" i="3"/>
  <c r="K635" i="3"/>
  <c r="L635" i="3"/>
  <c r="V635" i="3"/>
  <c r="AA635" i="3"/>
  <c r="Z635" i="3"/>
  <c r="V634" i="3"/>
  <c r="V633" i="3"/>
  <c r="AA632" i="3"/>
  <c r="Z632" i="3"/>
  <c r="V632" i="3"/>
  <c r="AA631" i="3"/>
  <c r="Z631" i="3"/>
  <c r="V631" i="3"/>
  <c r="AA630" i="3"/>
  <c r="Z630" i="3"/>
  <c r="V630" i="3"/>
  <c r="AA629" i="3"/>
  <c r="Z629" i="3"/>
  <c r="V629" i="3"/>
  <c r="AA628" i="3"/>
  <c r="Z628" i="3"/>
  <c r="V628" i="3"/>
  <c r="AA627" i="3"/>
  <c r="Z627" i="3"/>
  <c r="V627" i="3"/>
  <c r="AA626" i="3"/>
  <c r="Z626" i="3"/>
  <c r="V626" i="3"/>
  <c r="BH625" i="3"/>
  <c r="BG625" i="3"/>
  <c r="BA625" i="3"/>
  <c r="AA625" i="3"/>
  <c r="Z625" i="3"/>
  <c r="V625" i="3"/>
  <c r="AA624" i="3"/>
  <c r="Z624" i="3"/>
  <c r="V624" i="3"/>
  <c r="G625" i="3"/>
  <c r="G626" i="3"/>
  <c r="G627" i="3"/>
  <c r="G624" i="3"/>
  <c r="G628" i="3"/>
  <c r="BA624" i="3"/>
  <c r="BG624" i="3"/>
  <c r="BH624" i="3"/>
  <c r="BA626" i="3"/>
  <c r="BG626" i="3"/>
  <c r="BH626" i="3"/>
  <c r="BA627" i="3"/>
  <c r="BG627" i="3"/>
  <c r="BH627" i="3"/>
  <c r="BA628" i="3"/>
  <c r="BG628" i="3"/>
  <c r="BH628" i="3"/>
  <c r="BA629" i="3"/>
  <c r="BG629" i="3"/>
  <c r="BH629" i="3"/>
  <c r="CH624" i="3"/>
  <c r="CM624" i="3"/>
  <c r="CN624" i="3"/>
  <c r="CH625" i="3"/>
  <c r="CM625" i="3"/>
  <c r="CN625" i="3"/>
  <c r="CH626" i="3"/>
  <c r="CM626" i="3"/>
  <c r="CN626" i="3"/>
  <c r="CH627" i="3"/>
  <c r="CM627" i="3"/>
  <c r="CN627" i="3"/>
  <c r="CH628" i="3"/>
  <c r="CM628" i="3"/>
  <c r="CN628" i="3"/>
  <c r="CH629" i="3"/>
  <c r="CM629" i="3"/>
  <c r="CN629" i="3"/>
  <c r="CH630" i="3"/>
  <c r="CM630" i="3"/>
  <c r="CN630" i="3"/>
  <c r="CH631" i="3"/>
  <c r="CM631" i="3"/>
  <c r="CN631" i="3"/>
  <c r="DN624" i="3"/>
  <c r="DR624" i="3"/>
  <c r="DS624" i="3"/>
  <c r="DN625" i="3"/>
  <c r="DR625" i="3"/>
  <c r="DS625" i="3"/>
  <c r="DN626" i="3"/>
  <c r="DR626" i="3"/>
  <c r="DS626" i="3"/>
  <c r="DN627" i="3"/>
  <c r="DR627" i="3"/>
  <c r="DS627" i="3"/>
  <c r="DN628" i="3"/>
  <c r="DR628" i="3"/>
  <c r="DS628" i="3"/>
  <c r="DN629" i="3"/>
  <c r="DR629" i="3"/>
  <c r="DS629" i="3"/>
  <c r="DN630" i="3"/>
  <c r="DR630" i="3"/>
  <c r="DS630" i="3"/>
  <c r="ES623" i="3"/>
  <c r="EU623" i="3"/>
  <c r="EV623" i="3"/>
  <c r="EW623" i="3"/>
  <c r="ES624" i="3"/>
  <c r="EU624" i="3"/>
  <c r="EV624" i="3"/>
  <c r="EW624" i="3"/>
  <c r="ES625" i="3"/>
  <c r="EU625" i="3"/>
  <c r="EV625" i="3"/>
  <c r="EW625" i="3"/>
  <c r="ES626" i="3"/>
  <c r="EU626" i="3"/>
  <c r="EV626" i="3"/>
  <c r="EW626" i="3"/>
  <c r="ES627" i="3"/>
  <c r="EU627" i="3"/>
  <c r="EV627" i="3"/>
  <c r="EW627" i="3"/>
  <c r="ES628" i="3"/>
  <c r="EU628" i="3"/>
  <c r="EV628" i="3"/>
  <c r="EW628" i="3"/>
  <c r="ES629" i="3"/>
  <c r="EU629" i="3"/>
  <c r="EV629" i="3"/>
  <c r="EW629" i="3"/>
  <c r="ES630" i="3"/>
  <c r="EU630" i="3"/>
  <c r="EV630" i="3"/>
  <c r="EW630" i="3"/>
  <c r="G622" i="3"/>
  <c r="G623" i="3"/>
  <c r="V623" i="3"/>
  <c r="Z623" i="3"/>
  <c r="AA623" i="3"/>
  <c r="BA623" i="3"/>
  <c r="BG623" i="3"/>
  <c r="BH623" i="3"/>
  <c r="CH623" i="3"/>
  <c r="CM623" i="3"/>
  <c r="CN623" i="3"/>
  <c r="DN622" i="3"/>
  <c r="DR622" i="3"/>
  <c r="DS622" i="3"/>
  <c r="DN623" i="3"/>
  <c r="DR623" i="3"/>
  <c r="DS623" i="3"/>
  <c r="CN621" i="3"/>
  <c r="CM621" i="3"/>
  <c r="CH621" i="3"/>
  <c r="BH621" i="3"/>
  <c r="BG621" i="3"/>
  <c r="BA621" i="3"/>
  <c r="AA621" i="3"/>
  <c r="Z621" i="3"/>
  <c r="AA620" i="3"/>
  <c r="Z620" i="3"/>
  <c r="V620" i="3"/>
  <c r="CN619" i="3"/>
  <c r="CM619" i="3"/>
  <c r="CH619" i="3"/>
  <c r="BH619" i="3"/>
  <c r="BG619" i="3"/>
  <c r="BA619" i="3"/>
  <c r="AA619" i="3"/>
  <c r="Z619" i="3"/>
  <c r="V619" i="3"/>
  <c r="AA618" i="3"/>
  <c r="Z618" i="3"/>
  <c r="V618" i="3"/>
  <c r="AA616" i="3"/>
  <c r="Z616" i="3"/>
  <c r="V616" i="3"/>
  <c r="AA615" i="3"/>
  <c r="Z615" i="3"/>
  <c r="V615" i="3"/>
  <c r="AA614" i="3"/>
  <c r="Z614" i="3"/>
  <c r="V614" i="3"/>
  <c r="AA613" i="3"/>
  <c r="Z613" i="3"/>
  <c r="V613" i="3"/>
  <c r="CN612" i="3"/>
  <c r="CM612" i="3"/>
  <c r="CH612" i="3"/>
  <c r="BH612" i="3"/>
  <c r="BG612" i="3"/>
  <c r="BA612" i="3"/>
  <c r="AA612" i="3"/>
  <c r="Z612" i="3"/>
  <c r="V612" i="3"/>
  <c r="CN611" i="3"/>
  <c r="CM611" i="3"/>
  <c r="CH611" i="3"/>
  <c r="BH611" i="3"/>
  <c r="BG611" i="3"/>
  <c r="BA611" i="3"/>
  <c r="AA611" i="3"/>
  <c r="Z611" i="3"/>
  <c r="V611" i="3"/>
  <c r="CN610" i="3"/>
  <c r="CM610" i="3"/>
  <c r="CH610" i="3"/>
  <c r="BH610" i="3"/>
  <c r="BG610" i="3"/>
  <c r="BA610" i="3"/>
  <c r="AA610" i="3"/>
  <c r="Z610" i="3"/>
  <c r="V610" i="3"/>
  <c r="CN609" i="3"/>
  <c r="CM609" i="3"/>
  <c r="CH609" i="3"/>
  <c r="BH609" i="3"/>
  <c r="BG609" i="3"/>
  <c r="BA609" i="3"/>
  <c r="AA609" i="3"/>
  <c r="Z609" i="3"/>
  <c r="V609" i="3"/>
  <c r="AA608" i="3"/>
  <c r="Z608" i="3"/>
  <c r="V608" i="3"/>
  <c r="CN607" i="3"/>
  <c r="CM607" i="3"/>
  <c r="CH607" i="3"/>
  <c r="BH607" i="3"/>
  <c r="BG607" i="3"/>
  <c r="BA607" i="3"/>
  <c r="AA607" i="3"/>
  <c r="Z607" i="3"/>
  <c r="V607" i="3"/>
  <c r="CN606" i="3"/>
  <c r="CM606" i="3"/>
  <c r="CH606" i="3"/>
  <c r="BH606" i="3"/>
  <c r="BG606" i="3"/>
  <c r="BA606" i="3"/>
  <c r="AA606" i="3"/>
  <c r="Z606" i="3"/>
  <c r="V606" i="3"/>
  <c r="CN605" i="3"/>
  <c r="CM605" i="3"/>
  <c r="CH605" i="3"/>
  <c r="BH605" i="3"/>
  <c r="BG605" i="3"/>
  <c r="BA605" i="3"/>
  <c r="AA605" i="3"/>
  <c r="Z605" i="3"/>
  <c r="V605" i="3"/>
  <c r="AA604" i="3"/>
  <c r="Z604" i="3"/>
  <c r="V604" i="3"/>
  <c r="AA603" i="3"/>
  <c r="Z603" i="3"/>
  <c r="V603" i="3"/>
  <c r="CN602" i="3"/>
  <c r="CM602" i="3"/>
  <c r="CH602" i="3"/>
  <c r="BH602" i="3"/>
  <c r="BG602" i="3"/>
  <c r="BA602" i="3"/>
  <c r="AA602" i="3"/>
  <c r="Z602" i="3"/>
  <c r="V602" i="3"/>
  <c r="CN601" i="3"/>
  <c r="CM601" i="3"/>
  <c r="CH601" i="3"/>
  <c r="BH601" i="3"/>
  <c r="BG601" i="3"/>
  <c r="BA601" i="3"/>
  <c r="AA601" i="3"/>
  <c r="Z601" i="3"/>
  <c r="V601" i="3"/>
  <c r="AA600" i="3"/>
  <c r="Z600" i="3"/>
  <c r="V600" i="3"/>
  <c r="AA599" i="3"/>
  <c r="Z599" i="3"/>
  <c r="V599" i="3"/>
  <c r="CN598" i="3"/>
  <c r="CM598" i="3"/>
  <c r="CH598" i="3"/>
  <c r="BH598" i="3"/>
  <c r="BG598" i="3"/>
  <c r="BA598" i="3"/>
  <c r="AA598" i="3"/>
  <c r="Z598" i="3"/>
  <c r="V598" i="3"/>
  <c r="CN597" i="3"/>
  <c r="CM597" i="3"/>
  <c r="CH597" i="3"/>
  <c r="BH597" i="3"/>
  <c r="BG597" i="3"/>
  <c r="BA597" i="3"/>
  <c r="AA597" i="3"/>
  <c r="Z597" i="3"/>
  <c r="V597" i="3"/>
  <c r="CN596" i="3"/>
  <c r="CM596" i="3"/>
  <c r="CH596" i="3"/>
  <c r="BH596" i="3"/>
  <c r="BG596" i="3"/>
  <c r="BA596" i="3"/>
  <c r="AA596" i="3"/>
  <c r="Z596" i="3"/>
  <c r="V596" i="3"/>
  <c r="AA595" i="3"/>
  <c r="Z595" i="3"/>
  <c r="V595" i="3"/>
  <c r="CN594" i="3"/>
  <c r="CM594" i="3"/>
  <c r="CH594" i="3"/>
  <c r="BH594" i="3"/>
  <c r="BG594" i="3"/>
  <c r="BA594" i="3"/>
  <c r="AA594" i="3"/>
  <c r="Z594" i="3"/>
  <c r="V594" i="3"/>
  <c r="DN321" i="3"/>
  <c r="CN321" i="3"/>
  <c r="CM321" i="3"/>
  <c r="CN139" i="3"/>
  <c r="CM139" i="3"/>
  <c r="CN498" i="3"/>
  <c r="CM498" i="3"/>
  <c r="CN158" i="3"/>
  <c r="CM158" i="3"/>
  <c r="CN159" i="3"/>
  <c r="CM159" i="3"/>
  <c r="CN160" i="3"/>
  <c r="CM160" i="3"/>
  <c r="CN161" i="3"/>
  <c r="CM161" i="3"/>
  <c r="CN162" i="3"/>
  <c r="CM162" i="3"/>
  <c r="CN163" i="3"/>
  <c r="CM163" i="3"/>
  <c r="CN164" i="3"/>
  <c r="CM164" i="3"/>
  <c r="CN165" i="3"/>
  <c r="CM165" i="3"/>
  <c r="CN167" i="3"/>
  <c r="CM167" i="3"/>
  <c r="CN169" i="3"/>
  <c r="CM169" i="3"/>
  <c r="CN172" i="3"/>
  <c r="CM172" i="3"/>
  <c r="CN173" i="3"/>
  <c r="CM173" i="3"/>
  <c r="CN174" i="3"/>
  <c r="CM174" i="3"/>
  <c r="CN176" i="3"/>
  <c r="CM176" i="3"/>
  <c r="CN178" i="3"/>
  <c r="CM178" i="3"/>
  <c r="CN180" i="3"/>
  <c r="CM180" i="3"/>
  <c r="CN179" i="3"/>
  <c r="CM179" i="3"/>
  <c r="CN181" i="3"/>
  <c r="CM181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77" i="3"/>
  <c r="CN182" i="3"/>
  <c r="CM182" i="3"/>
  <c r="CN184" i="3"/>
  <c r="CM184" i="3"/>
  <c r="CN183" i="3"/>
  <c r="CM183" i="3"/>
  <c r="CN185" i="3"/>
  <c r="CM185" i="3"/>
  <c r="CM140" i="3"/>
  <c r="CN140" i="3"/>
  <c r="CN186" i="3"/>
  <c r="CM186" i="3"/>
  <c r="CN192" i="3"/>
  <c r="CM192" i="3"/>
  <c r="CN193" i="3"/>
  <c r="CM193" i="3"/>
  <c r="CN194" i="3"/>
  <c r="CM194" i="3"/>
  <c r="ES194" i="3"/>
  <c r="DS194" i="3"/>
  <c r="DR194" i="3"/>
  <c r="DN194" i="3"/>
  <c r="CN195" i="3"/>
  <c r="CM195" i="3"/>
  <c r="CN196" i="3"/>
  <c r="CM196" i="3"/>
  <c r="CN201" i="3"/>
  <c r="CM201" i="3"/>
  <c r="CN204" i="3"/>
  <c r="CM204" i="3"/>
  <c r="CN207" i="3"/>
  <c r="CM207" i="3"/>
  <c r="CN206" i="3"/>
  <c r="CM206" i="3"/>
  <c r="CN209" i="3"/>
  <c r="CM209" i="3"/>
  <c r="CN210" i="3"/>
  <c r="CM210" i="3"/>
  <c r="CN211" i="3"/>
  <c r="CM211" i="3"/>
  <c r="CN220" i="3"/>
  <c r="CM220" i="3"/>
  <c r="CN222" i="3"/>
  <c r="CM222" i="3"/>
  <c r="CN224" i="3"/>
  <c r="CM224" i="3"/>
  <c r="CN223" i="3"/>
  <c r="CM223" i="3"/>
  <c r="CN225" i="3"/>
  <c r="CM225" i="3"/>
  <c r="CN226" i="3"/>
  <c r="CM226" i="3"/>
  <c r="CN227" i="3"/>
  <c r="CM227" i="3"/>
  <c r="CN228" i="3"/>
  <c r="CM228" i="3"/>
  <c r="CN230" i="3"/>
  <c r="CM230" i="3"/>
  <c r="CN229" i="3"/>
  <c r="CM229" i="3"/>
  <c r="CN232" i="3"/>
  <c r="CM232" i="3"/>
  <c r="CN233" i="3"/>
  <c r="CM233" i="3"/>
  <c r="CN236" i="3"/>
  <c r="CM236" i="3"/>
  <c r="CN239" i="3"/>
  <c r="CM239" i="3"/>
  <c r="CN240" i="3"/>
  <c r="CM240" i="3"/>
  <c r="CN247" i="3"/>
  <c r="CM247" i="3"/>
  <c r="CN248" i="3"/>
  <c r="CM248" i="3"/>
  <c r="CN252" i="3"/>
  <c r="CM252" i="3"/>
  <c r="CN253" i="3"/>
  <c r="CM253" i="3"/>
  <c r="CN254" i="3"/>
  <c r="CM254" i="3"/>
  <c r="CN260" i="3"/>
  <c r="CM260" i="3"/>
  <c r="CN264" i="3"/>
  <c r="CM264" i="3"/>
  <c r="CN268" i="3"/>
  <c r="CM268" i="3"/>
  <c r="CN270" i="3"/>
  <c r="CM270" i="3"/>
  <c r="CN271" i="3"/>
  <c r="CM271" i="3"/>
  <c r="CN273" i="3"/>
  <c r="CM273" i="3"/>
  <c r="CH273" i="3"/>
  <c r="BH273" i="3"/>
  <c r="BG273" i="3"/>
  <c r="BA273" i="3"/>
  <c r="CN275" i="3"/>
  <c r="CM275" i="3"/>
  <c r="CN276" i="3"/>
  <c r="CM276" i="3"/>
  <c r="CN277" i="3"/>
  <c r="CM277" i="3"/>
  <c r="CN278" i="3"/>
  <c r="CM278" i="3"/>
  <c r="CN282" i="3"/>
  <c r="CM282" i="3"/>
  <c r="CN283" i="3"/>
  <c r="CM283" i="3"/>
  <c r="CN284" i="3"/>
  <c r="CM284" i="3"/>
  <c r="CN287" i="3"/>
  <c r="CM287" i="3"/>
  <c r="CN288" i="3"/>
  <c r="CM288" i="3"/>
  <c r="V288" i="3"/>
  <c r="CN289" i="3"/>
  <c r="CM289" i="3"/>
  <c r="CN290" i="3"/>
  <c r="CM290" i="3"/>
  <c r="CN294" i="3"/>
  <c r="CM294" i="3"/>
  <c r="CN297" i="3"/>
  <c r="CM297" i="3"/>
  <c r="CN301" i="3"/>
  <c r="CM301" i="3"/>
  <c r="CN305" i="3"/>
  <c r="CM305" i="3"/>
  <c r="CM311" i="3"/>
  <c r="CN311" i="3"/>
  <c r="CN529" i="3"/>
  <c r="CM529" i="3"/>
  <c r="CH529" i="3"/>
  <c r="BH529" i="3"/>
  <c r="BG529" i="3"/>
  <c r="BA529" i="3"/>
  <c r="AA529" i="3"/>
  <c r="Z529" i="3"/>
  <c r="V529" i="3"/>
  <c r="CN528" i="3"/>
  <c r="CM528" i="3"/>
  <c r="CH528" i="3"/>
  <c r="BH528" i="3"/>
  <c r="BG528" i="3"/>
  <c r="BA528" i="3"/>
  <c r="AA528" i="3"/>
  <c r="Z528" i="3"/>
  <c r="V528" i="3"/>
  <c r="AA527" i="3"/>
  <c r="Z527" i="3"/>
  <c r="V527" i="3"/>
  <c r="CN526" i="3"/>
  <c r="CM526" i="3"/>
  <c r="CH526" i="3"/>
  <c r="BH526" i="3"/>
  <c r="BG526" i="3"/>
  <c r="BA526" i="3"/>
  <c r="AA526" i="3"/>
  <c r="Z526" i="3"/>
  <c r="V526" i="3"/>
  <c r="CN525" i="3"/>
  <c r="CM525" i="3"/>
  <c r="CH525" i="3"/>
  <c r="BH525" i="3"/>
  <c r="BG525" i="3"/>
  <c r="BA525" i="3"/>
  <c r="AA525" i="3"/>
  <c r="Z525" i="3"/>
  <c r="V525" i="3"/>
  <c r="CN524" i="3"/>
  <c r="CM524" i="3"/>
  <c r="CH524" i="3"/>
  <c r="BH524" i="3"/>
  <c r="BG524" i="3"/>
  <c r="BA524" i="3"/>
  <c r="AA524" i="3"/>
  <c r="Z524" i="3"/>
  <c r="V524" i="3"/>
  <c r="CN523" i="3"/>
  <c r="CM523" i="3"/>
  <c r="CH523" i="3"/>
  <c r="BH523" i="3"/>
  <c r="BG523" i="3"/>
  <c r="BA523" i="3"/>
  <c r="AA523" i="3"/>
  <c r="Z523" i="3"/>
  <c r="V523" i="3"/>
  <c r="CN522" i="3"/>
  <c r="CM522" i="3"/>
  <c r="CH522" i="3"/>
  <c r="BH522" i="3"/>
  <c r="BG522" i="3"/>
  <c r="BA522" i="3"/>
  <c r="AA522" i="3"/>
  <c r="Z522" i="3"/>
  <c r="V522" i="3"/>
  <c r="CN521" i="3"/>
  <c r="CM521" i="3"/>
  <c r="CH521" i="3"/>
  <c r="BH521" i="3"/>
  <c r="BG521" i="3"/>
  <c r="BA521" i="3"/>
  <c r="AA521" i="3"/>
  <c r="Z521" i="3"/>
  <c r="V521" i="3"/>
  <c r="CN518" i="3"/>
  <c r="CM518" i="3"/>
  <c r="DN520" i="3"/>
  <c r="CN520" i="3"/>
  <c r="CM520" i="3"/>
  <c r="CH520" i="3"/>
  <c r="BH520" i="3"/>
  <c r="BG520" i="3"/>
  <c r="BA520" i="3"/>
  <c r="AA520" i="3"/>
  <c r="Z520" i="3"/>
  <c r="V520" i="3"/>
  <c r="AA519" i="3"/>
  <c r="Z519" i="3"/>
  <c r="V519" i="3"/>
  <c r="DN517" i="3"/>
  <c r="CN517" i="3"/>
  <c r="CM517" i="3"/>
  <c r="CH517" i="3"/>
  <c r="BH517" i="3"/>
  <c r="BG517" i="3"/>
  <c r="BA517" i="3"/>
  <c r="AA517" i="3"/>
  <c r="Z517" i="3"/>
  <c r="V517" i="3"/>
  <c r="CN516" i="3"/>
  <c r="CM516" i="3"/>
  <c r="CH516" i="3"/>
  <c r="BH516" i="3"/>
  <c r="BG516" i="3"/>
  <c r="BA516" i="3"/>
  <c r="AA516" i="3"/>
  <c r="Z516" i="3"/>
  <c r="V516" i="3"/>
  <c r="AA515" i="3"/>
  <c r="Z515" i="3"/>
  <c r="V515" i="3"/>
  <c r="CN513" i="3"/>
  <c r="CM513" i="3"/>
  <c r="CH513" i="3"/>
  <c r="BH513" i="3"/>
  <c r="BG513" i="3"/>
  <c r="BA513" i="3"/>
  <c r="AA513" i="3"/>
  <c r="Z513" i="3"/>
  <c r="V513" i="3"/>
  <c r="CN512" i="3"/>
  <c r="CM512" i="3"/>
  <c r="CH512" i="3"/>
  <c r="BH512" i="3"/>
  <c r="BG512" i="3"/>
  <c r="BA512" i="3"/>
  <c r="AA512" i="3"/>
  <c r="Z512" i="3"/>
  <c r="V512" i="3"/>
  <c r="CN511" i="3"/>
  <c r="CM511" i="3"/>
  <c r="CH511" i="3"/>
  <c r="BH511" i="3"/>
  <c r="BG511" i="3"/>
  <c r="BA511" i="3"/>
  <c r="AA511" i="3"/>
  <c r="Z511" i="3"/>
  <c r="V511" i="3"/>
  <c r="AA562" i="3"/>
  <c r="Z562" i="3"/>
  <c r="V562" i="3"/>
  <c r="AA561" i="3"/>
  <c r="Z561" i="3"/>
  <c r="V561" i="3"/>
  <c r="CN560" i="3"/>
  <c r="CM560" i="3"/>
  <c r="CH560" i="3"/>
  <c r="BH560" i="3"/>
  <c r="BG560" i="3"/>
  <c r="BA560" i="3"/>
  <c r="AA560" i="3"/>
  <c r="Z560" i="3"/>
  <c r="V560" i="3"/>
  <c r="AA559" i="3"/>
  <c r="Z559" i="3"/>
  <c r="V559" i="3"/>
  <c r="CN558" i="3"/>
  <c r="CM558" i="3"/>
  <c r="CH558" i="3"/>
  <c r="BH558" i="3"/>
  <c r="BG558" i="3"/>
  <c r="BA558" i="3"/>
  <c r="AA558" i="3"/>
  <c r="Z558" i="3"/>
  <c r="V558" i="3"/>
  <c r="CN557" i="3"/>
  <c r="CM557" i="3"/>
  <c r="CH557" i="3"/>
  <c r="BH557" i="3"/>
  <c r="BG557" i="3"/>
  <c r="BA557" i="3"/>
  <c r="AA557" i="3"/>
  <c r="Z557" i="3"/>
  <c r="V557" i="3"/>
  <c r="CN555" i="3"/>
  <c r="CM555" i="3"/>
  <c r="CH555" i="3"/>
  <c r="BH555" i="3"/>
  <c r="BG555" i="3"/>
  <c r="BA555" i="3"/>
  <c r="AA555" i="3"/>
  <c r="Z555" i="3"/>
  <c r="V555" i="3"/>
  <c r="CN554" i="3"/>
  <c r="CM554" i="3"/>
  <c r="CH554" i="3"/>
  <c r="BH554" i="3"/>
  <c r="BG554" i="3"/>
  <c r="BA554" i="3"/>
  <c r="AA554" i="3"/>
  <c r="Z554" i="3"/>
  <c r="V554" i="3"/>
  <c r="AA553" i="3"/>
  <c r="Z553" i="3"/>
  <c r="V553" i="3"/>
  <c r="AA552" i="3"/>
  <c r="Z552" i="3"/>
  <c r="V552" i="3"/>
  <c r="AA551" i="3"/>
  <c r="Z551" i="3"/>
  <c r="V551" i="3"/>
  <c r="AA549" i="3"/>
  <c r="Z549" i="3"/>
  <c r="V549" i="3"/>
  <c r="AA547" i="3"/>
  <c r="Z547" i="3"/>
  <c r="V547" i="3"/>
  <c r="V545" i="3"/>
  <c r="V544" i="3"/>
  <c r="CN543" i="3"/>
  <c r="CM543" i="3"/>
  <c r="CH543" i="3"/>
  <c r="BH543" i="3"/>
  <c r="BG543" i="3"/>
  <c r="BA543" i="3"/>
  <c r="AA543" i="3"/>
  <c r="Z543" i="3"/>
  <c r="V543" i="3"/>
  <c r="CN542" i="3"/>
  <c r="CM542" i="3"/>
  <c r="CH542" i="3"/>
  <c r="BH542" i="3"/>
  <c r="BG542" i="3"/>
  <c r="BA542" i="3"/>
  <c r="AA542" i="3"/>
  <c r="Z542" i="3"/>
  <c r="V542" i="3"/>
  <c r="AA541" i="3"/>
  <c r="Z541" i="3"/>
  <c r="V541" i="3"/>
  <c r="AA540" i="3"/>
  <c r="Z540" i="3"/>
  <c r="V540" i="3"/>
  <c r="AA539" i="3"/>
  <c r="Z539" i="3"/>
  <c r="V539" i="3"/>
  <c r="AA538" i="3"/>
  <c r="Z538" i="3"/>
  <c r="V538" i="3"/>
  <c r="CN536" i="3"/>
  <c r="CM536" i="3"/>
  <c r="CH536" i="3"/>
  <c r="BH536" i="3"/>
  <c r="BG536" i="3"/>
  <c r="BA536" i="3"/>
  <c r="AA536" i="3"/>
  <c r="Z536" i="3"/>
  <c r="V536" i="3"/>
  <c r="CN535" i="3"/>
  <c r="CM535" i="3"/>
  <c r="CH535" i="3"/>
  <c r="BH535" i="3"/>
  <c r="BG535" i="3"/>
  <c r="BA535" i="3"/>
  <c r="AA535" i="3"/>
  <c r="Z535" i="3"/>
  <c r="V535" i="3"/>
  <c r="AA534" i="3"/>
  <c r="Z534" i="3"/>
  <c r="V534" i="3"/>
  <c r="AA533" i="3"/>
  <c r="Z533" i="3"/>
  <c r="V533" i="3"/>
  <c r="AA532" i="3"/>
  <c r="Z532" i="3"/>
  <c r="V532" i="3"/>
  <c r="AA531" i="3"/>
  <c r="Z531" i="3"/>
  <c r="V531" i="3"/>
  <c r="CN530" i="3"/>
  <c r="CM530" i="3"/>
  <c r="CH530" i="3"/>
  <c r="BH530" i="3"/>
  <c r="BG530" i="3"/>
  <c r="BA530" i="3"/>
  <c r="CN510" i="3"/>
  <c r="CM510" i="3"/>
  <c r="CH510" i="3"/>
  <c r="BH510" i="3"/>
  <c r="BG510" i="3"/>
  <c r="BA510" i="3"/>
  <c r="V510" i="3"/>
  <c r="BH509" i="3"/>
  <c r="BG509" i="3"/>
  <c r="BA509" i="3"/>
  <c r="BH508" i="3"/>
  <c r="BG508" i="3"/>
  <c r="BA508" i="3"/>
  <c r="CN502" i="3"/>
  <c r="CM502" i="3"/>
  <c r="AA499" i="3"/>
  <c r="Z499" i="3"/>
  <c r="V499" i="3"/>
  <c r="AA497" i="3"/>
  <c r="Z497" i="3"/>
  <c r="V497" i="3"/>
  <c r="CN592" i="3"/>
  <c r="CM592" i="3"/>
  <c r="CH592" i="3"/>
  <c r="BH592" i="3"/>
  <c r="BG592" i="3"/>
  <c r="BA592" i="3"/>
  <c r="AA592" i="3"/>
  <c r="Z592" i="3"/>
  <c r="V592" i="3"/>
  <c r="CN593" i="3"/>
  <c r="CM593" i="3"/>
  <c r="CH593" i="3"/>
  <c r="BH593" i="3"/>
  <c r="BG593" i="3"/>
  <c r="BA593" i="3"/>
  <c r="AA593" i="3"/>
  <c r="Z593" i="3"/>
  <c r="V593" i="3"/>
  <c r="CN591" i="3"/>
  <c r="CM591" i="3"/>
  <c r="CH591" i="3"/>
  <c r="BH591" i="3"/>
  <c r="BG591" i="3"/>
  <c r="BA591" i="3"/>
  <c r="AA591" i="3"/>
  <c r="Z591" i="3"/>
  <c r="V591" i="3"/>
  <c r="CN589" i="3"/>
  <c r="CM589" i="3"/>
  <c r="CH589" i="3"/>
  <c r="BH589" i="3"/>
  <c r="BG589" i="3"/>
  <c r="BA589" i="3"/>
  <c r="AA589" i="3"/>
  <c r="Z589" i="3"/>
  <c r="V589" i="3"/>
  <c r="CN588" i="3"/>
  <c r="CM588" i="3"/>
  <c r="CH588" i="3"/>
  <c r="BH588" i="3"/>
  <c r="BG588" i="3"/>
  <c r="BA588" i="3"/>
  <c r="AA588" i="3"/>
  <c r="Z588" i="3"/>
  <c r="V588" i="3"/>
  <c r="CN587" i="3"/>
  <c r="CM587" i="3"/>
  <c r="CH587" i="3"/>
  <c r="BH587" i="3"/>
  <c r="BG587" i="3"/>
  <c r="BA587" i="3"/>
  <c r="AA587" i="3"/>
  <c r="Z587" i="3"/>
  <c r="V587" i="3"/>
  <c r="CN585" i="3"/>
  <c r="CM585" i="3"/>
  <c r="CH585" i="3"/>
  <c r="BH585" i="3"/>
  <c r="BG585" i="3"/>
  <c r="BA585" i="3"/>
  <c r="AA585" i="3"/>
  <c r="Z585" i="3"/>
  <c r="CN584" i="3"/>
  <c r="CM584" i="3"/>
  <c r="CN583" i="3"/>
  <c r="CM583" i="3"/>
  <c r="CH583" i="3"/>
  <c r="BH583" i="3"/>
  <c r="BG583" i="3"/>
  <c r="BA583" i="3"/>
  <c r="AA583" i="3"/>
  <c r="Z583" i="3"/>
  <c r="V583" i="3"/>
  <c r="CN582" i="3"/>
  <c r="CM582" i="3"/>
  <c r="CH582" i="3"/>
  <c r="BH582" i="3"/>
  <c r="BG582" i="3"/>
  <c r="BA582" i="3"/>
  <c r="AA582" i="3"/>
  <c r="Z582" i="3"/>
  <c r="V582" i="3"/>
  <c r="AA581" i="3"/>
  <c r="Z581" i="3"/>
  <c r="V581" i="3"/>
  <c r="AA579" i="3"/>
  <c r="Z579" i="3"/>
  <c r="V579" i="3"/>
  <c r="AA590" i="3"/>
  <c r="Z590" i="3"/>
  <c r="V590" i="3"/>
  <c r="AA586" i="3"/>
  <c r="Z586" i="3"/>
  <c r="V586" i="3"/>
  <c r="AA580" i="3"/>
  <c r="Z580" i="3"/>
  <c r="V580" i="3"/>
  <c r="AA578" i="3"/>
  <c r="Z578" i="3"/>
  <c r="V578" i="3"/>
  <c r="BH577" i="3"/>
  <c r="BG577" i="3"/>
  <c r="BA577" i="3"/>
  <c r="AA577" i="3"/>
  <c r="Z577" i="3"/>
  <c r="V577" i="3"/>
  <c r="AA576" i="3"/>
  <c r="Z576" i="3"/>
  <c r="V576" i="3"/>
  <c r="AA574" i="3"/>
  <c r="Z574" i="3"/>
  <c r="V574" i="3"/>
  <c r="CN573" i="3"/>
  <c r="CM573" i="3"/>
  <c r="CH573" i="3"/>
  <c r="BH573" i="3"/>
  <c r="BG573" i="3"/>
  <c r="BA573" i="3"/>
  <c r="AA573" i="3"/>
  <c r="Z573" i="3"/>
  <c r="V573" i="3"/>
  <c r="AA571" i="3"/>
  <c r="Z571" i="3"/>
  <c r="CN570" i="3"/>
  <c r="CM570" i="3"/>
  <c r="CH570" i="3"/>
  <c r="BH570" i="3"/>
  <c r="BG570" i="3"/>
  <c r="BA570" i="3"/>
  <c r="AA570" i="3"/>
  <c r="Z570" i="3"/>
  <c r="AA569" i="3"/>
  <c r="Z569" i="3"/>
  <c r="V569" i="3"/>
  <c r="AA568" i="3"/>
  <c r="Z568" i="3"/>
  <c r="V568" i="3"/>
  <c r="CN566" i="3"/>
  <c r="CM566" i="3"/>
  <c r="CH566" i="3"/>
  <c r="BH566" i="3"/>
  <c r="BG566" i="3"/>
  <c r="BA566" i="3"/>
  <c r="AA566" i="3"/>
  <c r="Z566" i="3"/>
  <c r="V566" i="3"/>
  <c r="CN565" i="3"/>
  <c r="CM565" i="3"/>
  <c r="CH565" i="3"/>
  <c r="BH565" i="3"/>
  <c r="BG565" i="3"/>
  <c r="BA565" i="3"/>
  <c r="AA565" i="3"/>
  <c r="Z565" i="3"/>
  <c r="CN564" i="3"/>
  <c r="CM564" i="3"/>
  <c r="CH564" i="3"/>
  <c r="BH564" i="3"/>
  <c r="BG564" i="3"/>
  <c r="BA564" i="3"/>
  <c r="AA564" i="3"/>
  <c r="Z56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9" i="3"/>
  <c r="G630" i="3"/>
  <c r="G631" i="3"/>
  <c r="G632" i="3"/>
  <c r="G633" i="3"/>
  <c r="G634" i="3"/>
  <c r="G635" i="3"/>
  <c r="V556" i="3"/>
  <c r="Z556" i="3"/>
  <c r="AA556" i="3"/>
  <c r="BA556" i="3"/>
  <c r="BG556" i="3"/>
  <c r="BH556" i="3"/>
  <c r="CH556" i="3"/>
  <c r="CM556" i="3"/>
  <c r="CN556" i="3"/>
  <c r="DN556" i="3"/>
  <c r="DR556" i="3"/>
  <c r="DS556" i="3"/>
  <c r="ES556" i="3"/>
  <c r="EU556" i="3"/>
  <c r="EV556" i="3"/>
  <c r="EW556" i="3"/>
  <c r="DN557" i="3"/>
  <c r="DR557" i="3"/>
  <c r="DS557" i="3"/>
  <c r="ES557" i="3"/>
  <c r="EU557" i="3"/>
  <c r="EV557" i="3"/>
  <c r="EW557" i="3"/>
  <c r="DN558" i="3"/>
  <c r="DR558" i="3"/>
  <c r="DS558" i="3"/>
  <c r="ES558" i="3"/>
  <c r="EU558" i="3"/>
  <c r="EV558" i="3"/>
  <c r="EW558" i="3"/>
  <c r="BA559" i="3"/>
  <c r="BG559" i="3"/>
  <c r="BH559" i="3"/>
  <c r="CH559" i="3"/>
  <c r="CM559" i="3"/>
  <c r="CN559" i="3"/>
  <c r="DN559" i="3"/>
  <c r="DR559" i="3"/>
  <c r="DS559" i="3"/>
  <c r="ES559" i="3"/>
  <c r="EU559" i="3"/>
  <c r="EV559" i="3"/>
  <c r="EW559" i="3"/>
  <c r="DN560" i="3"/>
  <c r="DR560" i="3"/>
  <c r="DS560" i="3"/>
  <c r="ES560" i="3"/>
  <c r="EU560" i="3"/>
  <c r="EV560" i="3"/>
  <c r="EW560" i="3"/>
  <c r="BA561" i="3"/>
  <c r="BG561" i="3"/>
  <c r="BH561" i="3"/>
  <c r="CH561" i="3"/>
  <c r="CM561" i="3"/>
  <c r="CN561" i="3"/>
  <c r="DN561" i="3"/>
  <c r="DR561" i="3"/>
  <c r="DS561" i="3"/>
  <c r="ES561" i="3"/>
  <c r="EU561" i="3"/>
  <c r="EV561" i="3"/>
  <c r="EW561" i="3"/>
  <c r="BA562" i="3"/>
  <c r="BG562" i="3"/>
  <c r="BH562" i="3"/>
  <c r="CH562" i="3"/>
  <c r="CM562" i="3"/>
  <c r="CN562" i="3"/>
  <c r="DN562" i="3"/>
  <c r="DR562" i="3"/>
  <c r="DS562" i="3"/>
  <c r="ES562" i="3"/>
  <c r="EU562" i="3"/>
  <c r="EV562" i="3"/>
  <c r="EW562" i="3"/>
  <c r="V563" i="3"/>
  <c r="Z563" i="3"/>
  <c r="AA563" i="3"/>
  <c r="BA563" i="3"/>
  <c r="BG563" i="3"/>
  <c r="BH563" i="3"/>
  <c r="CH563" i="3"/>
  <c r="CM563" i="3"/>
  <c r="CN563" i="3"/>
  <c r="DN563" i="3"/>
  <c r="DR563" i="3"/>
  <c r="DS563" i="3"/>
  <c r="ES563" i="3"/>
  <c r="EU563" i="3"/>
  <c r="EV563" i="3"/>
  <c r="EW563" i="3"/>
  <c r="V564" i="3"/>
  <c r="DN564" i="3"/>
  <c r="DR564" i="3"/>
  <c r="DS564" i="3"/>
  <c r="ES564" i="3"/>
  <c r="EU564" i="3"/>
  <c r="EV564" i="3"/>
  <c r="EW564" i="3"/>
  <c r="V565" i="3"/>
  <c r="DN565" i="3"/>
  <c r="DR565" i="3"/>
  <c r="DS565" i="3"/>
  <c r="ES565" i="3"/>
  <c r="EU565" i="3"/>
  <c r="EV565" i="3"/>
  <c r="EW565" i="3"/>
  <c r="DN566" i="3"/>
  <c r="DR566" i="3"/>
  <c r="DS566" i="3"/>
  <c r="ES566" i="3"/>
  <c r="EU566" i="3"/>
  <c r="EV566" i="3"/>
  <c r="EW566" i="3"/>
  <c r="V567" i="3"/>
  <c r="Z567" i="3"/>
  <c r="AA567" i="3"/>
  <c r="BA567" i="3"/>
  <c r="BG567" i="3"/>
  <c r="BH567" i="3"/>
  <c r="CH567" i="3"/>
  <c r="CM567" i="3"/>
  <c r="CN567" i="3"/>
  <c r="DN567" i="3"/>
  <c r="DR567" i="3"/>
  <c r="DS567" i="3"/>
  <c r="ES567" i="3"/>
  <c r="EU567" i="3"/>
  <c r="EV567" i="3"/>
  <c r="EW567" i="3"/>
  <c r="BA568" i="3"/>
  <c r="BG568" i="3"/>
  <c r="BH568" i="3"/>
  <c r="CH568" i="3"/>
  <c r="CM568" i="3"/>
  <c r="CN568" i="3"/>
  <c r="DN568" i="3"/>
  <c r="DR568" i="3"/>
  <c r="DS568" i="3"/>
  <c r="ES568" i="3"/>
  <c r="EU568" i="3"/>
  <c r="EV568" i="3"/>
  <c r="EW568" i="3"/>
  <c r="BA569" i="3"/>
  <c r="BG569" i="3"/>
  <c r="BH569" i="3"/>
  <c r="CH569" i="3"/>
  <c r="CM569" i="3"/>
  <c r="CN569" i="3"/>
  <c r="DN569" i="3"/>
  <c r="DR569" i="3"/>
  <c r="DS569" i="3"/>
  <c r="ES569" i="3"/>
  <c r="EU569" i="3"/>
  <c r="EV569" i="3"/>
  <c r="EW569" i="3"/>
  <c r="V570" i="3"/>
  <c r="DN570" i="3"/>
  <c r="DR570" i="3"/>
  <c r="DS570" i="3"/>
  <c r="ES570" i="3"/>
  <c r="EU570" i="3"/>
  <c r="EV570" i="3"/>
  <c r="EW570" i="3"/>
  <c r="V571" i="3"/>
  <c r="BA571" i="3"/>
  <c r="BG571" i="3"/>
  <c r="BH571" i="3"/>
  <c r="CH571" i="3"/>
  <c r="CM571" i="3"/>
  <c r="CN571" i="3"/>
  <c r="DN571" i="3"/>
  <c r="DR571" i="3"/>
  <c r="DS571" i="3"/>
  <c r="ES571" i="3"/>
  <c r="EU571" i="3"/>
  <c r="EV571" i="3"/>
  <c r="EW571" i="3"/>
  <c r="V572" i="3"/>
  <c r="Z572" i="3"/>
  <c r="AA572" i="3"/>
  <c r="BA572" i="3"/>
  <c r="BG572" i="3"/>
  <c r="BH572" i="3"/>
  <c r="CH572" i="3"/>
  <c r="CM572" i="3"/>
  <c r="CN572" i="3"/>
  <c r="DN572" i="3"/>
  <c r="DR572" i="3"/>
  <c r="DS572" i="3"/>
  <c r="ES572" i="3"/>
  <c r="EU572" i="3"/>
  <c r="EV572" i="3"/>
  <c r="EW572" i="3"/>
  <c r="DN573" i="3"/>
  <c r="DR573" i="3"/>
  <c r="DS573" i="3"/>
  <c r="ES573" i="3"/>
  <c r="EU573" i="3"/>
  <c r="EV573" i="3"/>
  <c r="EW573" i="3"/>
  <c r="BA574" i="3"/>
  <c r="BG574" i="3"/>
  <c r="BH574" i="3"/>
  <c r="CH574" i="3"/>
  <c r="CM574" i="3"/>
  <c r="CN574" i="3"/>
  <c r="DN574" i="3"/>
  <c r="DR574" i="3"/>
  <c r="DS574" i="3"/>
  <c r="ES574" i="3"/>
  <c r="EU574" i="3"/>
  <c r="EV574" i="3"/>
  <c r="EW574" i="3"/>
  <c r="V575" i="3"/>
  <c r="Z575" i="3"/>
  <c r="AA575" i="3"/>
  <c r="BA575" i="3"/>
  <c r="BG575" i="3"/>
  <c r="BH575" i="3"/>
  <c r="CH575" i="3"/>
  <c r="CM575" i="3"/>
  <c r="CN575" i="3"/>
  <c r="DN575" i="3"/>
  <c r="DR575" i="3"/>
  <c r="DS575" i="3"/>
  <c r="ES575" i="3"/>
  <c r="EU575" i="3"/>
  <c r="EV575" i="3"/>
  <c r="EW575" i="3"/>
  <c r="BA576" i="3"/>
  <c r="BG576" i="3"/>
  <c r="BH576" i="3"/>
  <c r="CH576" i="3"/>
  <c r="CM576" i="3"/>
  <c r="CN576" i="3"/>
  <c r="DN576" i="3"/>
  <c r="DR576" i="3"/>
  <c r="DS576" i="3"/>
  <c r="ES576" i="3"/>
  <c r="EU576" i="3"/>
  <c r="EV576" i="3"/>
  <c r="EW576" i="3"/>
  <c r="CH577" i="3"/>
  <c r="CM577" i="3"/>
  <c r="CN577" i="3"/>
  <c r="DN577" i="3"/>
  <c r="DR577" i="3"/>
  <c r="DS577" i="3"/>
  <c r="ES577" i="3"/>
  <c r="EU577" i="3"/>
  <c r="EV577" i="3"/>
  <c r="EW577" i="3"/>
  <c r="BA578" i="3"/>
  <c r="BG578" i="3"/>
  <c r="BH578" i="3"/>
  <c r="CH578" i="3"/>
  <c r="CM578" i="3"/>
  <c r="CN578" i="3"/>
  <c r="DN578" i="3"/>
  <c r="DR578" i="3"/>
  <c r="DS578" i="3"/>
  <c r="ES578" i="3"/>
  <c r="EU578" i="3"/>
  <c r="EV578" i="3"/>
  <c r="EW578" i="3"/>
  <c r="BA579" i="3"/>
  <c r="BG579" i="3"/>
  <c r="BH579" i="3"/>
  <c r="CH579" i="3"/>
  <c r="CM579" i="3"/>
  <c r="CN579" i="3"/>
  <c r="DN579" i="3"/>
  <c r="DR579" i="3"/>
  <c r="DS579" i="3"/>
  <c r="ES579" i="3"/>
  <c r="EU579" i="3"/>
  <c r="EV579" i="3"/>
  <c r="EW579" i="3"/>
  <c r="BA580" i="3"/>
  <c r="BG580" i="3"/>
  <c r="BH580" i="3"/>
  <c r="CH580" i="3"/>
  <c r="CM580" i="3"/>
  <c r="CN580" i="3"/>
  <c r="DN580" i="3"/>
  <c r="DR580" i="3"/>
  <c r="DS580" i="3"/>
  <c r="ES580" i="3"/>
  <c r="EU580" i="3"/>
  <c r="EV580" i="3"/>
  <c r="EW580" i="3"/>
  <c r="BA581" i="3"/>
  <c r="BG581" i="3"/>
  <c r="BH581" i="3"/>
  <c r="CH581" i="3"/>
  <c r="CM581" i="3"/>
  <c r="CN581" i="3"/>
  <c r="DN581" i="3"/>
  <c r="DR581" i="3"/>
  <c r="DS581" i="3"/>
  <c r="ES581" i="3"/>
  <c r="EU581" i="3"/>
  <c r="EV581" i="3"/>
  <c r="EW581" i="3"/>
  <c r="DN582" i="3"/>
  <c r="DR582" i="3"/>
  <c r="DS582" i="3"/>
  <c r="ES582" i="3"/>
  <c r="EU582" i="3"/>
  <c r="EV582" i="3"/>
  <c r="EW582" i="3"/>
  <c r="DN583" i="3"/>
  <c r="DR583" i="3"/>
  <c r="DS583" i="3"/>
  <c r="ES583" i="3"/>
  <c r="EU583" i="3"/>
  <c r="EV583" i="3"/>
  <c r="EW583" i="3"/>
  <c r="V584" i="3"/>
  <c r="Z584" i="3"/>
  <c r="AA584" i="3"/>
  <c r="BA584" i="3"/>
  <c r="BG584" i="3"/>
  <c r="BH584" i="3"/>
  <c r="CH584" i="3"/>
  <c r="DN584" i="3"/>
  <c r="DR584" i="3"/>
  <c r="DS584" i="3"/>
  <c r="ES584" i="3"/>
  <c r="EU584" i="3"/>
  <c r="EV584" i="3"/>
  <c r="EW584" i="3"/>
  <c r="V585" i="3"/>
  <c r="DN585" i="3"/>
  <c r="DR585" i="3"/>
  <c r="DS585" i="3"/>
  <c r="ES585" i="3"/>
  <c r="EU585" i="3"/>
  <c r="EV585" i="3"/>
  <c r="EW585" i="3"/>
  <c r="BA586" i="3"/>
  <c r="BG586" i="3"/>
  <c r="BH586" i="3"/>
  <c r="CH586" i="3"/>
  <c r="CM586" i="3"/>
  <c r="CN586" i="3"/>
  <c r="DN586" i="3"/>
  <c r="DR586" i="3"/>
  <c r="DS586" i="3"/>
  <c r="ES586" i="3"/>
  <c r="EU586" i="3"/>
  <c r="EV586" i="3"/>
  <c r="EW586" i="3"/>
  <c r="DN587" i="3"/>
  <c r="DR587" i="3"/>
  <c r="DS587" i="3"/>
  <c r="ES587" i="3"/>
  <c r="EU587" i="3"/>
  <c r="EV587" i="3"/>
  <c r="EW587" i="3"/>
  <c r="DN588" i="3"/>
  <c r="DR588" i="3"/>
  <c r="DS588" i="3"/>
  <c r="ES588" i="3"/>
  <c r="EU588" i="3"/>
  <c r="EV588" i="3"/>
  <c r="EW588" i="3"/>
  <c r="DN589" i="3"/>
  <c r="DR589" i="3"/>
  <c r="DS589" i="3"/>
  <c r="ES589" i="3"/>
  <c r="EU589" i="3"/>
  <c r="EV589" i="3"/>
  <c r="EW589" i="3"/>
  <c r="BA590" i="3"/>
  <c r="BG590" i="3"/>
  <c r="BH590" i="3"/>
  <c r="CH590" i="3"/>
  <c r="CM590" i="3"/>
  <c r="CN590" i="3"/>
  <c r="DN590" i="3"/>
  <c r="DR590" i="3"/>
  <c r="DS590" i="3"/>
  <c r="ES590" i="3"/>
  <c r="EU590" i="3"/>
  <c r="EV590" i="3"/>
  <c r="EW590" i="3"/>
  <c r="DN591" i="3"/>
  <c r="DR591" i="3"/>
  <c r="DS591" i="3"/>
  <c r="ES591" i="3"/>
  <c r="EU591" i="3"/>
  <c r="EV591" i="3"/>
  <c r="EW591" i="3"/>
  <c r="DN592" i="3"/>
  <c r="DR592" i="3"/>
  <c r="DS592" i="3"/>
  <c r="ES592" i="3"/>
  <c r="EU592" i="3"/>
  <c r="EV592" i="3"/>
  <c r="EW592" i="3"/>
  <c r="DN593" i="3"/>
  <c r="DR593" i="3"/>
  <c r="DS593" i="3"/>
  <c r="ES593" i="3"/>
  <c r="EU593" i="3"/>
  <c r="EV593" i="3"/>
  <c r="EW593" i="3"/>
  <c r="DN594" i="3"/>
  <c r="DR594" i="3"/>
  <c r="DS594" i="3"/>
  <c r="ES594" i="3"/>
  <c r="EU594" i="3"/>
  <c r="EV594" i="3"/>
  <c r="EW594" i="3"/>
  <c r="BA595" i="3"/>
  <c r="BG595" i="3"/>
  <c r="BH595" i="3"/>
  <c r="CH595" i="3"/>
  <c r="CM595" i="3"/>
  <c r="CN595" i="3"/>
  <c r="DN595" i="3"/>
  <c r="DR595" i="3"/>
  <c r="DS595" i="3"/>
  <c r="ES595" i="3"/>
  <c r="EU595" i="3"/>
  <c r="EV595" i="3"/>
  <c r="EW595" i="3"/>
  <c r="DN596" i="3"/>
  <c r="DR596" i="3"/>
  <c r="DS596" i="3"/>
  <c r="ES596" i="3"/>
  <c r="EU596" i="3"/>
  <c r="EV596" i="3"/>
  <c r="EW596" i="3"/>
  <c r="DN597" i="3"/>
  <c r="DR597" i="3"/>
  <c r="DS597" i="3"/>
  <c r="ES597" i="3"/>
  <c r="EU597" i="3"/>
  <c r="EV597" i="3"/>
  <c r="EW597" i="3"/>
  <c r="DN598" i="3"/>
  <c r="DR598" i="3"/>
  <c r="DS598" i="3"/>
  <c r="ES598" i="3"/>
  <c r="EU598" i="3"/>
  <c r="EV598" i="3"/>
  <c r="EW598" i="3"/>
  <c r="BA599" i="3"/>
  <c r="BG599" i="3"/>
  <c r="BH599" i="3"/>
  <c r="CH599" i="3"/>
  <c r="CM599" i="3"/>
  <c r="CN599" i="3"/>
  <c r="DN599" i="3"/>
  <c r="DR599" i="3"/>
  <c r="DS599" i="3"/>
  <c r="ES599" i="3"/>
  <c r="EU599" i="3"/>
  <c r="EV599" i="3"/>
  <c r="EW599" i="3"/>
  <c r="BA600" i="3"/>
  <c r="BG600" i="3"/>
  <c r="BH600" i="3"/>
  <c r="CH600" i="3"/>
  <c r="CM600" i="3"/>
  <c r="CN600" i="3"/>
  <c r="DN600" i="3"/>
  <c r="DR600" i="3"/>
  <c r="DS600" i="3"/>
  <c r="ES600" i="3"/>
  <c r="EU600" i="3"/>
  <c r="EV600" i="3"/>
  <c r="EW600" i="3"/>
  <c r="DN601" i="3"/>
  <c r="DR601" i="3"/>
  <c r="DS601" i="3"/>
  <c r="ES601" i="3"/>
  <c r="EU601" i="3"/>
  <c r="EV601" i="3"/>
  <c r="EW601" i="3"/>
  <c r="DN602" i="3"/>
  <c r="DR602" i="3"/>
  <c r="DS602" i="3"/>
  <c r="ES602" i="3"/>
  <c r="EU602" i="3"/>
  <c r="EV602" i="3"/>
  <c r="EW602" i="3"/>
  <c r="BA603" i="3"/>
  <c r="BG603" i="3"/>
  <c r="BH603" i="3"/>
  <c r="CH603" i="3"/>
  <c r="CM603" i="3"/>
  <c r="CN603" i="3"/>
  <c r="DN603" i="3"/>
  <c r="DR603" i="3"/>
  <c r="DS603" i="3"/>
  <c r="ES603" i="3"/>
  <c r="EU603" i="3"/>
  <c r="EV603" i="3"/>
  <c r="EW603" i="3"/>
  <c r="BA604" i="3"/>
  <c r="BG604" i="3"/>
  <c r="BH604" i="3"/>
  <c r="CH604" i="3"/>
  <c r="CM604" i="3"/>
  <c r="CN604" i="3"/>
  <c r="DN604" i="3"/>
  <c r="DR604" i="3"/>
  <c r="DS604" i="3"/>
  <c r="ES604" i="3"/>
  <c r="EU604" i="3"/>
  <c r="EV604" i="3"/>
  <c r="EW604" i="3"/>
  <c r="DN605" i="3"/>
  <c r="DR605" i="3"/>
  <c r="DS605" i="3"/>
  <c r="ES605" i="3"/>
  <c r="EU605" i="3"/>
  <c r="EV605" i="3"/>
  <c r="EW605" i="3"/>
  <c r="DN606" i="3"/>
  <c r="DR606" i="3"/>
  <c r="DS606" i="3"/>
  <c r="ES606" i="3"/>
  <c r="EU606" i="3"/>
  <c r="EV606" i="3"/>
  <c r="EW606" i="3"/>
  <c r="DN607" i="3"/>
  <c r="DR607" i="3"/>
  <c r="DS607" i="3"/>
  <c r="ES607" i="3"/>
  <c r="EU607" i="3"/>
  <c r="EV607" i="3"/>
  <c r="EW607" i="3"/>
  <c r="BA608" i="3"/>
  <c r="BG608" i="3"/>
  <c r="BH608" i="3"/>
  <c r="CH608" i="3"/>
  <c r="CM608" i="3"/>
  <c r="CN608" i="3"/>
  <c r="DN608" i="3"/>
  <c r="DR608" i="3"/>
  <c r="DS608" i="3"/>
  <c r="ES608" i="3"/>
  <c r="EU608" i="3"/>
  <c r="EV608" i="3"/>
  <c r="EW608" i="3"/>
  <c r="DN609" i="3"/>
  <c r="DR609" i="3"/>
  <c r="DS609" i="3"/>
  <c r="ES609" i="3"/>
  <c r="EU609" i="3"/>
  <c r="EV609" i="3"/>
  <c r="EW609" i="3"/>
  <c r="DN610" i="3"/>
  <c r="DR610" i="3"/>
  <c r="DS610" i="3"/>
  <c r="ES610" i="3"/>
  <c r="EU610" i="3"/>
  <c r="EV610" i="3"/>
  <c r="EW610" i="3"/>
  <c r="DN611" i="3"/>
  <c r="DR611" i="3"/>
  <c r="DS611" i="3"/>
  <c r="ES611" i="3"/>
  <c r="EU611" i="3"/>
  <c r="EV611" i="3"/>
  <c r="EW611" i="3"/>
  <c r="DN612" i="3"/>
  <c r="DR612" i="3"/>
  <c r="DS612" i="3"/>
  <c r="ES612" i="3"/>
  <c r="EU612" i="3"/>
  <c r="EV612" i="3"/>
  <c r="EW612" i="3"/>
  <c r="BA613" i="3"/>
  <c r="BG613" i="3"/>
  <c r="BH613" i="3"/>
  <c r="CH613" i="3"/>
  <c r="CM613" i="3"/>
  <c r="CN613" i="3"/>
  <c r="DN613" i="3"/>
  <c r="DR613" i="3"/>
  <c r="DS613" i="3"/>
  <c r="ES613" i="3"/>
  <c r="EU613" i="3"/>
  <c r="EV613" i="3"/>
  <c r="EW613" i="3"/>
  <c r="BA614" i="3"/>
  <c r="BG614" i="3"/>
  <c r="BH614" i="3"/>
  <c r="CH614" i="3"/>
  <c r="CM614" i="3"/>
  <c r="CN614" i="3"/>
  <c r="DN614" i="3"/>
  <c r="DR614" i="3"/>
  <c r="DS614" i="3"/>
  <c r="ES614" i="3"/>
  <c r="EU614" i="3"/>
  <c r="EV614" i="3"/>
  <c r="EW614" i="3"/>
  <c r="BA615" i="3"/>
  <c r="BG615" i="3"/>
  <c r="BH615" i="3"/>
  <c r="CH615" i="3"/>
  <c r="CM615" i="3"/>
  <c r="CN615" i="3"/>
  <c r="DN615" i="3"/>
  <c r="DR615" i="3"/>
  <c r="DS615" i="3"/>
  <c r="ES615" i="3"/>
  <c r="EU615" i="3"/>
  <c r="EV615" i="3"/>
  <c r="EW615" i="3"/>
  <c r="BA616" i="3"/>
  <c r="BG616" i="3"/>
  <c r="BH616" i="3"/>
  <c r="CH616" i="3"/>
  <c r="CM616" i="3"/>
  <c r="CN616" i="3"/>
  <c r="DN616" i="3"/>
  <c r="DR616" i="3"/>
  <c r="DS616" i="3"/>
  <c r="ES616" i="3"/>
  <c r="EU616" i="3"/>
  <c r="EV616" i="3"/>
  <c r="EW616" i="3"/>
  <c r="V617" i="3"/>
  <c r="Z617" i="3"/>
  <c r="AA617" i="3"/>
  <c r="BA617" i="3"/>
  <c r="BG617" i="3"/>
  <c r="BH617" i="3"/>
  <c r="CH617" i="3"/>
  <c r="CM617" i="3"/>
  <c r="CN617" i="3"/>
  <c r="DN617" i="3"/>
  <c r="DR617" i="3"/>
  <c r="DS617" i="3"/>
  <c r="ES617" i="3"/>
  <c r="EU617" i="3"/>
  <c r="EV617" i="3"/>
  <c r="EW617" i="3"/>
  <c r="BA618" i="3"/>
  <c r="BG618" i="3"/>
  <c r="BH618" i="3"/>
  <c r="CH618" i="3"/>
  <c r="CM618" i="3"/>
  <c r="CN618" i="3"/>
  <c r="DN618" i="3"/>
  <c r="DR618" i="3"/>
  <c r="DS618" i="3"/>
  <c r="ES618" i="3"/>
  <c r="EU618" i="3"/>
  <c r="EV618" i="3"/>
  <c r="EW618" i="3"/>
  <c r="DN619" i="3"/>
  <c r="DR619" i="3"/>
  <c r="DS619" i="3"/>
  <c r="ES619" i="3"/>
  <c r="EU619" i="3"/>
  <c r="EV619" i="3"/>
  <c r="EW619" i="3"/>
  <c r="BA620" i="3"/>
  <c r="BG620" i="3"/>
  <c r="BH620" i="3"/>
  <c r="CH620" i="3"/>
  <c r="CM620" i="3"/>
  <c r="CN620" i="3"/>
  <c r="DN620" i="3"/>
  <c r="DR620" i="3"/>
  <c r="DS620" i="3"/>
  <c r="ES620" i="3"/>
  <c r="EU620" i="3"/>
  <c r="EV620" i="3"/>
  <c r="EW620" i="3"/>
  <c r="V621" i="3"/>
  <c r="DN621" i="3"/>
  <c r="DR621" i="3"/>
  <c r="DS621" i="3"/>
  <c r="ES621" i="3"/>
  <c r="EU621" i="3"/>
  <c r="EV621" i="3"/>
  <c r="EW621" i="3"/>
  <c r="V622" i="3"/>
  <c r="Z622" i="3"/>
  <c r="AA622" i="3"/>
  <c r="BA622" i="3"/>
  <c r="BG622" i="3"/>
  <c r="BH622" i="3"/>
  <c r="CH622" i="3"/>
  <c r="CM622" i="3"/>
  <c r="CN622" i="3"/>
  <c r="ES622" i="3"/>
  <c r="EU622" i="3"/>
  <c r="EV622" i="3"/>
  <c r="EW622" i="3"/>
  <c r="BA630" i="3"/>
  <c r="BG630" i="3"/>
  <c r="BH630" i="3"/>
  <c r="BA631" i="3"/>
  <c r="BG631" i="3"/>
  <c r="BH631" i="3"/>
  <c r="DN631" i="3"/>
  <c r="DR631" i="3"/>
  <c r="DS631" i="3"/>
  <c r="ES631" i="3"/>
  <c r="EU631" i="3"/>
  <c r="EV631" i="3"/>
  <c r="EW631" i="3"/>
  <c r="BA632" i="3"/>
  <c r="BG632" i="3"/>
  <c r="BH632" i="3"/>
  <c r="CH632" i="3"/>
  <c r="CM632" i="3"/>
  <c r="CN632" i="3"/>
  <c r="DN632" i="3"/>
  <c r="DR632" i="3"/>
  <c r="DS632" i="3"/>
  <c r="ES632" i="3"/>
  <c r="EU632" i="3"/>
  <c r="EV632" i="3"/>
  <c r="EW632" i="3"/>
  <c r="Z633" i="3"/>
  <c r="AA633" i="3"/>
  <c r="BA633" i="3"/>
  <c r="BG633" i="3"/>
  <c r="BH633" i="3"/>
  <c r="CH633" i="3"/>
  <c r="CM633" i="3"/>
  <c r="CN633" i="3"/>
  <c r="DN633" i="3"/>
  <c r="DR633" i="3"/>
  <c r="DS633" i="3"/>
  <c r="ES633" i="3"/>
  <c r="EU633" i="3"/>
  <c r="EV633" i="3"/>
  <c r="EW633" i="3"/>
  <c r="Z634" i="3"/>
  <c r="AA634" i="3"/>
  <c r="BA634" i="3"/>
  <c r="BG634" i="3"/>
  <c r="BH634" i="3"/>
  <c r="CH634" i="3"/>
  <c r="CM634" i="3"/>
  <c r="CN634" i="3"/>
  <c r="DN634" i="3"/>
  <c r="DR634" i="3"/>
  <c r="DS634" i="3"/>
  <c r="ES634" i="3"/>
  <c r="EU634" i="3"/>
  <c r="EV634" i="3"/>
  <c r="EW634" i="3"/>
  <c r="BA635" i="3"/>
  <c r="BG635" i="3"/>
  <c r="BH635" i="3"/>
  <c r="CH635" i="3"/>
  <c r="CM635" i="3"/>
  <c r="CN635" i="3"/>
  <c r="DN635" i="3"/>
  <c r="DR635" i="3"/>
  <c r="DS635" i="3"/>
  <c r="ES635" i="3"/>
  <c r="EU635" i="3"/>
  <c r="EV635" i="3"/>
  <c r="EW63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CM468" i="3"/>
  <c r="CN468" i="3"/>
  <c r="V468" i="3"/>
  <c r="CN440" i="3"/>
  <c r="CM440" i="3"/>
  <c r="CH440" i="3"/>
  <c r="BH440" i="3"/>
  <c r="BG440" i="3"/>
  <c r="BA440" i="3"/>
  <c r="AA440" i="3"/>
  <c r="Z440" i="3"/>
  <c r="V440" i="3"/>
  <c r="CN439" i="3"/>
  <c r="CM439" i="3"/>
  <c r="CH439" i="3"/>
  <c r="BH439" i="3"/>
  <c r="BG439" i="3"/>
  <c r="BA439" i="3"/>
  <c r="AA439" i="3"/>
  <c r="Z439" i="3"/>
  <c r="V439" i="3"/>
  <c r="CN438" i="3"/>
  <c r="CM438" i="3"/>
  <c r="CH438" i="3"/>
  <c r="BH438" i="3"/>
  <c r="BG438" i="3"/>
  <c r="BA438" i="3"/>
  <c r="AA438" i="3"/>
  <c r="Z438" i="3"/>
  <c r="V438" i="3"/>
  <c r="AA437" i="3"/>
  <c r="Z437" i="3"/>
  <c r="V437" i="3"/>
  <c r="AA436" i="3"/>
  <c r="Z436" i="3"/>
  <c r="V436" i="3"/>
  <c r="CN434" i="3"/>
  <c r="CM434" i="3"/>
  <c r="CH434" i="3"/>
  <c r="BH434" i="3"/>
  <c r="BG434" i="3"/>
  <c r="BA434" i="3"/>
  <c r="AA434" i="3"/>
  <c r="Z434" i="3"/>
  <c r="V434" i="3"/>
  <c r="CN435" i="3"/>
  <c r="CM435" i="3"/>
  <c r="CH435" i="3"/>
  <c r="BH435" i="3"/>
  <c r="BG435" i="3"/>
  <c r="BA435" i="3"/>
  <c r="AA435" i="3"/>
  <c r="Z435" i="3"/>
  <c r="V435" i="3"/>
  <c r="CN433" i="3"/>
  <c r="CM433" i="3"/>
  <c r="CH433" i="3"/>
  <c r="BH433" i="3"/>
  <c r="BG433" i="3"/>
  <c r="BA433" i="3"/>
  <c r="AA433" i="3"/>
  <c r="Z433" i="3"/>
  <c r="V433" i="3"/>
  <c r="CN432" i="3"/>
  <c r="CM432" i="3"/>
  <c r="CH432" i="3"/>
  <c r="BH432" i="3"/>
  <c r="BG432" i="3"/>
  <c r="BA432" i="3"/>
  <c r="AA432" i="3"/>
  <c r="Z432" i="3"/>
  <c r="V432" i="3"/>
  <c r="CN431" i="3"/>
  <c r="CM431" i="3"/>
  <c r="CH431" i="3"/>
  <c r="BH431" i="3"/>
  <c r="BG431" i="3"/>
  <c r="BA431" i="3"/>
  <c r="AA431" i="3"/>
  <c r="Z431" i="3"/>
  <c r="V431" i="3"/>
  <c r="CN430" i="3"/>
  <c r="CM430" i="3"/>
  <c r="CH430" i="3"/>
  <c r="BH430" i="3"/>
  <c r="BG430" i="3"/>
  <c r="BA430" i="3"/>
  <c r="AA430" i="3"/>
  <c r="Z430" i="3"/>
  <c r="V430" i="3"/>
  <c r="CN429" i="3"/>
  <c r="CM429" i="3"/>
  <c r="CH429" i="3"/>
  <c r="BH429" i="3"/>
  <c r="BG429" i="3"/>
  <c r="BA429" i="3"/>
  <c r="AA429" i="3"/>
  <c r="Z429" i="3"/>
  <c r="V429" i="3"/>
  <c r="CN428" i="3"/>
  <c r="CM428" i="3"/>
  <c r="CN427" i="3"/>
  <c r="CM427" i="3"/>
  <c r="CH428" i="3"/>
  <c r="BH428" i="3"/>
  <c r="BG428" i="3"/>
  <c r="BA428" i="3"/>
  <c r="AA428" i="3"/>
  <c r="Z428" i="3"/>
  <c r="V428" i="3"/>
  <c r="V427" i="3"/>
  <c r="CN426" i="3"/>
  <c r="CM426" i="3"/>
  <c r="CH426" i="3"/>
  <c r="BH426" i="3"/>
  <c r="BG426" i="3"/>
  <c r="BA426" i="3"/>
  <c r="AA426" i="3"/>
  <c r="Z426" i="3"/>
  <c r="V426" i="3"/>
  <c r="CN425" i="3"/>
  <c r="CM425" i="3"/>
  <c r="CH425" i="3"/>
  <c r="BH425" i="3"/>
  <c r="BG425" i="3"/>
  <c r="BA425" i="3"/>
  <c r="AA425" i="3"/>
  <c r="Z425" i="3"/>
  <c r="V425" i="3"/>
  <c r="AA424" i="3"/>
  <c r="Z424" i="3"/>
  <c r="V424" i="3"/>
  <c r="CM422" i="3"/>
  <c r="CN422" i="3"/>
  <c r="CM423" i="3"/>
  <c r="CN423" i="3"/>
  <c r="CM424" i="3"/>
  <c r="CN424" i="3"/>
  <c r="CH423" i="3"/>
  <c r="BH423" i="3"/>
  <c r="BG423" i="3"/>
  <c r="BA423" i="3"/>
  <c r="AA423" i="3"/>
  <c r="Z423" i="3"/>
  <c r="V423" i="3"/>
  <c r="AA421" i="3"/>
  <c r="Z421" i="3"/>
  <c r="V421" i="3"/>
  <c r="CN420" i="3"/>
  <c r="CM420" i="3"/>
  <c r="CH420" i="3"/>
  <c r="BH420" i="3"/>
  <c r="BG420" i="3"/>
  <c r="BA420" i="3"/>
  <c r="AA420" i="3"/>
  <c r="Z420" i="3"/>
  <c r="V420" i="3"/>
  <c r="CN419" i="3"/>
  <c r="CM419" i="3"/>
  <c r="CH419" i="3"/>
  <c r="BH419" i="3"/>
  <c r="BG419" i="3"/>
  <c r="BA419" i="3"/>
  <c r="AA419" i="3"/>
  <c r="Z419" i="3"/>
  <c r="V419" i="3"/>
  <c r="EU419" i="3"/>
  <c r="EW419" i="3"/>
  <c r="EV419" i="3"/>
  <c r="ES419" i="3"/>
  <c r="DS419" i="3"/>
  <c r="DR419" i="3"/>
  <c r="DN419" i="3"/>
  <c r="AA418" i="3"/>
  <c r="Z418" i="3"/>
  <c r="V418" i="3"/>
  <c r="AA417" i="3"/>
  <c r="Z417" i="3"/>
  <c r="V417" i="3"/>
  <c r="AA416" i="3"/>
  <c r="Z416" i="3"/>
  <c r="V416" i="3"/>
  <c r="AA415" i="3"/>
  <c r="Z415" i="3"/>
  <c r="V415" i="3"/>
  <c r="CN414" i="3"/>
  <c r="CM414" i="3"/>
  <c r="CH414" i="3"/>
  <c r="BH414" i="3"/>
  <c r="BG414" i="3"/>
  <c r="BA414" i="3"/>
  <c r="AA414" i="3"/>
  <c r="Z414" i="3"/>
  <c r="CN464" i="3"/>
  <c r="CM464" i="3"/>
  <c r="CH464" i="3"/>
  <c r="BH464" i="3"/>
  <c r="BG464" i="3"/>
  <c r="BA464" i="3"/>
  <c r="AA464" i="3"/>
  <c r="Z464" i="3"/>
  <c r="V464" i="3"/>
  <c r="BH461" i="3"/>
  <c r="BG461" i="3"/>
  <c r="BA461" i="3"/>
  <c r="AA461" i="3"/>
  <c r="Z461" i="3"/>
  <c r="V461" i="3"/>
  <c r="BH460" i="3"/>
  <c r="BG460" i="3"/>
  <c r="BA460" i="3"/>
  <c r="AA460" i="3"/>
  <c r="Z460" i="3"/>
  <c r="V460" i="3"/>
  <c r="AA459" i="3"/>
  <c r="Z459" i="3"/>
  <c r="V459" i="3"/>
  <c r="CN458" i="3"/>
  <c r="CM458" i="3"/>
  <c r="CH458" i="3"/>
  <c r="BH458" i="3"/>
  <c r="BG458" i="3"/>
  <c r="BA458" i="3"/>
  <c r="AA458" i="3"/>
  <c r="Z458" i="3"/>
  <c r="V458" i="3"/>
  <c r="BH457" i="3"/>
  <c r="BG457" i="3"/>
  <c r="BA457" i="3"/>
  <c r="AA457" i="3"/>
  <c r="Z457" i="3"/>
  <c r="V457" i="3"/>
  <c r="CN456" i="3"/>
  <c r="CM456" i="3"/>
  <c r="CH456" i="3"/>
  <c r="BH456" i="3"/>
  <c r="BG456" i="3"/>
  <c r="BA456" i="3"/>
  <c r="AA456" i="3"/>
  <c r="Z456" i="3"/>
  <c r="CN455" i="3"/>
  <c r="CM455" i="3"/>
  <c r="CH455" i="3"/>
  <c r="BH455" i="3"/>
  <c r="BG455" i="3"/>
  <c r="BA455" i="3"/>
  <c r="AA455" i="3"/>
  <c r="Z455" i="3"/>
  <c r="V455" i="3"/>
  <c r="CN454" i="3"/>
  <c r="CM454" i="3"/>
  <c r="CH454" i="3"/>
  <c r="BH454" i="3"/>
  <c r="BG454" i="3"/>
  <c r="BA454" i="3"/>
  <c r="AA454" i="3"/>
  <c r="Z454" i="3"/>
  <c r="V454" i="3"/>
  <c r="CN453" i="3"/>
  <c r="CM453" i="3"/>
  <c r="CH453" i="3"/>
  <c r="BH453" i="3"/>
  <c r="BG453" i="3"/>
  <c r="BA453" i="3"/>
  <c r="AA453" i="3"/>
  <c r="Z453" i="3"/>
  <c r="V453" i="3"/>
  <c r="CN450" i="3"/>
  <c r="CM450" i="3"/>
  <c r="CH450" i="3"/>
  <c r="BH450" i="3"/>
  <c r="BG450" i="3"/>
  <c r="BA450" i="3"/>
  <c r="AA450" i="3"/>
  <c r="Z450" i="3"/>
  <c r="V450" i="3"/>
  <c r="CN451" i="3"/>
  <c r="CM451" i="3"/>
  <c r="CH451" i="3"/>
  <c r="BH451" i="3"/>
  <c r="BG451" i="3"/>
  <c r="BA451" i="3"/>
  <c r="AA451" i="3"/>
  <c r="Z451" i="3"/>
  <c r="V451" i="3"/>
  <c r="AA452" i="3"/>
  <c r="Z452" i="3"/>
  <c r="V452" i="3"/>
  <c r="CN449" i="3"/>
  <c r="CM449" i="3"/>
  <c r="CH449" i="3"/>
  <c r="BH449" i="3"/>
  <c r="BG449" i="3"/>
  <c r="BA449" i="3"/>
  <c r="AA449" i="3"/>
  <c r="Z449" i="3"/>
  <c r="V449" i="3"/>
  <c r="AA448" i="3"/>
  <c r="Z448" i="3"/>
  <c r="V448" i="3"/>
  <c r="AA447" i="3"/>
  <c r="Z447" i="3"/>
  <c r="V447" i="3"/>
  <c r="AA446" i="3"/>
  <c r="Z446" i="3"/>
  <c r="V446" i="3"/>
  <c r="AA445" i="3"/>
  <c r="Z445" i="3"/>
  <c r="V445" i="3"/>
  <c r="AA444" i="3"/>
  <c r="Z444" i="3"/>
  <c r="V444" i="3"/>
  <c r="CN443" i="3"/>
  <c r="CM443" i="3"/>
  <c r="CH443" i="3"/>
  <c r="BH443" i="3"/>
  <c r="BG443" i="3"/>
  <c r="BA443" i="3"/>
  <c r="AA443" i="3"/>
  <c r="Z443" i="3"/>
  <c r="V443" i="3"/>
  <c r="CN442" i="3"/>
  <c r="CM442" i="3"/>
  <c r="CH442" i="3"/>
  <c r="BH442" i="3"/>
  <c r="BG442" i="3"/>
  <c r="BA442" i="3"/>
  <c r="AA442" i="3"/>
  <c r="Z442" i="3"/>
  <c r="CH481" i="3"/>
  <c r="BH481" i="3"/>
  <c r="BG481" i="3"/>
  <c r="BA481" i="3"/>
  <c r="AA481" i="3"/>
  <c r="Z481" i="3"/>
  <c r="V481" i="3"/>
  <c r="AA480" i="3"/>
  <c r="Z480" i="3"/>
  <c r="V480" i="3"/>
  <c r="CN479" i="3"/>
  <c r="CM479" i="3"/>
  <c r="CH479" i="3"/>
  <c r="BH479" i="3"/>
  <c r="BG479" i="3"/>
  <c r="BA479" i="3"/>
  <c r="AA479" i="3"/>
  <c r="Z479" i="3"/>
  <c r="V479" i="3"/>
  <c r="CN478" i="3"/>
  <c r="CM478" i="3"/>
  <c r="CH478" i="3"/>
  <c r="BH478" i="3"/>
  <c r="BG478" i="3"/>
  <c r="BA478" i="3"/>
  <c r="AA478" i="3"/>
  <c r="Z478" i="3"/>
  <c r="V478" i="3"/>
  <c r="V477" i="3"/>
  <c r="AA476" i="3"/>
  <c r="Z476" i="3"/>
  <c r="V476" i="3"/>
  <c r="CN475" i="3"/>
  <c r="CM475" i="3"/>
  <c r="CH475" i="3"/>
  <c r="BH475" i="3"/>
  <c r="BG475" i="3"/>
  <c r="BA475" i="3"/>
  <c r="AA475" i="3"/>
  <c r="Z475" i="3"/>
  <c r="V475" i="3"/>
  <c r="AA474" i="3"/>
  <c r="Z474" i="3"/>
  <c r="V474" i="3"/>
  <c r="BH473" i="3"/>
  <c r="BG473" i="3"/>
  <c r="BA473" i="3"/>
  <c r="AA473" i="3"/>
  <c r="Z473" i="3"/>
  <c r="V473" i="3"/>
  <c r="CN472" i="3"/>
  <c r="CM472" i="3"/>
  <c r="CH472" i="3"/>
  <c r="BH472" i="3"/>
  <c r="BG472" i="3"/>
  <c r="BA472" i="3"/>
  <c r="AA472" i="3"/>
  <c r="Z472" i="3"/>
  <c r="V472" i="3"/>
  <c r="CN471" i="3"/>
  <c r="CM471" i="3"/>
  <c r="CH471" i="3"/>
  <c r="BH471" i="3"/>
  <c r="BG471" i="3"/>
  <c r="BA471" i="3"/>
  <c r="AA471" i="3"/>
  <c r="Z471" i="3"/>
  <c r="V471" i="3"/>
  <c r="CN470" i="3"/>
  <c r="CM470" i="3"/>
  <c r="CH470" i="3"/>
  <c r="BH470" i="3"/>
  <c r="BG470" i="3"/>
  <c r="BA470" i="3"/>
  <c r="AA470" i="3"/>
  <c r="Z470" i="3"/>
  <c r="V470" i="3"/>
  <c r="CN469" i="3"/>
  <c r="CM469" i="3"/>
  <c r="CH469" i="3"/>
  <c r="BH469" i="3"/>
  <c r="BG469" i="3"/>
  <c r="BA469" i="3"/>
  <c r="AA469" i="3"/>
  <c r="Z469" i="3"/>
  <c r="V469" i="3"/>
  <c r="CH468" i="3"/>
  <c r="BH468" i="3"/>
  <c r="BG468" i="3"/>
  <c r="BA468" i="3"/>
  <c r="AA468" i="3"/>
  <c r="Z468" i="3"/>
  <c r="CN465" i="3"/>
  <c r="CM465" i="3"/>
  <c r="CH465" i="3"/>
  <c r="BH465" i="3"/>
  <c r="BG465" i="3"/>
  <c r="BA465" i="3"/>
  <c r="AA465" i="3"/>
  <c r="Z465" i="3"/>
  <c r="V465" i="3"/>
  <c r="CN494" i="3"/>
  <c r="CM494" i="3"/>
  <c r="CH494" i="3"/>
  <c r="BH494" i="3"/>
  <c r="BG494" i="3"/>
  <c r="BA494" i="3"/>
  <c r="AA494" i="3"/>
  <c r="Z494" i="3"/>
  <c r="V494" i="3"/>
  <c r="CN493" i="3"/>
  <c r="CM493" i="3"/>
  <c r="CH493" i="3"/>
  <c r="BH493" i="3"/>
  <c r="BG493" i="3"/>
  <c r="BA493" i="3"/>
  <c r="AA493" i="3"/>
  <c r="Z493" i="3"/>
  <c r="V493" i="3"/>
  <c r="CN492" i="3"/>
  <c r="CM492" i="3"/>
  <c r="CH492" i="3"/>
  <c r="BH492" i="3"/>
  <c r="BG492" i="3"/>
  <c r="BA492" i="3"/>
  <c r="AA492" i="3"/>
  <c r="Z492" i="3"/>
  <c r="V492" i="3"/>
  <c r="AA491" i="3"/>
  <c r="Z491" i="3"/>
  <c r="V491" i="3"/>
  <c r="CN489" i="3"/>
  <c r="CM489" i="3"/>
  <c r="CH489" i="3"/>
  <c r="BH489" i="3"/>
  <c r="BG489" i="3"/>
  <c r="BA489" i="3"/>
  <c r="AA489" i="3"/>
  <c r="Z489" i="3"/>
  <c r="V489" i="3"/>
  <c r="CN488" i="3"/>
  <c r="CM488" i="3"/>
  <c r="CH488" i="3"/>
  <c r="BH488" i="3"/>
  <c r="BG488" i="3"/>
  <c r="BA488" i="3"/>
  <c r="AA488" i="3"/>
  <c r="Z488" i="3"/>
  <c r="V488" i="3"/>
  <c r="AA487" i="3"/>
  <c r="Z487" i="3"/>
  <c r="V487" i="3"/>
  <c r="CN486" i="3"/>
  <c r="CM486" i="3"/>
  <c r="CH486" i="3"/>
  <c r="BH486" i="3"/>
  <c r="BG486" i="3"/>
  <c r="BA486" i="3"/>
  <c r="AA486" i="3"/>
  <c r="Z486" i="3"/>
  <c r="V486" i="3"/>
  <c r="CN485" i="3"/>
  <c r="CM485" i="3"/>
  <c r="CH485" i="3"/>
  <c r="BH485" i="3"/>
  <c r="BG485" i="3"/>
  <c r="BA485" i="3"/>
  <c r="AA485" i="3"/>
  <c r="Z485" i="3"/>
  <c r="V485" i="3"/>
  <c r="CN484" i="3"/>
  <c r="CM484" i="3"/>
  <c r="CH484" i="3"/>
  <c r="BH484" i="3"/>
  <c r="BG484" i="3"/>
  <c r="BA484" i="3"/>
  <c r="AA484" i="3"/>
  <c r="Z484" i="3"/>
  <c r="CN387" i="3"/>
  <c r="CM387" i="3"/>
  <c r="CN388" i="3"/>
  <c r="CM388" i="3"/>
  <c r="CN349" i="3"/>
  <c r="CM349" i="3"/>
  <c r="CH349" i="3"/>
  <c r="BH349" i="3"/>
  <c r="BG349" i="3"/>
  <c r="BA349" i="3"/>
  <c r="AA349" i="3"/>
  <c r="Z349" i="3"/>
  <c r="V349" i="3"/>
  <c r="CN348" i="3"/>
  <c r="CM348" i="3"/>
  <c r="CH348" i="3"/>
  <c r="BH348" i="3"/>
  <c r="BG348" i="3"/>
  <c r="BA348" i="3"/>
  <c r="AA348" i="3"/>
  <c r="Z348" i="3"/>
  <c r="V348" i="3"/>
  <c r="AA347" i="3"/>
  <c r="Z347" i="3"/>
  <c r="V347" i="3"/>
  <c r="CN346" i="3"/>
  <c r="CM346" i="3"/>
  <c r="CH346" i="3"/>
  <c r="BH346" i="3"/>
  <c r="BG346" i="3"/>
  <c r="BA346" i="3"/>
  <c r="AA346" i="3"/>
  <c r="Z346" i="3"/>
  <c r="V346" i="3"/>
  <c r="AA345" i="3"/>
  <c r="Z345" i="3"/>
  <c r="V345" i="3"/>
  <c r="CN344" i="3"/>
  <c r="CM344" i="3"/>
  <c r="CH344" i="3"/>
  <c r="BH344" i="3"/>
  <c r="BG344" i="3"/>
  <c r="BA344" i="3"/>
  <c r="CN343" i="3"/>
  <c r="CM343" i="3"/>
  <c r="EU343" i="3"/>
  <c r="EV343" i="3"/>
  <c r="EW343" i="3"/>
  <c r="EU344" i="3"/>
  <c r="EV344" i="3"/>
  <c r="EW344" i="3"/>
  <c r="EU345" i="3"/>
  <c r="EV345" i="3"/>
  <c r="EW345" i="3"/>
  <c r="EU346" i="3"/>
  <c r="EV346" i="3"/>
  <c r="EW346" i="3"/>
  <c r="EU347" i="3"/>
  <c r="EV347" i="3"/>
  <c r="EW347" i="3"/>
  <c r="EU348" i="3"/>
  <c r="EV348" i="3"/>
  <c r="EW348" i="3"/>
  <c r="EU349" i="3"/>
  <c r="EV349" i="3"/>
  <c r="EW349" i="3"/>
  <c r="ES343" i="3"/>
  <c r="ES344" i="3"/>
  <c r="ES345" i="3"/>
  <c r="ES346" i="3"/>
  <c r="ES347" i="3"/>
  <c r="ES348" i="3"/>
  <c r="DR343" i="3"/>
  <c r="DS343" i="3"/>
  <c r="DR344" i="3"/>
  <c r="DS344" i="3"/>
  <c r="DR345" i="3"/>
  <c r="DS345" i="3"/>
  <c r="DR346" i="3"/>
  <c r="DS346" i="3"/>
  <c r="DN343" i="3"/>
  <c r="DN344" i="3"/>
  <c r="DN345" i="3"/>
  <c r="DN346" i="3"/>
  <c r="DN347" i="3"/>
  <c r="CM345" i="3"/>
  <c r="CN345" i="3"/>
  <c r="CM347" i="3"/>
  <c r="CN347" i="3"/>
  <c r="CH343" i="3"/>
  <c r="CH345" i="3"/>
  <c r="CH347" i="3"/>
  <c r="BG343" i="3"/>
  <c r="BH343" i="3"/>
  <c r="BG345" i="3"/>
  <c r="BH345" i="3"/>
  <c r="BG347" i="3"/>
  <c r="BH347" i="3"/>
  <c r="BG350" i="3"/>
  <c r="BH350" i="3"/>
  <c r="BA343" i="3"/>
  <c r="BA345" i="3"/>
  <c r="BA347" i="3"/>
  <c r="Z343" i="3"/>
  <c r="AA343" i="3"/>
  <c r="Z344" i="3"/>
  <c r="AA344" i="3"/>
  <c r="V344" i="3"/>
  <c r="G344" i="3"/>
  <c r="G345" i="3"/>
  <c r="G346" i="3"/>
  <c r="G347" i="3"/>
  <c r="G348" i="3"/>
  <c r="EU341" i="3"/>
  <c r="EV341" i="3"/>
  <c r="EW341" i="3"/>
  <c r="EU342" i="3"/>
  <c r="EV342" i="3"/>
  <c r="EW342" i="3"/>
  <c r="ES341" i="3"/>
  <c r="ES342" i="3"/>
  <c r="DS342" i="3"/>
  <c r="DR342" i="3"/>
  <c r="DS341" i="3"/>
  <c r="DR341" i="3"/>
  <c r="DN341" i="3"/>
  <c r="DN342" i="3"/>
  <c r="CN341" i="3"/>
  <c r="CM341" i="3"/>
  <c r="CH341" i="3"/>
  <c r="BH341" i="3"/>
  <c r="BG341" i="3"/>
  <c r="BA341" i="3"/>
  <c r="AA341" i="3"/>
  <c r="Z341" i="3"/>
  <c r="CM342" i="3"/>
  <c r="CN342" i="3"/>
  <c r="CH342" i="3"/>
  <c r="BG342" i="3"/>
  <c r="BH342" i="3"/>
  <c r="BA342" i="3"/>
  <c r="Z342" i="3"/>
  <c r="AA342" i="3"/>
  <c r="V341" i="3"/>
  <c r="V342" i="3"/>
  <c r="V343" i="3"/>
  <c r="G343" i="3"/>
  <c r="G342" i="3"/>
  <c r="G341" i="3"/>
  <c r="AA340" i="3"/>
  <c r="Z340" i="3"/>
  <c r="V340" i="3"/>
  <c r="CH339" i="3"/>
  <c r="BH339" i="3"/>
  <c r="BG339" i="3"/>
  <c r="BA339" i="3"/>
  <c r="AA339" i="3"/>
  <c r="Z339" i="3"/>
  <c r="V339" i="3"/>
  <c r="CN338" i="3"/>
  <c r="CM338" i="3"/>
  <c r="CH338" i="3"/>
  <c r="BH338" i="3"/>
  <c r="BG338" i="3"/>
  <c r="BA338" i="3"/>
  <c r="AA338" i="3"/>
  <c r="Z338" i="3"/>
  <c r="V338" i="3"/>
  <c r="CN337" i="3"/>
  <c r="CM337" i="3"/>
  <c r="CH337" i="3"/>
  <c r="BH337" i="3"/>
  <c r="BG337" i="3"/>
  <c r="BA337" i="3"/>
  <c r="AA337" i="3"/>
  <c r="Z337" i="3"/>
  <c r="V337" i="3"/>
  <c r="CN336" i="3"/>
  <c r="CM336" i="3"/>
  <c r="CH336" i="3"/>
  <c r="BH336" i="3"/>
  <c r="BG336" i="3"/>
  <c r="BA336" i="3"/>
  <c r="AA336" i="3"/>
  <c r="Z336" i="3"/>
  <c r="V336" i="3"/>
  <c r="AA335" i="3"/>
  <c r="Z335" i="3"/>
  <c r="V335" i="3"/>
  <c r="CN334" i="3"/>
  <c r="CM334" i="3"/>
  <c r="CN333" i="3"/>
  <c r="CM333" i="3"/>
  <c r="CN332" i="3"/>
  <c r="CM332" i="3"/>
  <c r="CN331" i="3"/>
  <c r="CM331" i="3"/>
  <c r="CH331" i="3"/>
  <c r="BH331" i="3"/>
  <c r="BG331" i="3"/>
  <c r="BA331" i="3"/>
  <c r="AA331" i="3"/>
  <c r="Z331" i="3"/>
  <c r="ES331" i="3"/>
  <c r="EU331" i="3"/>
  <c r="EV331" i="3"/>
  <c r="EW331" i="3"/>
  <c r="ES332" i="3"/>
  <c r="EU332" i="3"/>
  <c r="EV332" i="3"/>
  <c r="EW332" i="3"/>
  <c r="ES333" i="3"/>
  <c r="EU333" i="3"/>
  <c r="EV333" i="3"/>
  <c r="EW333" i="3"/>
  <c r="ES334" i="3"/>
  <c r="EU334" i="3"/>
  <c r="EV334" i="3"/>
  <c r="EW334" i="3"/>
  <c r="DN331" i="3"/>
  <c r="DR331" i="3"/>
  <c r="DS331" i="3"/>
  <c r="DN332" i="3"/>
  <c r="DR332" i="3"/>
  <c r="DS332" i="3"/>
  <c r="DN333" i="3"/>
  <c r="DR333" i="3"/>
  <c r="DS333" i="3"/>
  <c r="DN334" i="3"/>
  <c r="DR334" i="3"/>
  <c r="DS334" i="3"/>
  <c r="CH332" i="3"/>
  <c r="CH333" i="3"/>
  <c r="CH334" i="3"/>
  <c r="CH335" i="3"/>
  <c r="CM335" i="3"/>
  <c r="CN335" i="3"/>
  <c r="BA332" i="3"/>
  <c r="BG332" i="3"/>
  <c r="BH332" i="3"/>
  <c r="BA333" i="3"/>
  <c r="BG333" i="3"/>
  <c r="BH333" i="3"/>
  <c r="BA334" i="3"/>
  <c r="BG334" i="3"/>
  <c r="BH334" i="3"/>
  <c r="BA335" i="3"/>
  <c r="BG335" i="3"/>
  <c r="BH335" i="3"/>
  <c r="Z332" i="3"/>
  <c r="AA332" i="3"/>
  <c r="Z333" i="3"/>
  <c r="AA333" i="3"/>
  <c r="Z334" i="3"/>
  <c r="AA334" i="3"/>
  <c r="V331" i="3"/>
  <c r="V332" i="3"/>
  <c r="V333" i="3"/>
  <c r="V334" i="3"/>
  <c r="G331" i="3"/>
  <c r="G332" i="3"/>
  <c r="G333" i="3"/>
  <c r="G334" i="3"/>
  <c r="G335" i="3"/>
  <c r="CN329" i="3"/>
  <c r="CM329" i="3"/>
  <c r="CN328" i="3"/>
  <c r="CM328" i="3"/>
  <c r="CH328" i="3"/>
  <c r="BH328" i="3"/>
  <c r="BG328" i="3"/>
  <c r="BA328" i="3"/>
  <c r="V328" i="3"/>
  <c r="BA327" i="3"/>
  <c r="AA327" i="3"/>
  <c r="Z327" i="3"/>
  <c r="V327" i="3"/>
  <c r="CN326" i="3"/>
  <c r="CM326" i="3"/>
  <c r="CH326" i="3"/>
  <c r="BH326" i="3"/>
  <c r="BG326" i="3"/>
  <c r="BA326" i="3"/>
  <c r="V326" i="3"/>
  <c r="CN324" i="3"/>
  <c r="CM324" i="3"/>
  <c r="CN325" i="3"/>
  <c r="CM325" i="3"/>
  <c r="V325" i="3"/>
  <c r="AA322" i="3"/>
  <c r="Z322" i="3"/>
  <c r="AA323" i="3"/>
  <c r="Z323" i="3"/>
  <c r="V323" i="3"/>
  <c r="AA321" i="3"/>
  <c r="Z321" i="3"/>
  <c r="V321" i="3"/>
  <c r="BA320" i="3"/>
  <c r="CN319" i="3"/>
  <c r="CM319" i="3"/>
  <c r="V319" i="3"/>
  <c r="CN317" i="3"/>
  <c r="CM317" i="3"/>
  <c r="V317" i="3"/>
  <c r="AA315" i="3"/>
  <c r="Z315" i="3"/>
  <c r="V315" i="3"/>
  <c r="V314" i="3"/>
  <c r="CN313" i="3"/>
  <c r="CM313" i="3"/>
  <c r="CH313" i="3"/>
  <c r="BH313" i="3"/>
  <c r="BG313" i="3"/>
  <c r="BA313" i="3"/>
  <c r="AA313" i="3"/>
  <c r="Z313" i="3"/>
  <c r="CN413" i="3"/>
  <c r="CM413" i="3"/>
  <c r="CN412" i="3"/>
  <c r="CM412" i="3"/>
  <c r="AA410" i="3"/>
  <c r="Z410" i="3"/>
  <c r="V410" i="3"/>
  <c r="CN409" i="3"/>
  <c r="CM409" i="3"/>
  <c r="CN408" i="3"/>
  <c r="CM408" i="3"/>
  <c r="CH408" i="3"/>
  <c r="BH408" i="3"/>
  <c r="BG408" i="3"/>
  <c r="BA408" i="3"/>
  <c r="AA408" i="3"/>
  <c r="Z408" i="3"/>
  <c r="V408" i="3"/>
  <c r="CN407" i="3"/>
  <c r="CM407" i="3"/>
  <c r="CN406" i="3"/>
  <c r="CM406" i="3"/>
  <c r="AA407" i="3"/>
  <c r="Z407" i="3"/>
  <c r="V407" i="3"/>
  <c r="AA406" i="3"/>
  <c r="Z406" i="3"/>
  <c r="V406" i="3"/>
  <c r="AA405" i="3"/>
  <c r="Z405" i="3"/>
  <c r="AA403" i="3"/>
  <c r="Z403" i="3"/>
  <c r="V404" i="3"/>
  <c r="V405" i="3"/>
  <c r="V403" i="3"/>
  <c r="V402" i="3"/>
  <c r="V401" i="3"/>
  <c r="AA400" i="3"/>
  <c r="Z400" i="3"/>
  <c r="V400" i="3"/>
  <c r="V399" i="3"/>
  <c r="AA398" i="3"/>
  <c r="Z398" i="3"/>
  <c r="V398" i="3"/>
  <c r="CN396" i="3"/>
  <c r="CM396" i="3"/>
  <c r="CN394" i="3"/>
  <c r="CM394" i="3"/>
  <c r="CN393" i="3"/>
  <c r="CM393" i="3"/>
  <c r="CN392" i="3"/>
  <c r="CM392" i="3"/>
  <c r="CN391" i="3"/>
  <c r="CM391" i="3"/>
  <c r="V390" i="3"/>
  <c r="V389" i="3"/>
  <c r="CN386" i="3"/>
  <c r="CM386" i="3"/>
  <c r="CN385" i="3"/>
  <c r="CM385" i="3"/>
  <c r="CN384" i="3"/>
  <c r="CM384" i="3"/>
  <c r="AA384" i="3"/>
  <c r="Z384" i="3"/>
  <c r="V384" i="3"/>
  <c r="V382" i="3"/>
  <c r="V383" i="3"/>
  <c r="V381" i="3"/>
  <c r="V380" i="3"/>
  <c r="AA379" i="3"/>
  <c r="Z379" i="3"/>
  <c r="V379" i="3"/>
  <c r="AA378" i="3"/>
  <c r="Z378" i="3"/>
  <c r="V378" i="3"/>
  <c r="DN377" i="3"/>
  <c r="CN377" i="3"/>
  <c r="CM377" i="3"/>
  <c r="CH377" i="3"/>
  <c r="BH377" i="3"/>
  <c r="BG377" i="3"/>
  <c r="BA377" i="3"/>
  <c r="AA377" i="3"/>
  <c r="Z377" i="3"/>
  <c r="V377" i="3"/>
  <c r="V376" i="3"/>
  <c r="V375" i="3"/>
  <c r="V374" i="3"/>
  <c r="V373" i="3"/>
  <c r="V372" i="3"/>
  <c r="V371" i="3"/>
  <c r="CN370" i="3"/>
  <c r="CM370" i="3"/>
  <c r="V369" i="3"/>
  <c r="V368" i="3"/>
  <c r="V366" i="3"/>
  <c r="V365" i="3"/>
  <c r="CN362" i="3"/>
  <c r="CM362" i="3"/>
  <c r="V362" i="3"/>
  <c r="CN361" i="3"/>
  <c r="CM361" i="3"/>
  <c r="V360" i="3"/>
  <c r="V359" i="3"/>
  <c r="CN358" i="3"/>
  <c r="CM358" i="3"/>
  <c r="BG358" i="3"/>
  <c r="BH358" i="3"/>
  <c r="BG359" i="3"/>
  <c r="BH359" i="3"/>
  <c r="BG360" i="3"/>
  <c r="BH360" i="3"/>
  <c r="BG361" i="3"/>
  <c r="BH361" i="3"/>
  <c r="V356" i="3"/>
  <c r="V355" i="3"/>
  <c r="V354" i="3"/>
  <c r="V352" i="3"/>
  <c r="V351" i="3"/>
  <c r="V350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5" i="3"/>
  <c r="V254" i="3"/>
  <c r="V253" i="3"/>
  <c r="V252" i="3"/>
  <c r="V246" i="3"/>
  <c r="V304" i="3"/>
  <c r="V311" i="3"/>
  <c r="V310" i="3"/>
  <c r="V309" i="3"/>
  <c r="V308" i="3"/>
  <c r="V307" i="3"/>
  <c r="V306" i="3"/>
  <c r="V305" i="3"/>
  <c r="V303" i="3"/>
  <c r="V302" i="3"/>
  <c r="V300" i="3"/>
  <c r="V299" i="3"/>
  <c r="V298" i="3"/>
  <c r="V297" i="3"/>
  <c r="V296" i="3"/>
  <c r="V295" i="3"/>
  <c r="V294" i="3"/>
  <c r="V293" i="3"/>
  <c r="V292" i="3"/>
  <c r="V291" i="3"/>
  <c r="V290" i="3"/>
  <c r="BH288" i="3"/>
  <c r="BG288" i="3"/>
  <c r="V289" i="3"/>
  <c r="V287" i="3"/>
  <c r="V285" i="3"/>
  <c r="V284" i="3"/>
  <c r="V283" i="3"/>
  <c r="V282" i="3"/>
  <c r="V281" i="3"/>
  <c r="V280" i="3"/>
  <c r="V278" i="3"/>
  <c r="V277" i="3"/>
  <c r="V276" i="3"/>
  <c r="V275" i="3"/>
  <c r="V198" i="3"/>
  <c r="V197" i="3"/>
  <c r="V196" i="3"/>
  <c r="V195" i="3"/>
  <c r="V194" i="3"/>
  <c r="V193" i="3"/>
  <c r="BH184" i="3"/>
  <c r="BG184" i="3"/>
  <c r="V176" i="3"/>
  <c r="V243" i="3"/>
  <c r="V242" i="3"/>
  <c r="V240" i="3"/>
  <c r="V241" i="3"/>
  <c r="V237" i="3"/>
  <c r="V236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48" i="3"/>
  <c r="V147" i="3"/>
  <c r="V150" i="3"/>
  <c r="V149" i="3"/>
  <c r="V146" i="3"/>
  <c r="V144" i="3"/>
  <c r="V118" i="3"/>
  <c r="V117" i="3"/>
  <c r="V116" i="3"/>
  <c r="V115" i="3"/>
  <c r="V83" i="3"/>
  <c r="V82" i="3"/>
  <c r="V81" i="3"/>
  <c r="V80" i="3"/>
  <c r="V77" i="3"/>
  <c r="V76" i="3"/>
  <c r="V75" i="3"/>
  <c r="V74" i="3"/>
  <c r="V73" i="3"/>
  <c r="V72" i="3"/>
  <c r="V71" i="3"/>
  <c r="V70" i="3"/>
  <c r="V69" i="3"/>
  <c r="V68" i="3"/>
  <c r="V63" i="3"/>
  <c r="EU6" i="3"/>
  <c r="EV6" i="3"/>
  <c r="EW6" i="3"/>
  <c r="EU7" i="3"/>
  <c r="EV7" i="3"/>
  <c r="EW7" i="3"/>
  <c r="EU8" i="3"/>
  <c r="EV8" i="3"/>
  <c r="EW8" i="3"/>
  <c r="EU9" i="3"/>
  <c r="EV9" i="3"/>
  <c r="EW9" i="3"/>
  <c r="EU10" i="3"/>
  <c r="EV10" i="3"/>
  <c r="EW10" i="3"/>
  <c r="EU11" i="3"/>
  <c r="EV11" i="3"/>
  <c r="EW11" i="3"/>
  <c r="EU12" i="3"/>
  <c r="EV12" i="3"/>
  <c r="EW12" i="3"/>
  <c r="EU13" i="3"/>
  <c r="EV13" i="3"/>
  <c r="EW13" i="3"/>
  <c r="EU14" i="3"/>
  <c r="EV14" i="3"/>
  <c r="EW14" i="3"/>
  <c r="EU15" i="3"/>
  <c r="EV15" i="3"/>
  <c r="EW15" i="3"/>
  <c r="EU16" i="3"/>
  <c r="EV16" i="3"/>
  <c r="EW16" i="3"/>
  <c r="EU17" i="3"/>
  <c r="EV17" i="3"/>
  <c r="EW17" i="3"/>
  <c r="EU18" i="3"/>
  <c r="EV18" i="3"/>
  <c r="EW18" i="3"/>
  <c r="EU19" i="3"/>
  <c r="EV19" i="3"/>
  <c r="EW19" i="3"/>
  <c r="EU20" i="3"/>
  <c r="EV20" i="3"/>
  <c r="EW20" i="3"/>
  <c r="EU21" i="3"/>
  <c r="EV21" i="3"/>
  <c r="EW21" i="3"/>
  <c r="EU22" i="3"/>
  <c r="EV22" i="3"/>
  <c r="EW22" i="3"/>
  <c r="EU23" i="3"/>
  <c r="EV23" i="3"/>
  <c r="EW23" i="3"/>
  <c r="EU24" i="3"/>
  <c r="EV24" i="3"/>
  <c r="EW24" i="3"/>
  <c r="EU25" i="3"/>
  <c r="EV25" i="3"/>
  <c r="EW25" i="3"/>
  <c r="EU26" i="3"/>
  <c r="EV26" i="3"/>
  <c r="EW26" i="3"/>
  <c r="EU27" i="3"/>
  <c r="EV27" i="3"/>
  <c r="EW27" i="3"/>
  <c r="EU28" i="3"/>
  <c r="EV28" i="3"/>
  <c r="EW28" i="3"/>
  <c r="EU29" i="3"/>
  <c r="EV29" i="3"/>
  <c r="EW29" i="3"/>
  <c r="EU30" i="3"/>
  <c r="EV30" i="3"/>
  <c r="EW30" i="3"/>
  <c r="EU31" i="3"/>
  <c r="EV31" i="3"/>
  <c r="EW31" i="3"/>
  <c r="EU32" i="3"/>
  <c r="EV32" i="3"/>
  <c r="EW32" i="3"/>
  <c r="EU33" i="3"/>
  <c r="EV33" i="3"/>
  <c r="EW33" i="3"/>
  <c r="EU34" i="3"/>
  <c r="EV34" i="3"/>
  <c r="EW34" i="3"/>
  <c r="EU35" i="3"/>
  <c r="EV35" i="3"/>
  <c r="EW35" i="3"/>
  <c r="EU36" i="3"/>
  <c r="EV36" i="3"/>
  <c r="EW36" i="3"/>
  <c r="EU37" i="3"/>
  <c r="EV37" i="3"/>
  <c r="EW37" i="3"/>
  <c r="EU38" i="3"/>
  <c r="EV38" i="3"/>
  <c r="EW38" i="3"/>
  <c r="EU39" i="3"/>
  <c r="EV39" i="3"/>
  <c r="EW39" i="3"/>
  <c r="EU40" i="3"/>
  <c r="EV40" i="3"/>
  <c r="EW40" i="3"/>
  <c r="EU41" i="3"/>
  <c r="EV41" i="3"/>
  <c r="EW41" i="3"/>
  <c r="EU42" i="3"/>
  <c r="EV42" i="3"/>
  <c r="EW42" i="3"/>
  <c r="EU43" i="3"/>
  <c r="EV43" i="3"/>
  <c r="EW43" i="3"/>
  <c r="EU44" i="3"/>
  <c r="EV44" i="3"/>
  <c r="EW44" i="3"/>
  <c r="EU45" i="3"/>
  <c r="EV45" i="3"/>
  <c r="EW45" i="3"/>
  <c r="EU46" i="3"/>
  <c r="EV46" i="3"/>
  <c r="EW46" i="3"/>
  <c r="EU47" i="3"/>
  <c r="EV47" i="3"/>
  <c r="EW47" i="3"/>
  <c r="EU48" i="3"/>
  <c r="EV48" i="3"/>
  <c r="EW48" i="3"/>
  <c r="EU49" i="3"/>
  <c r="EV49" i="3"/>
  <c r="EW49" i="3"/>
  <c r="EU50" i="3"/>
  <c r="EV50" i="3"/>
  <c r="EW50" i="3"/>
  <c r="EU51" i="3"/>
  <c r="EV51" i="3"/>
  <c r="EW51" i="3"/>
  <c r="EU52" i="3"/>
  <c r="EV52" i="3"/>
  <c r="EW52" i="3"/>
  <c r="EU53" i="3"/>
  <c r="EV53" i="3"/>
  <c r="EW53" i="3"/>
  <c r="EU54" i="3"/>
  <c r="EV54" i="3"/>
  <c r="EW54" i="3"/>
  <c r="EU55" i="3"/>
  <c r="EV55" i="3"/>
  <c r="EW55" i="3"/>
  <c r="EU56" i="3"/>
  <c r="EV56" i="3"/>
  <c r="EW56" i="3"/>
  <c r="EU57" i="3"/>
  <c r="EV57" i="3"/>
  <c r="EW57" i="3"/>
  <c r="EU58" i="3"/>
  <c r="EV58" i="3"/>
  <c r="EW58" i="3"/>
  <c r="EU59" i="3"/>
  <c r="EV59" i="3"/>
  <c r="EW59" i="3"/>
  <c r="EU60" i="3"/>
  <c r="EV60" i="3"/>
  <c r="EW60" i="3"/>
  <c r="EU61" i="3"/>
  <c r="EV61" i="3"/>
  <c r="EW61" i="3"/>
  <c r="EU62" i="3"/>
  <c r="EV62" i="3"/>
  <c r="EW62" i="3"/>
  <c r="EU63" i="3"/>
  <c r="EV63" i="3"/>
  <c r="EW63" i="3"/>
  <c r="EU64" i="3"/>
  <c r="EV64" i="3"/>
  <c r="EW64" i="3"/>
  <c r="EU65" i="3"/>
  <c r="EV65" i="3"/>
  <c r="EW65" i="3"/>
  <c r="EU66" i="3"/>
  <c r="EV66" i="3"/>
  <c r="EW66" i="3"/>
  <c r="EU67" i="3"/>
  <c r="EV67" i="3"/>
  <c r="EW67" i="3"/>
  <c r="EU68" i="3"/>
  <c r="EV68" i="3"/>
  <c r="EW68" i="3"/>
  <c r="EU69" i="3"/>
  <c r="EV69" i="3"/>
  <c r="EW69" i="3"/>
  <c r="EU70" i="3"/>
  <c r="EV70" i="3"/>
  <c r="EW70" i="3"/>
  <c r="EU71" i="3"/>
  <c r="EV71" i="3"/>
  <c r="EW71" i="3"/>
  <c r="EU72" i="3"/>
  <c r="EV72" i="3"/>
  <c r="EW72" i="3"/>
  <c r="EU73" i="3"/>
  <c r="EV73" i="3"/>
  <c r="EW73" i="3"/>
  <c r="EU74" i="3"/>
  <c r="EV74" i="3"/>
  <c r="EW74" i="3"/>
  <c r="EU75" i="3"/>
  <c r="EV75" i="3"/>
  <c r="EW75" i="3"/>
  <c r="EU76" i="3"/>
  <c r="EV76" i="3"/>
  <c r="EW76" i="3"/>
  <c r="EU77" i="3"/>
  <c r="EV77" i="3"/>
  <c r="EW77" i="3"/>
  <c r="EU78" i="3"/>
  <c r="EV78" i="3"/>
  <c r="EW78" i="3"/>
  <c r="EU79" i="3"/>
  <c r="EV79" i="3"/>
  <c r="EW79" i="3"/>
  <c r="EU80" i="3"/>
  <c r="EV80" i="3"/>
  <c r="EW80" i="3"/>
  <c r="EU81" i="3"/>
  <c r="EV81" i="3"/>
  <c r="EW81" i="3"/>
  <c r="EU82" i="3"/>
  <c r="EV82" i="3"/>
  <c r="EW82" i="3"/>
  <c r="EU83" i="3"/>
  <c r="EV83" i="3"/>
  <c r="EW83" i="3"/>
  <c r="EU84" i="3"/>
  <c r="EV84" i="3"/>
  <c r="EW84" i="3"/>
  <c r="EU85" i="3"/>
  <c r="EV85" i="3"/>
  <c r="EW85" i="3"/>
  <c r="EU86" i="3"/>
  <c r="EV86" i="3"/>
  <c r="EW86" i="3"/>
  <c r="EU87" i="3"/>
  <c r="EV87" i="3"/>
  <c r="EW87" i="3"/>
  <c r="EU88" i="3"/>
  <c r="EV88" i="3"/>
  <c r="EW88" i="3"/>
  <c r="EU89" i="3"/>
  <c r="EV89" i="3"/>
  <c r="EW89" i="3"/>
  <c r="EU90" i="3"/>
  <c r="EV90" i="3"/>
  <c r="EW90" i="3"/>
  <c r="EU91" i="3"/>
  <c r="EV91" i="3"/>
  <c r="EW91" i="3"/>
  <c r="EU92" i="3"/>
  <c r="EV92" i="3"/>
  <c r="EW92" i="3"/>
  <c r="EU93" i="3"/>
  <c r="EV93" i="3"/>
  <c r="EW93" i="3"/>
  <c r="EU94" i="3"/>
  <c r="EV94" i="3"/>
  <c r="EW94" i="3"/>
  <c r="EU95" i="3"/>
  <c r="EV95" i="3"/>
  <c r="EW95" i="3"/>
  <c r="EU96" i="3"/>
  <c r="EV96" i="3"/>
  <c r="EW96" i="3"/>
  <c r="EU97" i="3"/>
  <c r="EV97" i="3"/>
  <c r="EW97" i="3"/>
  <c r="EU98" i="3"/>
  <c r="EV98" i="3"/>
  <c r="EW98" i="3"/>
  <c r="EU99" i="3"/>
  <c r="EV99" i="3"/>
  <c r="EW99" i="3"/>
  <c r="EU100" i="3"/>
  <c r="EV100" i="3"/>
  <c r="EW100" i="3"/>
  <c r="EU101" i="3"/>
  <c r="EV101" i="3"/>
  <c r="EW101" i="3"/>
  <c r="EU102" i="3"/>
  <c r="EV102" i="3"/>
  <c r="EW102" i="3"/>
  <c r="EU103" i="3"/>
  <c r="EV103" i="3"/>
  <c r="EW103" i="3"/>
  <c r="EU104" i="3"/>
  <c r="EV104" i="3"/>
  <c r="EW104" i="3"/>
  <c r="EU105" i="3"/>
  <c r="EV105" i="3"/>
  <c r="EW105" i="3"/>
  <c r="EU106" i="3"/>
  <c r="EV106" i="3"/>
  <c r="EW106" i="3"/>
  <c r="EU107" i="3"/>
  <c r="EV107" i="3"/>
  <c r="EW107" i="3"/>
  <c r="EU108" i="3"/>
  <c r="EV108" i="3"/>
  <c r="EW108" i="3"/>
  <c r="EU109" i="3"/>
  <c r="EV109" i="3"/>
  <c r="EW109" i="3"/>
  <c r="EU110" i="3"/>
  <c r="EV110" i="3"/>
  <c r="EW110" i="3"/>
  <c r="EU111" i="3"/>
  <c r="EV111" i="3"/>
  <c r="EW111" i="3"/>
  <c r="EU112" i="3"/>
  <c r="EV112" i="3"/>
  <c r="EW112" i="3"/>
  <c r="EU113" i="3"/>
  <c r="EV113" i="3"/>
  <c r="EW113" i="3"/>
  <c r="EU114" i="3"/>
  <c r="EV114" i="3"/>
  <c r="EW114" i="3"/>
  <c r="EU115" i="3"/>
  <c r="EV115" i="3"/>
  <c r="EW115" i="3"/>
  <c r="EU116" i="3"/>
  <c r="EV116" i="3"/>
  <c r="EW116" i="3"/>
  <c r="EU117" i="3"/>
  <c r="EV117" i="3"/>
  <c r="EW117" i="3"/>
  <c r="EU118" i="3"/>
  <c r="EV118" i="3"/>
  <c r="EW118" i="3"/>
  <c r="EU119" i="3"/>
  <c r="EV119" i="3"/>
  <c r="EW119" i="3"/>
  <c r="EU120" i="3"/>
  <c r="EV120" i="3"/>
  <c r="EW120" i="3"/>
  <c r="EU121" i="3"/>
  <c r="EV121" i="3"/>
  <c r="EW121" i="3"/>
  <c r="EU122" i="3"/>
  <c r="EV122" i="3"/>
  <c r="EW122" i="3"/>
  <c r="EU123" i="3"/>
  <c r="EV123" i="3"/>
  <c r="EW123" i="3"/>
  <c r="EU124" i="3"/>
  <c r="EV124" i="3"/>
  <c r="EW124" i="3"/>
  <c r="EU125" i="3"/>
  <c r="EV125" i="3"/>
  <c r="EW125" i="3"/>
  <c r="EU126" i="3"/>
  <c r="EV126" i="3"/>
  <c r="EW126" i="3"/>
  <c r="EU127" i="3"/>
  <c r="EV127" i="3"/>
  <c r="EW127" i="3"/>
  <c r="EU128" i="3"/>
  <c r="EV128" i="3"/>
  <c r="EW128" i="3"/>
  <c r="EU129" i="3"/>
  <c r="EV129" i="3"/>
  <c r="EW129" i="3"/>
  <c r="EU130" i="3"/>
  <c r="EV130" i="3"/>
  <c r="EW130" i="3"/>
  <c r="EU131" i="3"/>
  <c r="EV131" i="3"/>
  <c r="EW131" i="3"/>
  <c r="EU132" i="3"/>
  <c r="EV132" i="3"/>
  <c r="EW132" i="3"/>
  <c r="EU133" i="3"/>
  <c r="EV133" i="3"/>
  <c r="EW133" i="3"/>
  <c r="EU134" i="3"/>
  <c r="EV134" i="3"/>
  <c r="EW134" i="3"/>
  <c r="EU135" i="3"/>
  <c r="EV135" i="3"/>
  <c r="EW135" i="3"/>
  <c r="EU136" i="3"/>
  <c r="EV136" i="3"/>
  <c r="EW136" i="3"/>
  <c r="EU137" i="3"/>
  <c r="EV137" i="3"/>
  <c r="EW137" i="3"/>
  <c r="EU138" i="3"/>
  <c r="EV138" i="3"/>
  <c r="EW138" i="3"/>
  <c r="EU139" i="3"/>
  <c r="EV139" i="3"/>
  <c r="EW139" i="3"/>
  <c r="EU140" i="3"/>
  <c r="EV140" i="3"/>
  <c r="EW140" i="3"/>
  <c r="EU141" i="3"/>
  <c r="EV141" i="3"/>
  <c r="EW141" i="3"/>
  <c r="EU142" i="3"/>
  <c r="EV142" i="3"/>
  <c r="EW142" i="3"/>
  <c r="EU143" i="3"/>
  <c r="EV143" i="3"/>
  <c r="EW143" i="3"/>
  <c r="EU144" i="3"/>
  <c r="EV144" i="3"/>
  <c r="EW144" i="3"/>
  <c r="EU145" i="3"/>
  <c r="EV145" i="3"/>
  <c r="EW145" i="3"/>
  <c r="EU146" i="3"/>
  <c r="EV146" i="3"/>
  <c r="EW146" i="3"/>
  <c r="EU147" i="3"/>
  <c r="EV147" i="3"/>
  <c r="EW147" i="3"/>
  <c r="EU148" i="3"/>
  <c r="EV148" i="3"/>
  <c r="EW148" i="3"/>
  <c r="EU149" i="3"/>
  <c r="EV149" i="3"/>
  <c r="EW149" i="3"/>
  <c r="EU150" i="3"/>
  <c r="EV150" i="3"/>
  <c r="EW150" i="3"/>
  <c r="EU151" i="3"/>
  <c r="EV151" i="3"/>
  <c r="EW151" i="3"/>
  <c r="EU152" i="3"/>
  <c r="EV152" i="3"/>
  <c r="EW152" i="3"/>
  <c r="EU153" i="3"/>
  <c r="EV153" i="3"/>
  <c r="EW153" i="3"/>
  <c r="EU154" i="3"/>
  <c r="EV154" i="3"/>
  <c r="EW154" i="3"/>
  <c r="EU155" i="3"/>
  <c r="EV155" i="3"/>
  <c r="EW155" i="3"/>
  <c r="EU156" i="3"/>
  <c r="EV156" i="3"/>
  <c r="EW156" i="3"/>
  <c r="EU157" i="3"/>
  <c r="EV157" i="3"/>
  <c r="EW157" i="3"/>
  <c r="EU158" i="3"/>
  <c r="EV158" i="3"/>
  <c r="EW158" i="3"/>
  <c r="EU159" i="3"/>
  <c r="EV159" i="3"/>
  <c r="EW159" i="3"/>
  <c r="EU160" i="3"/>
  <c r="EV160" i="3"/>
  <c r="EW160" i="3"/>
  <c r="EU161" i="3"/>
  <c r="EV161" i="3"/>
  <c r="EW161" i="3"/>
  <c r="EU162" i="3"/>
  <c r="EV162" i="3"/>
  <c r="EW162" i="3"/>
  <c r="EU163" i="3"/>
  <c r="EV163" i="3"/>
  <c r="EW163" i="3"/>
  <c r="EU164" i="3"/>
  <c r="EV164" i="3"/>
  <c r="EW164" i="3"/>
  <c r="EU165" i="3"/>
  <c r="EV165" i="3"/>
  <c r="EW165" i="3"/>
  <c r="EU166" i="3"/>
  <c r="EV166" i="3"/>
  <c r="EW166" i="3"/>
  <c r="EU167" i="3"/>
  <c r="EV167" i="3"/>
  <c r="EW167" i="3"/>
  <c r="EU168" i="3"/>
  <c r="EV168" i="3"/>
  <c r="EW168" i="3"/>
  <c r="EU169" i="3"/>
  <c r="EV169" i="3"/>
  <c r="EW169" i="3"/>
  <c r="EU170" i="3"/>
  <c r="EV170" i="3"/>
  <c r="EW170" i="3"/>
  <c r="EU171" i="3"/>
  <c r="EV171" i="3"/>
  <c r="EW171" i="3"/>
  <c r="EU172" i="3"/>
  <c r="EV172" i="3"/>
  <c r="EW172" i="3"/>
  <c r="EU173" i="3"/>
  <c r="EV173" i="3"/>
  <c r="EW173" i="3"/>
  <c r="EU174" i="3"/>
  <c r="EV174" i="3"/>
  <c r="EW174" i="3"/>
  <c r="EU175" i="3"/>
  <c r="EV175" i="3"/>
  <c r="EW175" i="3"/>
  <c r="EU176" i="3"/>
  <c r="EV176" i="3"/>
  <c r="EW176" i="3"/>
  <c r="EU177" i="3"/>
  <c r="EV177" i="3"/>
  <c r="EW177" i="3"/>
  <c r="EU178" i="3"/>
  <c r="EV178" i="3"/>
  <c r="EW178" i="3"/>
  <c r="EU179" i="3"/>
  <c r="EV179" i="3"/>
  <c r="EW179" i="3"/>
  <c r="EU180" i="3"/>
  <c r="EV180" i="3"/>
  <c r="EW180" i="3"/>
  <c r="EU181" i="3"/>
  <c r="EV181" i="3"/>
  <c r="EW181" i="3"/>
  <c r="EU182" i="3"/>
  <c r="EV182" i="3"/>
  <c r="EW182" i="3"/>
  <c r="EU183" i="3"/>
  <c r="EV183" i="3"/>
  <c r="EW183" i="3"/>
  <c r="EU184" i="3"/>
  <c r="EV184" i="3"/>
  <c r="EW184" i="3"/>
  <c r="EU185" i="3"/>
  <c r="EV185" i="3"/>
  <c r="EW185" i="3"/>
  <c r="EU186" i="3"/>
  <c r="EV186" i="3"/>
  <c r="EW186" i="3"/>
  <c r="EU187" i="3"/>
  <c r="EV187" i="3"/>
  <c r="EW187" i="3"/>
  <c r="EU188" i="3"/>
  <c r="EV188" i="3"/>
  <c r="EW188" i="3"/>
  <c r="EU189" i="3"/>
  <c r="EV189" i="3"/>
  <c r="EW189" i="3"/>
  <c r="EU190" i="3"/>
  <c r="EV190" i="3"/>
  <c r="EW190" i="3"/>
  <c r="EU191" i="3"/>
  <c r="EV191" i="3"/>
  <c r="EW191" i="3"/>
  <c r="EU192" i="3"/>
  <c r="EV192" i="3"/>
  <c r="EW192" i="3"/>
  <c r="EU193" i="3"/>
  <c r="EV193" i="3"/>
  <c r="EW193" i="3"/>
  <c r="EU194" i="3"/>
  <c r="EV194" i="3"/>
  <c r="EW194" i="3"/>
  <c r="EU195" i="3"/>
  <c r="EV195" i="3"/>
  <c r="EW195" i="3"/>
  <c r="EU196" i="3"/>
  <c r="EV196" i="3"/>
  <c r="EW196" i="3"/>
  <c r="EU197" i="3"/>
  <c r="EV197" i="3"/>
  <c r="EW197" i="3"/>
  <c r="EU198" i="3"/>
  <c r="EV198" i="3"/>
  <c r="EW198" i="3"/>
  <c r="EU199" i="3"/>
  <c r="EV199" i="3"/>
  <c r="EW199" i="3"/>
  <c r="EU200" i="3"/>
  <c r="EV200" i="3"/>
  <c r="EW200" i="3"/>
  <c r="EU201" i="3"/>
  <c r="EV201" i="3"/>
  <c r="EW201" i="3"/>
  <c r="EU202" i="3"/>
  <c r="EV202" i="3"/>
  <c r="EW202" i="3"/>
  <c r="EU203" i="3"/>
  <c r="EV203" i="3"/>
  <c r="EW203" i="3"/>
  <c r="EU204" i="3"/>
  <c r="EV204" i="3"/>
  <c r="EW204" i="3"/>
  <c r="EU205" i="3"/>
  <c r="EV205" i="3"/>
  <c r="EW205" i="3"/>
  <c r="EU206" i="3"/>
  <c r="EV206" i="3"/>
  <c r="EW206" i="3"/>
  <c r="EU207" i="3"/>
  <c r="EV207" i="3"/>
  <c r="EW207" i="3"/>
  <c r="EU208" i="3"/>
  <c r="EV208" i="3"/>
  <c r="EW208" i="3"/>
  <c r="EU209" i="3"/>
  <c r="EV209" i="3"/>
  <c r="EW209" i="3"/>
  <c r="EU210" i="3"/>
  <c r="EV210" i="3"/>
  <c r="EW210" i="3"/>
  <c r="EU211" i="3"/>
  <c r="EV211" i="3"/>
  <c r="EW211" i="3"/>
  <c r="EU212" i="3"/>
  <c r="EV212" i="3"/>
  <c r="EW212" i="3"/>
  <c r="EU213" i="3"/>
  <c r="EV213" i="3"/>
  <c r="EW213" i="3"/>
  <c r="EU214" i="3"/>
  <c r="EV214" i="3"/>
  <c r="EW214" i="3"/>
  <c r="EU215" i="3"/>
  <c r="EV215" i="3"/>
  <c r="EW215" i="3"/>
  <c r="EU216" i="3"/>
  <c r="EV216" i="3"/>
  <c r="EW216" i="3"/>
  <c r="EU217" i="3"/>
  <c r="EV217" i="3"/>
  <c r="EW217" i="3"/>
  <c r="EU218" i="3"/>
  <c r="EV218" i="3"/>
  <c r="EW218" i="3"/>
  <c r="EU219" i="3"/>
  <c r="EV219" i="3"/>
  <c r="EW219" i="3"/>
  <c r="EU220" i="3"/>
  <c r="EV220" i="3"/>
  <c r="EW220" i="3"/>
  <c r="EU221" i="3"/>
  <c r="EV221" i="3"/>
  <c r="EW221" i="3"/>
  <c r="EU222" i="3"/>
  <c r="EV222" i="3"/>
  <c r="EW222" i="3"/>
  <c r="EU223" i="3"/>
  <c r="EV223" i="3"/>
  <c r="EW223" i="3"/>
  <c r="EU224" i="3"/>
  <c r="EV224" i="3"/>
  <c r="EW224" i="3"/>
  <c r="EU225" i="3"/>
  <c r="EV225" i="3"/>
  <c r="EW225" i="3"/>
  <c r="EU226" i="3"/>
  <c r="EV226" i="3"/>
  <c r="EW226" i="3"/>
  <c r="EU227" i="3"/>
  <c r="EV227" i="3"/>
  <c r="EW227" i="3"/>
  <c r="EU228" i="3"/>
  <c r="EV228" i="3"/>
  <c r="EW228" i="3"/>
  <c r="EU229" i="3"/>
  <c r="EV229" i="3"/>
  <c r="EW229" i="3"/>
  <c r="EU230" i="3"/>
  <c r="EV230" i="3"/>
  <c r="EW230" i="3"/>
  <c r="EU231" i="3"/>
  <c r="EV231" i="3"/>
  <c r="EW231" i="3"/>
  <c r="EU232" i="3"/>
  <c r="EV232" i="3"/>
  <c r="EW232" i="3"/>
  <c r="EU233" i="3"/>
  <c r="EV233" i="3"/>
  <c r="EW233" i="3"/>
  <c r="EU234" i="3"/>
  <c r="EV234" i="3"/>
  <c r="EW234" i="3"/>
  <c r="EU235" i="3"/>
  <c r="EV235" i="3"/>
  <c r="EW235" i="3"/>
  <c r="EU236" i="3"/>
  <c r="EV236" i="3"/>
  <c r="EW236" i="3"/>
  <c r="EU237" i="3"/>
  <c r="EV237" i="3"/>
  <c r="EW237" i="3"/>
  <c r="EU238" i="3"/>
  <c r="EV238" i="3"/>
  <c r="EW238" i="3"/>
  <c r="EU239" i="3"/>
  <c r="EV239" i="3"/>
  <c r="EW239" i="3"/>
  <c r="EU240" i="3"/>
  <c r="EV240" i="3"/>
  <c r="EW240" i="3"/>
  <c r="EU241" i="3"/>
  <c r="EV241" i="3"/>
  <c r="EW241" i="3"/>
  <c r="EU242" i="3"/>
  <c r="EV242" i="3"/>
  <c r="EW242" i="3"/>
  <c r="EU243" i="3"/>
  <c r="EV243" i="3"/>
  <c r="EW243" i="3"/>
  <c r="EU244" i="3"/>
  <c r="EV244" i="3"/>
  <c r="EW244" i="3"/>
  <c r="EU245" i="3"/>
  <c r="EV245" i="3"/>
  <c r="EW245" i="3"/>
  <c r="EU246" i="3"/>
  <c r="EV246" i="3"/>
  <c r="EW246" i="3"/>
  <c r="EU247" i="3"/>
  <c r="EV247" i="3"/>
  <c r="EW247" i="3"/>
  <c r="EU248" i="3"/>
  <c r="EV248" i="3"/>
  <c r="EW248" i="3"/>
  <c r="EU249" i="3"/>
  <c r="EV249" i="3"/>
  <c r="EW249" i="3"/>
  <c r="EU250" i="3"/>
  <c r="EV250" i="3"/>
  <c r="EW250" i="3"/>
  <c r="EU251" i="3"/>
  <c r="EV251" i="3"/>
  <c r="EW251" i="3"/>
  <c r="EU252" i="3"/>
  <c r="EV252" i="3"/>
  <c r="EW252" i="3"/>
  <c r="EU253" i="3"/>
  <c r="EV253" i="3"/>
  <c r="EW253" i="3"/>
  <c r="EU254" i="3"/>
  <c r="EV254" i="3"/>
  <c r="EW254" i="3"/>
  <c r="EU255" i="3"/>
  <c r="EV255" i="3"/>
  <c r="EW255" i="3"/>
  <c r="EU256" i="3"/>
  <c r="EV256" i="3"/>
  <c r="EW256" i="3"/>
  <c r="EU257" i="3"/>
  <c r="EV257" i="3"/>
  <c r="EW257" i="3"/>
  <c r="EU258" i="3"/>
  <c r="EV258" i="3"/>
  <c r="EW258" i="3"/>
  <c r="EU259" i="3"/>
  <c r="EV259" i="3"/>
  <c r="EW259" i="3"/>
  <c r="EU260" i="3"/>
  <c r="EV260" i="3"/>
  <c r="EW260" i="3"/>
  <c r="EU261" i="3"/>
  <c r="EV261" i="3"/>
  <c r="EW261" i="3"/>
  <c r="EU262" i="3"/>
  <c r="EV262" i="3"/>
  <c r="EW262" i="3"/>
  <c r="EU263" i="3"/>
  <c r="EV263" i="3"/>
  <c r="EW263" i="3"/>
  <c r="EU264" i="3"/>
  <c r="EV264" i="3"/>
  <c r="EW264" i="3"/>
  <c r="EU265" i="3"/>
  <c r="EV265" i="3"/>
  <c r="EW265" i="3"/>
  <c r="EU266" i="3"/>
  <c r="EV266" i="3"/>
  <c r="EW266" i="3"/>
  <c r="EU267" i="3"/>
  <c r="EV267" i="3"/>
  <c r="EW267" i="3"/>
  <c r="EU268" i="3"/>
  <c r="EV268" i="3"/>
  <c r="EW268" i="3"/>
  <c r="EU269" i="3"/>
  <c r="EV269" i="3"/>
  <c r="EW269" i="3"/>
  <c r="EU270" i="3"/>
  <c r="EV270" i="3"/>
  <c r="EW270" i="3"/>
  <c r="EU271" i="3"/>
  <c r="EV271" i="3"/>
  <c r="EW271" i="3"/>
  <c r="EU272" i="3"/>
  <c r="EV272" i="3"/>
  <c r="EW272" i="3"/>
  <c r="EU273" i="3"/>
  <c r="EV273" i="3"/>
  <c r="EW273" i="3"/>
  <c r="EU274" i="3"/>
  <c r="EV274" i="3"/>
  <c r="EW274" i="3"/>
  <c r="EU275" i="3"/>
  <c r="EV275" i="3"/>
  <c r="EW275" i="3"/>
  <c r="EU276" i="3"/>
  <c r="EV276" i="3"/>
  <c r="EW276" i="3"/>
  <c r="EU277" i="3"/>
  <c r="EV277" i="3"/>
  <c r="EW277" i="3"/>
  <c r="EU278" i="3"/>
  <c r="EV278" i="3"/>
  <c r="EW278" i="3"/>
  <c r="EU279" i="3"/>
  <c r="EV279" i="3"/>
  <c r="EW279" i="3"/>
  <c r="EU280" i="3"/>
  <c r="EV280" i="3"/>
  <c r="EW280" i="3"/>
  <c r="EU281" i="3"/>
  <c r="EV281" i="3"/>
  <c r="EW281" i="3"/>
  <c r="EU282" i="3"/>
  <c r="EV282" i="3"/>
  <c r="EW282" i="3"/>
  <c r="EU283" i="3"/>
  <c r="EV283" i="3"/>
  <c r="EW283" i="3"/>
  <c r="EU284" i="3"/>
  <c r="EV284" i="3"/>
  <c r="EW284" i="3"/>
  <c r="EU285" i="3"/>
  <c r="EV285" i="3"/>
  <c r="EW285" i="3"/>
  <c r="EU286" i="3"/>
  <c r="EV286" i="3"/>
  <c r="EW286" i="3"/>
  <c r="EU287" i="3"/>
  <c r="EV287" i="3"/>
  <c r="EW287" i="3"/>
  <c r="EU288" i="3"/>
  <c r="EV288" i="3"/>
  <c r="EW288" i="3"/>
  <c r="EU289" i="3"/>
  <c r="EV289" i="3"/>
  <c r="EW289" i="3"/>
  <c r="EU290" i="3"/>
  <c r="EV290" i="3"/>
  <c r="EW290" i="3"/>
  <c r="EU291" i="3"/>
  <c r="EV291" i="3"/>
  <c r="EW291" i="3"/>
  <c r="EU292" i="3"/>
  <c r="EV292" i="3"/>
  <c r="EW292" i="3"/>
  <c r="EU293" i="3"/>
  <c r="EV293" i="3"/>
  <c r="EW293" i="3"/>
  <c r="EU294" i="3"/>
  <c r="EV294" i="3"/>
  <c r="EW294" i="3"/>
  <c r="EU295" i="3"/>
  <c r="EV295" i="3"/>
  <c r="EW295" i="3"/>
  <c r="EU296" i="3"/>
  <c r="EV296" i="3"/>
  <c r="EW296" i="3"/>
  <c r="EU297" i="3"/>
  <c r="EV297" i="3"/>
  <c r="EW297" i="3"/>
  <c r="EU298" i="3"/>
  <c r="EV298" i="3"/>
  <c r="EW298" i="3"/>
  <c r="EU299" i="3"/>
  <c r="EV299" i="3"/>
  <c r="EW299" i="3"/>
  <c r="EU300" i="3"/>
  <c r="EV300" i="3"/>
  <c r="EW300" i="3"/>
  <c r="EU301" i="3"/>
  <c r="EV301" i="3"/>
  <c r="EW301" i="3"/>
  <c r="EU302" i="3"/>
  <c r="EV302" i="3"/>
  <c r="EW302" i="3"/>
  <c r="EU303" i="3"/>
  <c r="EV303" i="3"/>
  <c r="EW303" i="3"/>
  <c r="EU304" i="3"/>
  <c r="EV304" i="3"/>
  <c r="EW304" i="3"/>
  <c r="EU305" i="3"/>
  <c r="EV305" i="3"/>
  <c r="EW305" i="3"/>
  <c r="EU306" i="3"/>
  <c r="EV306" i="3"/>
  <c r="EW306" i="3"/>
  <c r="EU307" i="3"/>
  <c r="EV307" i="3"/>
  <c r="EW307" i="3"/>
  <c r="EU308" i="3"/>
  <c r="EV308" i="3"/>
  <c r="EW308" i="3"/>
  <c r="EU309" i="3"/>
  <c r="EV309" i="3"/>
  <c r="EW309" i="3"/>
  <c r="EU310" i="3"/>
  <c r="EV310" i="3"/>
  <c r="EW310" i="3"/>
  <c r="EU311" i="3"/>
  <c r="EV311" i="3"/>
  <c r="EW311" i="3"/>
  <c r="EU312" i="3"/>
  <c r="EV312" i="3"/>
  <c r="EW312" i="3"/>
  <c r="EU313" i="3"/>
  <c r="EV313" i="3"/>
  <c r="EW313" i="3"/>
  <c r="EU314" i="3"/>
  <c r="EV314" i="3"/>
  <c r="EW314" i="3"/>
  <c r="EU315" i="3"/>
  <c r="EV315" i="3"/>
  <c r="EW315" i="3"/>
  <c r="EU316" i="3"/>
  <c r="EV316" i="3"/>
  <c r="EW316" i="3"/>
  <c r="EU317" i="3"/>
  <c r="EV317" i="3"/>
  <c r="EW317" i="3"/>
  <c r="EU318" i="3"/>
  <c r="EV318" i="3"/>
  <c r="EW318" i="3"/>
  <c r="EU319" i="3"/>
  <c r="EV319" i="3"/>
  <c r="EW319" i="3"/>
  <c r="EU320" i="3"/>
  <c r="EV320" i="3"/>
  <c r="EW320" i="3"/>
  <c r="EU321" i="3"/>
  <c r="EV321" i="3"/>
  <c r="EW321" i="3"/>
  <c r="EU322" i="3"/>
  <c r="EV322" i="3"/>
  <c r="EW322" i="3"/>
  <c r="EU323" i="3"/>
  <c r="EV323" i="3"/>
  <c r="EW323" i="3"/>
  <c r="EU324" i="3"/>
  <c r="EV324" i="3"/>
  <c r="EW324" i="3"/>
  <c r="EU325" i="3"/>
  <c r="EV325" i="3"/>
  <c r="EW325" i="3"/>
  <c r="EU326" i="3"/>
  <c r="EV326" i="3"/>
  <c r="EW326" i="3"/>
  <c r="EU327" i="3"/>
  <c r="EV327" i="3"/>
  <c r="EW327" i="3"/>
  <c r="EU328" i="3"/>
  <c r="EV328" i="3"/>
  <c r="EW328" i="3"/>
  <c r="EU329" i="3"/>
  <c r="EV329" i="3"/>
  <c r="EW329" i="3"/>
  <c r="EU330" i="3"/>
  <c r="EV330" i="3"/>
  <c r="EW330" i="3"/>
  <c r="EU335" i="3"/>
  <c r="EV335" i="3"/>
  <c r="EW335" i="3"/>
  <c r="EU336" i="3"/>
  <c r="EV336" i="3"/>
  <c r="EW336" i="3"/>
  <c r="EU337" i="3"/>
  <c r="EV337" i="3"/>
  <c r="EW337" i="3"/>
  <c r="EU338" i="3"/>
  <c r="EV338" i="3"/>
  <c r="EW338" i="3"/>
  <c r="EU339" i="3"/>
  <c r="EV339" i="3"/>
  <c r="EW339" i="3"/>
  <c r="EU340" i="3"/>
  <c r="EV340" i="3"/>
  <c r="EW340" i="3"/>
  <c r="EU350" i="3"/>
  <c r="EV350" i="3"/>
  <c r="EW350" i="3"/>
  <c r="EU351" i="3"/>
  <c r="EV351" i="3"/>
  <c r="EW351" i="3"/>
  <c r="EU352" i="3"/>
  <c r="EV352" i="3"/>
  <c r="EW352" i="3"/>
  <c r="EU353" i="3"/>
  <c r="EV353" i="3"/>
  <c r="EW353" i="3"/>
  <c r="EU354" i="3"/>
  <c r="EV354" i="3"/>
  <c r="EW354" i="3"/>
  <c r="EU355" i="3"/>
  <c r="EV355" i="3"/>
  <c r="EW355" i="3"/>
  <c r="EU356" i="3"/>
  <c r="EV356" i="3"/>
  <c r="EW356" i="3"/>
  <c r="EU357" i="3"/>
  <c r="EV357" i="3"/>
  <c r="EW357" i="3"/>
  <c r="EU358" i="3"/>
  <c r="EV358" i="3"/>
  <c r="EW358" i="3"/>
  <c r="EU359" i="3"/>
  <c r="EV359" i="3"/>
  <c r="EW359" i="3"/>
  <c r="EU360" i="3"/>
  <c r="EV360" i="3"/>
  <c r="EW360" i="3"/>
  <c r="EU361" i="3"/>
  <c r="EV361" i="3"/>
  <c r="EW361" i="3"/>
  <c r="EU362" i="3"/>
  <c r="EV362" i="3"/>
  <c r="EW362" i="3"/>
  <c r="EU363" i="3"/>
  <c r="EV363" i="3"/>
  <c r="EW363" i="3"/>
  <c r="EU364" i="3"/>
  <c r="EV364" i="3"/>
  <c r="EW364" i="3"/>
  <c r="EU365" i="3"/>
  <c r="EV365" i="3"/>
  <c r="EW365" i="3"/>
  <c r="EU366" i="3"/>
  <c r="EV366" i="3"/>
  <c r="EW366" i="3"/>
  <c r="EU367" i="3"/>
  <c r="EV367" i="3"/>
  <c r="EW367" i="3"/>
  <c r="EU368" i="3"/>
  <c r="EV368" i="3"/>
  <c r="EW368" i="3"/>
  <c r="EU369" i="3"/>
  <c r="EV369" i="3"/>
  <c r="EW369" i="3"/>
  <c r="EU370" i="3"/>
  <c r="EV370" i="3"/>
  <c r="EW370" i="3"/>
  <c r="EU371" i="3"/>
  <c r="EV371" i="3"/>
  <c r="EW371" i="3"/>
  <c r="EU372" i="3"/>
  <c r="EV372" i="3"/>
  <c r="EW372" i="3"/>
  <c r="EU373" i="3"/>
  <c r="EV373" i="3"/>
  <c r="EW373" i="3"/>
  <c r="EU374" i="3"/>
  <c r="EV374" i="3"/>
  <c r="EW374" i="3"/>
  <c r="EU375" i="3"/>
  <c r="EV375" i="3"/>
  <c r="EW375" i="3"/>
  <c r="EU376" i="3"/>
  <c r="EV376" i="3"/>
  <c r="EW376" i="3"/>
  <c r="EU377" i="3"/>
  <c r="EV377" i="3"/>
  <c r="EW377" i="3"/>
  <c r="EU378" i="3"/>
  <c r="EV378" i="3"/>
  <c r="EW378" i="3"/>
  <c r="EU379" i="3"/>
  <c r="EV379" i="3"/>
  <c r="EW379" i="3"/>
  <c r="EU380" i="3"/>
  <c r="EV380" i="3"/>
  <c r="EW380" i="3"/>
  <c r="EU381" i="3"/>
  <c r="EV381" i="3"/>
  <c r="EW381" i="3"/>
  <c r="EU382" i="3"/>
  <c r="EV382" i="3"/>
  <c r="EW382" i="3"/>
  <c r="EU383" i="3"/>
  <c r="EV383" i="3"/>
  <c r="EW383" i="3"/>
  <c r="EU384" i="3"/>
  <c r="EV384" i="3"/>
  <c r="EW384" i="3"/>
  <c r="EU385" i="3"/>
  <c r="EV385" i="3"/>
  <c r="EW385" i="3"/>
  <c r="EU386" i="3"/>
  <c r="EV386" i="3"/>
  <c r="EW386" i="3"/>
  <c r="EU387" i="3"/>
  <c r="EV387" i="3"/>
  <c r="EW387" i="3"/>
  <c r="EU388" i="3"/>
  <c r="EV388" i="3"/>
  <c r="EW388" i="3"/>
  <c r="EU389" i="3"/>
  <c r="EV389" i="3"/>
  <c r="EW389" i="3"/>
  <c r="EU390" i="3"/>
  <c r="EV390" i="3"/>
  <c r="EW390" i="3"/>
  <c r="EU391" i="3"/>
  <c r="EV391" i="3"/>
  <c r="EW391" i="3"/>
  <c r="EU392" i="3"/>
  <c r="EV392" i="3"/>
  <c r="EW392" i="3"/>
  <c r="EU393" i="3"/>
  <c r="EV393" i="3"/>
  <c r="EW393" i="3"/>
  <c r="EU394" i="3"/>
  <c r="EV394" i="3"/>
  <c r="EW394" i="3"/>
  <c r="EU395" i="3"/>
  <c r="EV395" i="3"/>
  <c r="EW395" i="3"/>
  <c r="EU396" i="3"/>
  <c r="EV396" i="3"/>
  <c r="EW396" i="3"/>
  <c r="EU397" i="3"/>
  <c r="EV397" i="3"/>
  <c r="EW397" i="3"/>
  <c r="EU398" i="3"/>
  <c r="EV398" i="3"/>
  <c r="EW398" i="3"/>
  <c r="EU399" i="3"/>
  <c r="EV399" i="3"/>
  <c r="EW399" i="3"/>
  <c r="EU400" i="3"/>
  <c r="EV400" i="3"/>
  <c r="EW400" i="3"/>
  <c r="EU401" i="3"/>
  <c r="EV401" i="3"/>
  <c r="EW401" i="3"/>
  <c r="EU402" i="3"/>
  <c r="EV402" i="3"/>
  <c r="EW402" i="3"/>
  <c r="EU403" i="3"/>
  <c r="EV403" i="3"/>
  <c r="EW403" i="3"/>
  <c r="EU404" i="3"/>
  <c r="EV404" i="3"/>
  <c r="EW404" i="3"/>
  <c r="EU405" i="3"/>
  <c r="EV405" i="3"/>
  <c r="EW405" i="3"/>
  <c r="EU406" i="3"/>
  <c r="EV406" i="3"/>
  <c r="EW406" i="3"/>
  <c r="EU407" i="3"/>
  <c r="EV407" i="3"/>
  <c r="EW407" i="3"/>
  <c r="EU408" i="3"/>
  <c r="EV408" i="3"/>
  <c r="EW408" i="3"/>
  <c r="EU409" i="3"/>
  <c r="EV409" i="3"/>
  <c r="EW409" i="3"/>
  <c r="EU410" i="3"/>
  <c r="EV410" i="3"/>
  <c r="EW410" i="3"/>
  <c r="EU411" i="3"/>
  <c r="EV411" i="3"/>
  <c r="EW411" i="3"/>
  <c r="EU412" i="3"/>
  <c r="EV412" i="3"/>
  <c r="EW412" i="3"/>
  <c r="EU413" i="3"/>
  <c r="EV413" i="3"/>
  <c r="EW413" i="3"/>
  <c r="EU414" i="3"/>
  <c r="EV414" i="3"/>
  <c r="EW414" i="3"/>
  <c r="EU415" i="3"/>
  <c r="EV415" i="3"/>
  <c r="EW415" i="3"/>
  <c r="EU416" i="3"/>
  <c r="EV416" i="3"/>
  <c r="EW416" i="3"/>
  <c r="EU417" i="3"/>
  <c r="EV417" i="3"/>
  <c r="EW417" i="3"/>
  <c r="EU418" i="3"/>
  <c r="EV418" i="3"/>
  <c r="EW418" i="3"/>
  <c r="EU420" i="3"/>
  <c r="EV420" i="3"/>
  <c r="EW420" i="3"/>
  <c r="EU421" i="3"/>
  <c r="EV421" i="3"/>
  <c r="EW421" i="3"/>
  <c r="EU422" i="3"/>
  <c r="EV422" i="3"/>
  <c r="EW422" i="3"/>
  <c r="EU423" i="3"/>
  <c r="EV423" i="3"/>
  <c r="EW423" i="3"/>
  <c r="EU424" i="3"/>
  <c r="EV424" i="3"/>
  <c r="EW424" i="3"/>
  <c r="EU425" i="3"/>
  <c r="EV425" i="3"/>
  <c r="EW425" i="3"/>
  <c r="EU426" i="3"/>
  <c r="EV426" i="3"/>
  <c r="EW426" i="3"/>
  <c r="EU427" i="3"/>
  <c r="EV427" i="3"/>
  <c r="EW427" i="3"/>
  <c r="EU428" i="3"/>
  <c r="EV428" i="3"/>
  <c r="EW428" i="3"/>
  <c r="EU429" i="3"/>
  <c r="EV429" i="3"/>
  <c r="EW429" i="3"/>
  <c r="EU430" i="3"/>
  <c r="EV430" i="3"/>
  <c r="EW430" i="3"/>
  <c r="EU431" i="3"/>
  <c r="EV431" i="3"/>
  <c r="EW431" i="3"/>
  <c r="EU432" i="3"/>
  <c r="EV432" i="3"/>
  <c r="EW432" i="3"/>
  <c r="EU433" i="3"/>
  <c r="EV433" i="3"/>
  <c r="EW433" i="3"/>
  <c r="EU434" i="3"/>
  <c r="EV434" i="3"/>
  <c r="EW434" i="3"/>
  <c r="EU435" i="3"/>
  <c r="EV435" i="3"/>
  <c r="EW435" i="3"/>
  <c r="EU436" i="3"/>
  <c r="EV436" i="3"/>
  <c r="EW436" i="3"/>
  <c r="EU437" i="3"/>
  <c r="EV437" i="3"/>
  <c r="EW437" i="3"/>
  <c r="EU438" i="3"/>
  <c r="EV438" i="3"/>
  <c r="EW438" i="3"/>
  <c r="EU439" i="3"/>
  <c r="EV439" i="3"/>
  <c r="EW439" i="3"/>
  <c r="EU440" i="3"/>
  <c r="EV440" i="3"/>
  <c r="EW440" i="3"/>
  <c r="EU441" i="3"/>
  <c r="EV441" i="3"/>
  <c r="EW441" i="3"/>
  <c r="EU442" i="3"/>
  <c r="EV442" i="3"/>
  <c r="EW442" i="3"/>
  <c r="EU443" i="3"/>
  <c r="EV443" i="3"/>
  <c r="EW443" i="3"/>
  <c r="EU444" i="3"/>
  <c r="EV444" i="3"/>
  <c r="EW444" i="3"/>
  <c r="EU445" i="3"/>
  <c r="EV445" i="3"/>
  <c r="EW445" i="3"/>
  <c r="EU446" i="3"/>
  <c r="EV446" i="3"/>
  <c r="EW446" i="3"/>
  <c r="EU447" i="3"/>
  <c r="EV447" i="3"/>
  <c r="EW447" i="3"/>
  <c r="EU448" i="3"/>
  <c r="EV448" i="3"/>
  <c r="EW448" i="3"/>
  <c r="EU449" i="3"/>
  <c r="EV449" i="3"/>
  <c r="EW449" i="3"/>
  <c r="EU450" i="3"/>
  <c r="EV450" i="3"/>
  <c r="EW450" i="3"/>
  <c r="EU451" i="3"/>
  <c r="EV451" i="3"/>
  <c r="EW451" i="3"/>
  <c r="EU452" i="3"/>
  <c r="EV452" i="3"/>
  <c r="EW452" i="3"/>
  <c r="EU453" i="3"/>
  <c r="EV453" i="3"/>
  <c r="EW453" i="3"/>
  <c r="EU454" i="3"/>
  <c r="EV454" i="3"/>
  <c r="EW454" i="3"/>
  <c r="EU455" i="3"/>
  <c r="EV455" i="3"/>
  <c r="EW455" i="3"/>
  <c r="EU456" i="3"/>
  <c r="EV456" i="3"/>
  <c r="EW456" i="3"/>
  <c r="EU457" i="3"/>
  <c r="EV457" i="3"/>
  <c r="EW457" i="3"/>
  <c r="EU458" i="3"/>
  <c r="EV458" i="3"/>
  <c r="EW458" i="3"/>
  <c r="EU459" i="3"/>
  <c r="EV459" i="3"/>
  <c r="EW459" i="3"/>
  <c r="EU460" i="3"/>
  <c r="EV460" i="3"/>
  <c r="EW460" i="3"/>
  <c r="EU461" i="3"/>
  <c r="EV461" i="3"/>
  <c r="EW461" i="3"/>
  <c r="EU462" i="3"/>
  <c r="EV462" i="3"/>
  <c r="EW462" i="3"/>
  <c r="EU463" i="3"/>
  <c r="EV463" i="3"/>
  <c r="EW463" i="3"/>
  <c r="EU464" i="3"/>
  <c r="EV464" i="3"/>
  <c r="EW464" i="3"/>
  <c r="EU465" i="3"/>
  <c r="EV465" i="3"/>
  <c r="EW465" i="3"/>
  <c r="EU466" i="3"/>
  <c r="EV466" i="3"/>
  <c r="EW466" i="3"/>
  <c r="EU467" i="3"/>
  <c r="EV467" i="3"/>
  <c r="EW467" i="3"/>
  <c r="EU468" i="3"/>
  <c r="EV468" i="3"/>
  <c r="EW468" i="3"/>
  <c r="EU469" i="3"/>
  <c r="EV469" i="3"/>
  <c r="EW469" i="3"/>
  <c r="EU470" i="3"/>
  <c r="EV470" i="3"/>
  <c r="EW470" i="3"/>
  <c r="EU471" i="3"/>
  <c r="EV471" i="3"/>
  <c r="EW471" i="3"/>
  <c r="EU472" i="3"/>
  <c r="EV472" i="3"/>
  <c r="EW472" i="3"/>
  <c r="EU473" i="3"/>
  <c r="EV473" i="3"/>
  <c r="EW473" i="3"/>
  <c r="EU474" i="3"/>
  <c r="EV474" i="3"/>
  <c r="EW474" i="3"/>
  <c r="EU475" i="3"/>
  <c r="EV475" i="3"/>
  <c r="EW475" i="3"/>
  <c r="EU476" i="3"/>
  <c r="EV476" i="3"/>
  <c r="EW476" i="3"/>
  <c r="EU477" i="3"/>
  <c r="EV477" i="3"/>
  <c r="EW477" i="3"/>
  <c r="EU478" i="3"/>
  <c r="EV478" i="3"/>
  <c r="EW478" i="3"/>
  <c r="EU479" i="3"/>
  <c r="EV479" i="3"/>
  <c r="EW479" i="3"/>
  <c r="EU480" i="3"/>
  <c r="EV480" i="3"/>
  <c r="EW480" i="3"/>
  <c r="EU481" i="3"/>
  <c r="EV481" i="3"/>
  <c r="EW481" i="3"/>
  <c r="EU482" i="3"/>
  <c r="EV482" i="3"/>
  <c r="EW482" i="3"/>
  <c r="EU483" i="3"/>
  <c r="EV483" i="3"/>
  <c r="EW483" i="3"/>
  <c r="EU484" i="3"/>
  <c r="EV484" i="3"/>
  <c r="EW484" i="3"/>
  <c r="EU485" i="3"/>
  <c r="EV485" i="3"/>
  <c r="EW485" i="3"/>
  <c r="EU486" i="3"/>
  <c r="EV486" i="3"/>
  <c r="EW486" i="3"/>
  <c r="EU487" i="3"/>
  <c r="EV487" i="3"/>
  <c r="EW487" i="3"/>
  <c r="EU488" i="3"/>
  <c r="EV488" i="3"/>
  <c r="EW488" i="3"/>
  <c r="EU489" i="3"/>
  <c r="EV489" i="3"/>
  <c r="EW489" i="3"/>
  <c r="EU490" i="3"/>
  <c r="EV490" i="3"/>
  <c r="EW490" i="3"/>
  <c r="EU491" i="3"/>
  <c r="EV491" i="3"/>
  <c r="EW491" i="3"/>
  <c r="EU492" i="3"/>
  <c r="EV492" i="3"/>
  <c r="EW492" i="3"/>
  <c r="EU493" i="3"/>
  <c r="EV493" i="3"/>
  <c r="EW493" i="3"/>
  <c r="EU494" i="3"/>
  <c r="EV494" i="3"/>
  <c r="EW494" i="3"/>
  <c r="EU495" i="3"/>
  <c r="EV495" i="3"/>
  <c r="EW495" i="3"/>
  <c r="EU496" i="3"/>
  <c r="EV496" i="3"/>
  <c r="EW496" i="3"/>
  <c r="EU497" i="3"/>
  <c r="EV497" i="3"/>
  <c r="EW497" i="3"/>
  <c r="EU498" i="3"/>
  <c r="EV498" i="3"/>
  <c r="EW498" i="3"/>
  <c r="EU499" i="3"/>
  <c r="EV499" i="3"/>
  <c r="EW499" i="3"/>
  <c r="EU500" i="3"/>
  <c r="EV500" i="3"/>
  <c r="EW500" i="3"/>
  <c r="EU501" i="3"/>
  <c r="EV501" i="3"/>
  <c r="EW501" i="3"/>
  <c r="EU502" i="3"/>
  <c r="EV502" i="3"/>
  <c r="EW502" i="3"/>
  <c r="EU503" i="3"/>
  <c r="EV503" i="3"/>
  <c r="EW503" i="3"/>
  <c r="EU504" i="3"/>
  <c r="EV504" i="3"/>
  <c r="EW504" i="3"/>
  <c r="EU505" i="3"/>
  <c r="EV505" i="3"/>
  <c r="EW505" i="3"/>
  <c r="EU506" i="3"/>
  <c r="EV506" i="3"/>
  <c r="EW506" i="3"/>
  <c r="EU507" i="3"/>
  <c r="EV507" i="3"/>
  <c r="EW507" i="3"/>
  <c r="EU508" i="3"/>
  <c r="EV508" i="3"/>
  <c r="EW508" i="3"/>
  <c r="EU509" i="3"/>
  <c r="EV509" i="3"/>
  <c r="EW509" i="3"/>
  <c r="EU510" i="3"/>
  <c r="EV510" i="3"/>
  <c r="EW510" i="3"/>
  <c r="EU511" i="3"/>
  <c r="EV511" i="3"/>
  <c r="EW511" i="3"/>
  <c r="EU512" i="3"/>
  <c r="EV512" i="3"/>
  <c r="EW512" i="3"/>
  <c r="EU513" i="3"/>
  <c r="EV513" i="3"/>
  <c r="EW513" i="3"/>
  <c r="EU514" i="3"/>
  <c r="EV514" i="3"/>
  <c r="EW514" i="3"/>
  <c r="EU515" i="3"/>
  <c r="EV515" i="3"/>
  <c r="EW515" i="3"/>
  <c r="EU516" i="3"/>
  <c r="EV516" i="3"/>
  <c r="EW516" i="3"/>
  <c r="EU517" i="3"/>
  <c r="EV517" i="3"/>
  <c r="EW517" i="3"/>
  <c r="EU518" i="3"/>
  <c r="EV518" i="3"/>
  <c r="EW518" i="3"/>
  <c r="EU519" i="3"/>
  <c r="EV519" i="3"/>
  <c r="EW519" i="3"/>
  <c r="EU520" i="3"/>
  <c r="EV520" i="3"/>
  <c r="EW520" i="3"/>
  <c r="EU521" i="3"/>
  <c r="EV521" i="3"/>
  <c r="EW521" i="3"/>
  <c r="EU522" i="3"/>
  <c r="EV522" i="3"/>
  <c r="EW522" i="3"/>
  <c r="EU523" i="3"/>
  <c r="EV523" i="3"/>
  <c r="EW523" i="3"/>
  <c r="EU524" i="3"/>
  <c r="EV524" i="3"/>
  <c r="EW524" i="3"/>
  <c r="EU525" i="3"/>
  <c r="EV525" i="3"/>
  <c r="EW525" i="3"/>
  <c r="EU526" i="3"/>
  <c r="EV526" i="3"/>
  <c r="EW526" i="3"/>
  <c r="EU527" i="3"/>
  <c r="EV527" i="3"/>
  <c r="EW527" i="3"/>
  <c r="EU528" i="3"/>
  <c r="EV528" i="3"/>
  <c r="EW528" i="3"/>
  <c r="EU529" i="3"/>
  <c r="EV529" i="3"/>
  <c r="EW529" i="3"/>
  <c r="EU530" i="3"/>
  <c r="EV530" i="3"/>
  <c r="EW530" i="3"/>
  <c r="EU531" i="3"/>
  <c r="EV531" i="3"/>
  <c r="EW531" i="3"/>
  <c r="EU532" i="3"/>
  <c r="EV532" i="3"/>
  <c r="EW532" i="3"/>
  <c r="EU533" i="3"/>
  <c r="EV533" i="3"/>
  <c r="EW533" i="3"/>
  <c r="EU534" i="3"/>
  <c r="EV534" i="3"/>
  <c r="EW534" i="3"/>
  <c r="EU535" i="3"/>
  <c r="EV535" i="3"/>
  <c r="EW535" i="3"/>
  <c r="EU536" i="3"/>
  <c r="EV536" i="3"/>
  <c r="EW536" i="3"/>
  <c r="EU537" i="3"/>
  <c r="EV537" i="3"/>
  <c r="EW537" i="3"/>
  <c r="EU538" i="3"/>
  <c r="EV538" i="3"/>
  <c r="EW538" i="3"/>
  <c r="EU539" i="3"/>
  <c r="EV539" i="3"/>
  <c r="EW539" i="3"/>
  <c r="EU540" i="3"/>
  <c r="EV540" i="3"/>
  <c r="EW540" i="3"/>
  <c r="EU541" i="3"/>
  <c r="EV541" i="3"/>
  <c r="EW541" i="3"/>
  <c r="EU542" i="3"/>
  <c r="EV542" i="3"/>
  <c r="EW542" i="3"/>
  <c r="EU543" i="3"/>
  <c r="EV543" i="3"/>
  <c r="EW543" i="3"/>
  <c r="EU544" i="3"/>
  <c r="EV544" i="3"/>
  <c r="EW544" i="3"/>
  <c r="EU545" i="3"/>
  <c r="EV545" i="3"/>
  <c r="EW545" i="3"/>
  <c r="EU546" i="3"/>
  <c r="EV546" i="3"/>
  <c r="EW546" i="3"/>
  <c r="EU547" i="3"/>
  <c r="EV547" i="3"/>
  <c r="EW547" i="3"/>
  <c r="EU548" i="3"/>
  <c r="EV548" i="3"/>
  <c r="EW548" i="3"/>
  <c r="EU549" i="3"/>
  <c r="EV549" i="3"/>
  <c r="EW549" i="3"/>
  <c r="EU550" i="3"/>
  <c r="EV550" i="3"/>
  <c r="EW550" i="3"/>
  <c r="EU551" i="3"/>
  <c r="EV551" i="3"/>
  <c r="EW551" i="3"/>
  <c r="EU552" i="3"/>
  <c r="EV552" i="3"/>
  <c r="EW552" i="3"/>
  <c r="EU553" i="3"/>
  <c r="EV553" i="3"/>
  <c r="EW553" i="3"/>
  <c r="EU554" i="3"/>
  <c r="EV554" i="3"/>
  <c r="EW554" i="3"/>
  <c r="EU555" i="3"/>
  <c r="EV555" i="3"/>
  <c r="EW555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4" i="3"/>
  <c r="V65" i="3"/>
  <c r="V66" i="3"/>
  <c r="V67" i="3"/>
  <c r="V78" i="3"/>
  <c r="V79" i="3"/>
  <c r="V84" i="3"/>
  <c r="V85" i="3"/>
  <c r="V86" i="3"/>
  <c r="V87" i="3"/>
  <c r="V88" i="3"/>
  <c r="V89" i="3"/>
  <c r="V90" i="3"/>
  <c r="V91" i="3"/>
  <c r="V92" i="3"/>
  <c r="G5" i="3"/>
  <c r="Z5" i="3"/>
  <c r="AA5" i="3"/>
  <c r="BA5" i="3"/>
  <c r="BG5" i="3"/>
  <c r="BH5" i="3"/>
  <c r="CH5" i="3"/>
  <c r="CM5" i="3"/>
  <c r="CN5" i="3"/>
  <c r="DN5" i="3"/>
  <c r="DR5" i="3"/>
  <c r="DS5" i="3"/>
  <c r="ES5" i="3"/>
  <c r="EU5" i="3"/>
  <c r="EV5" i="3"/>
  <c r="EW5" i="3"/>
  <c r="G6" i="3"/>
  <c r="Z6" i="3"/>
  <c r="AA6" i="3"/>
  <c r="BA6" i="3"/>
  <c r="BG6" i="3"/>
  <c r="BH6" i="3"/>
  <c r="CH6" i="3"/>
  <c r="CM6" i="3"/>
  <c r="CN6" i="3"/>
  <c r="DN6" i="3"/>
  <c r="DR6" i="3"/>
  <c r="DS6" i="3"/>
  <c r="ES6" i="3"/>
  <c r="G7" i="3"/>
  <c r="Z7" i="3"/>
  <c r="AA7" i="3"/>
  <c r="BA7" i="3"/>
  <c r="BG7" i="3"/>
  <c r="BH7" i="3"/>
  <c r="CH7" i="3"/>
  <c r="CM7" i="3"/>
  <c r="CN7" i="3"/>
  <c r="DN7" i="3"/>
  <c r="DR7" i="3"/>
  <c r="DS7" i="3"/>
  <c r="ES7" i="3"/>
  <c r="G8" i="3"/>
  <c r="Z8" i="3"/>
  <c r="AA8" i="3"/>
  <c r="BA8" i="3"/>
  <c r="BG8" i="3"/>
  <c r="BH8" i="3"/>
  <c r="CH8" i="3"/>
  <c r="CM8" i="3"/>
  <c r="CN8" i="3"/>
  <c r="DN8" i="3"/>
  <c r="DR8" i="3"/>
  <c r="DS8" i="3"/>
  <c r="ES8" i="3"/>
  <c r="G9" i="3"/>
  <c r="Z9" i="3"/>
  <c r="AA9" i="3"/>
  <c r="BA9" i="3"/>
  <c r="BG9" i="3"/>
  <c r="BH9" i="3"/>
  <c r="CH9" i="3"/>
  <c r="CM9" i="3"/>
  <c r="CN9" i="3"/>
  <c r="DN9" i="3"/>
  <c r="DR9" i="3"/>
  <c r="DS9" i="3"/>
  <c r="ES9" i="3"/>
  <c r="G10" i="3"/>
  <c r="Z10" i="3"/>
  <c r="AA10" i="3"/>
  <c r="BA10" i="3"/>
  <c r="BG10" i="3"/>
  <c r="BH10" i="3"/>
  <c r="CH10" i="3"/>
  <c r="CM10" i="3"/>
  <c r="CN10" i="3"/>
  <c r="DN10" i="3"/>
  <c r="DR10" i="3"/>
  <c r="DS10" i="3"/>
  <c r="ES10" i="3"/>
  <c r="G11" i="3"/>
  <c r="Z11" i="3"/>
  <c r="AA11" i="3"/>
  <c r="BA11" i="3"/>
  <c r="BG11" i="3"/>
  <c r="BH11" i="3"/>
  <c r="CH11" i="3"/>
  <c r="CM11" i="3"/>
  <c r="CN11" i="3"/>
  <c r="DN11" i="3"/>
  <c r="DR11" i="3"/>
  <c r="DS11" i="3"/>
  <c r="ES11" i="3"/>
  <c r="G12" i="3"/>
  <c r="Z12" i="3"/>
  <c r="AA12" i="3"/>
  <c r="BA12" i="3"/>
  <c r="BG12" i="3"/>
  <c r="BH12" i="3"/>
  <c r="CH12" i="3"/>
  <c r="CM12" i="3"/>
  <c r="CN12" i="3"/>
  <c r="DN12" i="3"/>
  <c r="DR12" i="3"/>
  <c r="DS12" i="3"/>
  <c r="ES12" i="3"/>
  <c r="G13" i="3"/>
  <c r="Z13" i="3"/>
  <c r="AA13" i="3"/>
  <c r="BA13" i="3"/>
  <c r="BG13" i="3"/>
  <c r="BH13" i="3"/>
  <c r="CH13" i="3"/>
  <c r="CM13" i="3"/>
  <c r="CN13" i="3"/>
  <c r="DN13" i="3"/>
  <c r="DR13" i="3"/>
  <c r="DS13" i="3"/>
  <c r="ES13" i="3"/>
  <c r="G14" i="3"/>
  <c r="Z14" i="3"/>
  <c r="AA14" i="3"/>
  <c r="BA14" i="3"/>
  <c r="BG14" i="3"/>
  <c r="BH14" i="3"/>
  <c r="CH14" i="3"/>
  <c r="CM14" i="3"/>
  <c r="CN14" i="3"/>
  <c r="DN14" i="3"/>
  <c r="DR14" i="3"/>
  <c r="DS14" i="3"/>
  <c r="ES14" i="3"/>
  <c r="G15" i="3"/>
  <c r="Z15" i="3"/>
  <c r="AA15" i="3"/>
  <c r="BA15" i="3"/>
  <c r="BG15" i="3"/>
  <c r="BH15" i="3"/>
  <c r="CH15" i="3"/>
  <c r="CM15" i="3"/>
  <c r="CN15" i="3"/>
  <c r="DN15" i="3"/>
  <c r="DR15" i="3"/>
  <c r="DS15" i="3"/>
  <c r="ES15" i="3"/>
  <c r="G16" i="3"/>
  <c r="Z16" i="3"/>
  <c r="AA16" i="3"/>
  <c r="BA16" i="3"/>
  <c r="BG16" i="3"/>
  <c r="BH16" i="3"/>
  <c r="CH16" i="3"/>
  <c r="CM16" i="3"/>
  <c r="CN16" i="3"/>
  <c r="DN16" i="3"/>
  <c r="DR16" i="3"/>
  <c r="DS16" i="3"/>
  <c r="ES16" i="3"/>
  <c r="G17" i="3"/>
  <c r="Z17" i="3"/>
  <c r="AA17" i="3"/>
  <c r="BA17" i="3"/>
  <c r="BG17" i="3"/>
  <c r="BH17" i="3"/>
  <c r="CH17" i="3"/>
  <c r="CM17" i="3"/>
  <c r="CN17" i="3"/>
  <c r="DN17" i="3"/>
  <c r="DR17" i="3"/>
  <c r="DS17" i="3"/>
  <c r="ES17" i="3"/>
  <c r="G18" i="3"/>
  <c r="Z18" i="3"/>
  <c r="AA18" i="3"/>
  <c r="BA18" i="3"/>
  <c r="BG18" i="3"/>
  <c r="BH18" i="3"/>
  <c r="CH18" i="3"/>
  <c r="CM18" i="3"/>
  <c r="CN18" i="3"/>
  <c r="DN18" i="3"/>
  <c r="DR18" i="3"/>
  <c r="DS18" i="3"/>
  <c r="ES18" i="3"/>
  <c r="G19" i="3"/>
  <c r="Z19" i="3"/>
  <c r="AA19" i="3"/>
  <c r="BA19" i="3"/>
  <c r="BG19" i="3"/>
  <c r="BH19" i="3"/>
  <c r="CH19" i="3"/>
  <c r="CM19" i="3"/>
  <c r="CN19" i="3"/>
  <c r="DN19" i="3"/>
  <c r="DR19" i="3"/>
  <c r="DS19" i="3"/>
  <c r="ES19" i="3"/>
  <c r="G20" i="3"/>
  <c r="Z20" i="3"/>
  <c r="AA20" i="3"/>
  <c r="BA20" i="3"/>
  <c r="BG20" i="3"/>
  <c r="BH20" i="3"/>
  <c r="CH20" i="3"/>
  <c r="CM20" i="3"/>
  <c r="CN20" i="3"/>
  <c r="DN20" i="3"/>
  <c r="DR20" i="3"/>
  <c r="DS20" i="3"/>
  <c r="ES20" i="3"/>
  <c r="G21" i="3"/>
  <c r="Z21" i="3"/>
  <c r="AA21" i="3"/>
  <c r="BA21" i="3"/>
  <c r="BG21" i="3"/>
  <c r="BH21" i="3"/>
  <c r="CH21" i="3"/>
  <c r="CM21" i="3"/>
  <c r="CN21" i="3"/>
  <c r="DN21" i="3"/>
  <c r="DR21" i="3"/>
  <c r="DS21" i="3"/>
  <c r="ES21" i="3"/>
  <c r="G22" i="3"/>
  <c r="Z22" i="3"/>
  <c r="AA22" i="3"/>
  <c r="BA22" i="3"/>
  <c r="BG22" i="3"/>
  <c r="BH22" i="3"/>
  <c r="CH22" i="3"/>
  <c r="CM22" i="3"/>
  <c r="CN22" i="3"/>
  <c r="DN22" i="3"/>
  <c r="DR22" i="3"/>
  <c r="DS22" i="3"/>
  <c r="ES22" i="3"/>
  <c r="G23" i="3"/>
  <c r="Z23" i="3"/>
  <c r="AA23" i="3"/>
  <c r="BA23" i="3"/>
  <c r="BG23" i="3"/>
  <c r="BH23" i="3"/>
  <c r="CH23" i="3"/>
  <c r="CM23" i="3"/>
  <c r="CN23" i="3"/>
  <c r="DN23" i="3"/>
  <c r="DR23" i="3"/>
  <c r="DS23" i="3"/>
  <c r="ES23" i="3"/>
  <c r="G24" i="3"/>
  <c r="Z24" i="3"/>
  <c r="AA24" i="3"/>
  <c r="BA24" i="3"/>
  <c r="BG24" i="3"/>
  <c r="BH24" i="3"/>
  <c r="CH24" i="3"/>
  <c r="CM24" i="3"/>
  <c r="CN24" i="3"/>
  <c r="DN24" i="3"/>
  <c r="DR24" i="3"/>
  <c r="DS24" i="3"/>
  <c r="ES24" i="3"/>
  <c r="G25" i="3"/>
  <c r="Z25" i="3"/>
  <c r="AA25" i="3"/>
  <c r="BA25" i="3"/>
  <c r="BG25" i="3"/>
  <c r="BH25" i="3"/>
  <c r="CH25" i="3"/>
  <c r="CM25" i="3"/>
  <c r="CN25" i="3"/>
  <c r="DN25" i="3"/>
  <c r="DR25" i="3"/>
  <c r="DS25" i="3"/>
  <c r="ES25" i="3"/>
  <c r="G26" i="3"/>
  <c r="Z26" i="3"/>
  <c r="AA26" i="3"/>
  <c r="BA26" i="3"/>
  <c r="BG26" i="3"/>
  <c r="BH26" i="3"/>
  <c r="CH26" i="3"/>
  <c r="CM26" i="3"/>
  <c r="CN26" i="3"/>
  <c r="DN26" i="3"/>
  <c r="DR26" i="3"/>
  <c r="DS26" i="3"/>
  <c r="ES26" i="3"/>
  <c r="G27" i="3"/>
  <c r="Z27" i="3"/>
  <c r="AA27" i="3"/>
  <c r="BA27" i="3"/>
  <c r="BG27" i="3"/>
  <c r="BH27" i="3"/>
  <c r="CH27" i="3"/>
  <c r="CM27" i="3"/>
  <c r="CN27" i="3"/>
  <c r="DN27" i="3"/>
  <c r="DR27" i="3"/>
  <c r="DS27" i="3"/>
  <c r="ES27" i="3"/>
  <c r="G28" i="3"/>
  <c r="Z28" i="3"/>
  <c r="AA28" i="3"/>
  <c r="BA28" i="3"/>
  <c r="BG28" i="3"/>
  <c r="BH28" i="3"/>
  <c r="CH28" i="3"/>
  <c r="CM28" i="3"/>
  <c r="CN28" i="3"/>
  <c r="DN28" i="3"/>
  <c r="DR28" i="3"/>
  <c r="DS28" i="3"/>
  <c r="ES28" i="3"/>
  <c r="G29" i="3"/>
  <c r="Z29" i="3"/>
  <c r="AA29" i="3"/>
  <c r="BA29" i="3"/>
  <c r="BG29" i="3"/>
  <c r="BH29" i="3"/>
  <c r="CH29" i="3"/>
  <c r="CM29" i="3"/>
  <c r="CN29" i="3"/>
  <c r="DN29" i="3"/>
  <c r="DR29" i="3"/>
  <c r="DS29" i="3"/>
  <c r="ES29" i="3"/>
  <c r="G30" i="3"/>
  <c r="Z30" i="3"/>
  <c r="AA30" i="3"/>
  <c r="BA30" i="3"/>
  <c r="BG30" i="3"/>
  <c r="BH30" i="3"/>
  <c r="CH30" i="3"/>
  <c r="CM30" i="3"/>
  <c r="CN30" i="3"/>
  <c r="DN30" i="3"/>
  <c r="DR30" i="3"/>
  <c r="DS30" i="3"/>
  <c r="ES30" i="3"/>
  <c r="G31" i="3"/>
  <c r="Z31" i="3"/>
  <c r="AA31" i="3"/>
  <c r="BA31" i="3"/>
  <c r="BG31" i="3"/>
  <c r="BH31" i="3"/>
  <c r="CH31" i="3"/>
  <c r="CM31" i="3"/>
  <c r="CN31" i="3"/>
  <c r="DN31" i="3"/>
  <c r="DR31" i="3"/>
  <c r="DS31" i="3"/>
  <c r="ES31" i="3"/>
  <c r="G32" i="3"/>
  <c r="Z32" i="3"/>
  <c r="AA32" i="3"/>
  <c r="BA32" i="3"/>
  <c r="BG32" i="3"/>
  <c r="BH32" i="3"/>
  <c r="CH32" i="3"/>
  <c r="CM32" i="3"/>
  <c r="CN32" i="3"/>
  <c r="DN32" i="3"/>
  <c r="DR32" i="3"/>
  <c r="DS32" i="3"/>
  <c r="ES32" i="3"/>
  <c r="G33" i="3"/>
  <c r="Z33" i="3"/>
  <c r="AA33" i="3"/>
  <c r="BA33" i="3"/>
  <c r="BG33" i="3"/>
  <c r="BH33" i="3"/>
  <c r="CH33" i="3"/>
  <c r="CM33" i="3"/>
  <c r="CN33" i="3"/>
  <c r="DN33" i="3"/>
  <c r="DR33" i="3"/>
  <c r="DS33" i="3"/>
  <c r="ES33" i="3"/>
  <c r="G34" i="3"/>
  <c r="Z34" i="3"/>
  <c r="AA34" i="3"/>
  <c r="BA34" i="3"/>
  <c r="BG34" i="3"/>
  <c r="BH34" i="3"/>
  <c r="CH34" i="3"/>
  <c r="CM34" i="3"/>
  <c r="CN34" i="3"/>
  <c r="DN34" i="3"/>
  <c r="DR34" i="3"/>
  <c r="DS34" i="3"/>
  <c r="ES34" i="3"/>
  <c r="G35" i="3"/>
  <c r="Z35" i="3"/>
  <c r="AA35" i="3"/>
  <c r="BA35" i="3"/>
  <c r="BG35" i="3"/>
  <c r="BH35" i="3"/>
  <c r="CH35" i="3"/>
  <c r="CM35" i="3"/>
  <c r="CN35" i="3"/>
  <c r="DN35" i="3"/>
  <c r="DR35" i="3"/>
  <c r="DS35" i="3"/>
  <c r="ES35" i="3"/>
  <c r="G36" i="3"/>
  <c r="Z36" i="3"/>
  <c r="AA36" i="3"/>
  <c r="BA36" i="3"/>
  <c r="BG36" i="3"/>
  <c r="BH36" i="3"/>
  <c r="CH36" i="3"/>
  <c r="CM36" i="3"/>
  <c r="CN36" i="3"/>
  <c r="DN36" i="3"/>
  <c r="DR36" i="3"/>
  <c r="DS36" i="3"/>
  <c r="ES36" i="3"/>
  <c r="G37" i="3"/>
  <c r="Z37" i="3"/>
  <c r="AA37" i="3"/>
  <c r="BA37" i="3"/>
  <c r="BG37" i="3"/>
  <c r="BH37" i="3"/>
  <c r="CH37" i="3"/>
  <c r="CM37" i="3"/>
  <c r="CN37" i="3"/>
  <c r="DN37" i="3"/>
  <c r="DR37" i="3"/>
  <c r="DS37" i="3"/>
  <c r="ES37" i="3"/>
  <c r="G38" i="3"/>
  <c r="Z38" i="3"/>
  <c r="AA38" i="3"/>
  <c r="BA38" i="3"/>
  <c r="BG38" i="3"/>
  <c r="BH38" i="3"/>
  <c r="CH38" i="3"/>
  <c r="CM38" i="3"/>
  <c r="CN38" i="3"/>
  <c r="DN38" i="3"/>
  <c r="DR38" i="3"/>
  <c r="DS38" i="3"/>
  <c r="ES38" i="3"/>
  <c r="G39" i="3"/>
  <c r="Z39" i="3"/>
  <c r="AA39" i="3"/>
  <c r="BA39" i="3"/>
  <c r="BG39" i="3"/>
  <c r="BH39" i="3"/>
  <c r="CH39" i="3"/>
  <c r="CM39" i="3"/>
  <c r="CN39" i="3"/>
  <c r="DN39" i="3"/>
  <c r="DR39" i="3"/>
  <c r="DS39" i="3"/>
  <c r="ES39" i="3"/>
  <c r="G40" i="3"/>
  <c r="Z40" i="3"/>
  <c r="AA40" i="3"/>
  <c r="BA40" i="3"/>
  <c r="BG40" i="3"/>
  <c r="BH40" i="3"/>
  <c r="CH40" i="3"/>
  <c r="CM40" i="3"/>
  <c r="CN40" i="3"/>
  <c r="DN40" i="3"/>
  <c r="DR40" i="3"/>
  <c r="DS40" i="3"/>
  <c r="ES40" i="3"/>
  <c r="G41" i="3"/>
  <c r="Z41" i="3"/>
  <c r="AA41" i="3"/>
  <c r="BA41" i="3"/>
  <c r="BG41" i="3"/>
  <c r="BH41" i="3"/>
  <c r="CH41" i="3"/>
  <c r="CM41" i="3"/>
  <c r="CN41" i="3"/>
  <c r="DN41" i="3"/>
  <c r="DR41" i="3"/>
  <c r="DS41" i="3"/>
  <c r="ES41" i="3"/>
  <c r="G42" i="3"/>
  <c r="Z42" i="3"/>
  <c r="AA42" i="3"/>
  <c r="BA42" i="3"/>
  <c r="BG42" i="3"/>
  <c r="BH42" i="3"/>
  <c r="CH42" i="3"/>
  <c r="CM42" i="3"/>
  <c r="CN42" i="3"/>
  <c r="DN42" i="3"/>
  <c r="DR42" i="3"/>
  <c r="DS42" i="3"/>
  <c r="ES42" i="3"/>
  <c r="G43" i="3"/>
  <c r="Z43" i="3"/>
  <c r="AA43" i="3"/>
  <c r="BA43" i="3"/>
  <c r="BG43" i="3"/>
  <c r="BH43" i="3"/>
  <c r="CH43" i="3"/>
  <c r="CM43" i="3"/>
  <c r="CN43" i="3"/>
  <c r="DN43" i="3"/>
  <c r="DR43" i="3"/>
  <c r="DS43" i="3"/>
  <c r="ES43" i="3"/>
  <c r="G44" i="3"/>
  <c r="Z44" i="3"/>
  <c r="AA44" i="3"/>
  <c r="BA44" i="3"/>
  <c r="BG44" i="3"/>
  <c r="BH44" i="3"/>
  <c r="CH44" i="3"/>
  <c r="CM44" i="3"/>
  <c r="CN44" i="3"/>
  <c r="DN44" i="3"/>
  <c r="DR44" i="3"/>
  <c r="DS44" i="3"/>
  <c r="ES44" i="3"/>
  <c r="G45" i="3"/>
  <c r="Z45" i="3"/>
  <c r="AA45" i="3"/>
  <c r="BA45" i="3"/>
  <c r="BG45" i="3"/>
  <c r="BH45" i="3"/>
  <c r="CH45" i="3"/>
  <c r="CM45" i="3"/>
  <c r="CN45" i="3"/>
  <c r="DN45" i="3"/>
  <c r="DR45" i="3"/>
  <c r="DS45" i="3"/>
  <c r="ES45" i="3"/>
  <c r="G46" i="3"/>
  <c r="Z46" i="3"/>
  <c r="AA46" i="3"/>
  <c r="BA46" i="3"/>
  <c r="BG46" i="3"/>
  <c r="BH46" i="3"/>
  <c r="CH46" i="3"/>
  <c r="CM46" i="3"/>
  <c r="CN46" i="3"/>
  <c r="DN46" i="3"/>
  <c r="DR46" i="3"/>
  <c r="DS46" i="3"/>
  <c r="ES46" i="3"/>
  <c r="G47" i="3"/>
  <c r="Z47" i="3"/>
  <c r="AA47" i="3"/>
  <c r="BA47" i="3"/>
  <c r="BG47" i="3"/>
  <c r="BH47" i="3"/>
  <c r="CH47" i="3"/>
  <c r="CM47" i="3"/>
  <c r="CN47" i="3"/>
  <c r="DN47" i="3"/>
  <c r="DR47" i="3"/>
  <c r="DS47" i="3"/>
  <c r="ES47" i="3"/>
  <c r="G48" i="3"/>
  <c r="Z48" i="3"/>
  <c r="AA48" i="3"/>
  <c r="BA48" i="3"/>
  <c r="BG48" i="3"/>
  <c r="BH48" i="3"/>
  <c r="CH48" i="3"/>
  <c r="CM48" i="3"/>
  <c r="CN48" i="3"/>
  <c r="DN48" i="3"/>
  <c r="DR48" i="3"/>
  <c r="DS48" i="3"/>
  <c r="ES48" i="3"/>
  <c r="G49" i="3"/>
  <c r="Z49" i="3"/>
  <c r="AA49" i="3"/>
  <c r="BA49" i="3"/>
  <c r="BG49" i="3"/>
  <c r="BH49" i="3"/>
  <c r="CH49" i="3"/>
  <c r="CM49" i="3"/>
  <c r="CN49" i="3"/>
  <c r="DN49" i="3"/>
  <c r="DR49" i="3"/>
  <c r="DS49" i="3"/>
  <c r="ES49" i="3"/>
  <c r="G50" i="3"/>
  <c r="Z50" i="3"/>
  <c r="AA50" i="3"/>
  <c r="BA50" i="3"/>
  <c r="BG50" i="3"/>
  <c r="BH50" i="3"/>
  <c r="CH50" i="3"/>
  <c r="CM50" i="3"/>
  <c r="CN50" i="3"/>
  <c r="DN50" i="3"/>
  <c r="DR50" i="3"/>
  <c r="DS50" i="3"/>
  <c r="ES50" i="3"/>
  <c r="G51" i="3"/>
  <c r="Z51" i="3"/>
  <c r="AA51" i="3"/>
  <c r="BA51" i="3"/>
  <c r="BG51" i="3"/>
  <c r="BH51" i="3"/>
  <c r="CH51" i="3"/>
  <c r="CM51" i="3"/>
  <c r="CN51" i="3"/>
  <c r="DN51" i="3"/>
  <c r="DR51" i="3"/>
  <c r="DS51" i="3"/>
  <c r="ES51" i="3"/>
  <c r="G52" i="3"/>
  <c r="Z52" i="3"/>
  <c r="AA52" i="3"/>
  <c r="BA52" i="3"/>
  <c r="BG52" i="3"/>
  <c r="BH52" i="3"/>
  <c r="CH52" i="3"/>
  <c r="CM52" i="3"/>
  <c r="CN52" i="3"/>
  <c r="DN52" i="3"/>
  <c r="DR52" i="3"/>
  <c r="DS52" i="3"/>
  <c r="ES52" i="3"/>
  <c r="G53" i="3"/>
  <c r="Z53" i="3"/>
  <c r="AA53" i="3"/>
  <c r="BA53" i="3"/>
  <c r="BG53" i="3"/>
  <c r="BH53" i="3"/>
  <c r="CH53" i="3"/>
  <c r="CM53" i="3"/>
  <c r="CN53" i="3"/>
  <c r="DN53" i="3"/>
  <c r="DR53" i="3"/>
  <c r="DS53" i="3"/>
  <c r="ES53" i="3"/>
  <c r="G54" i="3"/>
  <c r="Z54" i="3"/>
  <c r="AA54" i="3"/>
  <c r="BA54" i="3"/>
  <c r="BG54" i="3"/>
  <c r="BH54" i="3"/>
  <c r="CH54" i="3"/>
  <c r="CM54" i="3"/>
  <c r="CN54" i="3"/>
  <c r="DN54" i="3"/>
  <c r="DR54" i="3"/>
  <c r="DS54" i="3"/>
  <c r="ES54" i="3"/>
  <c r="G55" i="3"/>
  <c r="Z55" i="3"/>
  <c r="AA55" i="3"/>
  <c r="BA55" i="3"/>
  <c r="BG55" i="3"/>
  <c r="BH55" i="3"/>
  <c r="CH55" i="3"/>
  <c r="CM55" i="3"/>
  <c r="CN55" i="3"/>
  <c r="DN55" i="3"/>
  <c r="DR55" i="3"/>
  <c r="DS55" i="3"/>
  <c r="ES55" i="3"/>
  <c r="G56" i="3"/>
  <c r="Z56" i="3"/>
  <c r="AA56" i="3"/>
  <c r="BA56" i="3"/>
  <c r="BG56" i="3"/>
  <c r="BH56" i="3"/>
  <c r="CH56" i="3"/>
  <c r="CM56" i="3"/>
  <c r="CN56" i="3"/>
  <c r="DN56" i="3"/>
  <c r="DR56" i="3"/>
  <c r="DS56" i="3"/>
  <c r="ES56" i="3"/>
  <c r="G57" i="3"/>
  <c r="Z57" i="3"/>
  <c r="AA57" i="3"/>
  <c r="BA57" i="3"/>
  <c r="BG57" i="3"/>
  <c r="BH57" i="3"/>
  <c r="CH57" i="3"/>
  <c r="CM57" i="3"/>
  <c r="CN57" i="3"/>
  <c r="DN57" i="3"/>
  <c r="DR57" i="3"/>
  <c r="DS57" i="3"/>
  <c r="ES57" i="3"/>
  <c r="G58" i="3"/>
  <c r="Z58" i="3"/>
  <c r="AA58" i="3"/>
  <c r="BA58" i="3"/>
  <c r="BG58" i="3"/>
  <c r="BH58" i="3"/>
  <c r="CH58" i="3"/>
  <c r="CM58" i="3"/>
  <c r="CN58" i="3"/>
  <c r="DN58" i="3"/>
  <c r="DR58" i="3"/>
  <c r="DS58" i="3"/>
  <c r="ES58" i="3"/>
  <c r="G59" i="3"/>
  <c r="Z59" i="3"/>
  <c r="AA59" i="3"/>
  <c r="BA59" i="3"/>
  <c r="BG59" i="3"/>
  <c r="BH59" i="3"/>
  <c r="CH59" i="3"/>
  <c r="CM59" i="3"/>
  <c r="CN59" i="3"/>
  <c r="DN59" i="3"/>
  <c r="DR59" i="3"/>
  <c r="DS59" i="3"/>
  <c r="ES59" i="3"/>
  <c r="G60" i="3"/>
  <c r="Z60" i="3"/>
  <c r="AA60" i="3"/>
  <c r="BA60" i="3"/>
  <c r="BG60" i="3"/>
  <c r="BH60" i="3"/>
  <c r="CH60" i="3"/>
  <c r="CM60" i="3"/>
  <c r="CN60" i="3"/>
  <c r="DN60" i="3"/>
  <c r="DR60" i="3"/>
  <c r="DS60" i="3"/>
  <c r="ES60" i="3"/>
  <c r="G61" i="3"/>
  <c r="Z61" i="3"/>
  <c r="AA61" i="3"/>
  <c r="BA61" i="3"/>
  <c r="BG61" i="3"/>
  <c r="BH61" i="3"/>
  <c r="CH61" i="3"/>
  <c r="CM61" i="3"/>
  <c r="CN61" i="3"/>
  <c r="DN61" i="3"/>
  <c r="DR61" i="3"/>
  <c r="DS61" i="3"/>
  <c r="ES61" i="3"/>
  <c r="G62" i="3"/>
  <c r="Z62" i="3"/>
  <c r="AA62" i="3"/>
  <c r="BA62" i="3"/>
  <c r="BG62" i="3"/>
  <c r="BH62" i="3"/>
  <c r="CH62" i="3"/>
  <c r="CM62" i="3"/>
  <c r="CN62" i="3"/>
  <c r="DN62" i="3"/>
  <c r="DR62" i="3"/>
  <c r="DS62" i="3"/>
  <c r="ES62" i="3"/>
  <c r="G63" i="3"/>
  <c r="Z63" i="3"/>
  <c r="AA63" i="3"/>
  <c r="BA63" i="3"/>
  <c r="BG63" i="3"/>
  <c r="BH63" i="3"/>
  <c r="CH63" i="3"/>
  <c r="CM63" i="3"/>
  <c r="CN63" i="3"/>
  <c r="DN63" i="3"/>
  <c r="DR63" i="3"/>
  <c r="DS63" i="3"/>
  <c r="ES63" i="3"/>
  <c r="G64" i="3"/>
  <c r="Z64" i="3"/>
  <c r="AA64" i="3"/>
  <c r="BA64" i="3"/>
  <c r="BG64" i="3"/>
  <c r="BH64" i="3"/>
  <c r="CH64" i="3"/>
  <c r="CM64" i="3"/>
  <c r="CN64" i="3"/>
  <c r="DN64" i="3"/>
  <c r="DR64" i="3"/>
  <c r="DS64" i="3"/>
  <c r="ES64" i="3"/>
  <c r="G65" i="3"/>
  <c r="Z65" i="3"/>
  <c r="AA65" i="3"/>
  <c r="BA65" i="3"/>
  <c r="BG65" i="3"/>
  <c r="BH65" i="3"/>
  <c r="CH65" i="3"/>
  <c r="CM65" i="3"/>
  <c r="CN65" i="3"/>
  <c r="DN65" i="3"/>
  <c r="DR65" i="3"/>
  <c r="DS65" i="3"/>
  <c r="ES65" i="3"/>
  <c r="G66" i="3"/>
  <c r="Z66" i="3"/>
  <c r="AA66" i="3"/>
  <c r="BA66" i="3"/>
  <c r="BG66" i="3"/>
  <c r="BH66" i="3"/>
  <c r="CH66" i="3"/>
  <c r="CM66" i="3"/>
  <c r="CN66" i="3"/>
  <c r="DN66" i="3"/>
  <c r="DR66" i="3"/>
  <c r="DS66" i="3"/>
  <c r="ES66" i="3"/>
  <c r="G67" i="3"/>
  <c r="Z67" i="3"/>
  <c r="AA67" i="3"/>
  <c r="BA67" i="3"/>
  <c r="BG67" i="3"/>
  <c r="BH67" i="3"/>
  <c r="CH67" i="3"/>
  <c r="CM67" i="3"/>
  <c r="CN67" i="3"/>
  <c r="DN67" i="3"/>
  <c r="DR67" i="3"/>
  <c r="DS67" i="3"/>
  <c r="ES67" i="3"/>
  <c r="G68" i="3"/>
  <c r="Z68" i="3"/>
  <c r="AA68" i="3"/>
  <c r="BA68" i="3"/>
  <c r="BG68" i="3"/>
  <c r="BH68" i="3"/>
  <c r="CH68" i="3"/>
  <c r="CM68" i="3"/>
  <c r="CN68" i="3"/>
  <c r="DN68" i="3"/>
  <c r="DR68" i="3"/>
  <c r="DS68" i="3"/>
  <c r="ES68" i="3"/>
  <c r="G69" i="3"/>
  <c r="Z69" i="3"/>
  <c r="AA69" i="3"/>
  <c r="BA69" i="3"/>
  <c r="BG69" i="3"/>
  <c r="BH69" i="3"/>
  <c r="CH69" i="3"/>
  <c r="CM69" i="3"/>
  <c r="CN69" i="3"/>
  <c r="DN69" i="3"/>
  <c r="DR69" i="3"/>
  <c r="DS69" i="3"/>
  <c r="ES69" i="3"/>
  <c r="G70" i="3"/>
  <c r="Z70" i="3"/>
  <c r="AA70" i="3"/>
  <c r="BA70" i="3"/>
  <c r="BG70" i="3"/>
  <c r="BH70" i="3"/>
  <c r="CH70" i="3"/>
  <c r="CM70" i="3"/>
  <c r="CN70" i="3"/>
  <c r="DN70" i="3"/>
  <c r="DR70" i="3"/>
  <c r="DS70" i="3"/>
  <c r="ES70" i="3"/>
  <c r="G71" i="3"/>
  <c r="Z71" i="3"/>
  <c r="AA71" i="3"/>
  <c r="BA71" i="3"/>
  <c r="BG71" i="3"/>
  <c r="BH71" i="3"/>
  <c r="CH71" i="3"/>
  <c r="CM71" i="3"/>
  <c r="CN71" i="3"/>
  <c r="DN71" i="3"/>
  <c r="DR71" i="3"/>
  <c r="DS71" i="3"/>
  <c r="ES71" i="3"/>
  <c r="G72" i="3"/>
  <c r="Z72" i="3"/>
  <c r="AA72" i="3"/>
  <c r="BA72" i="3"/>
  <c r="BG72" i="3"/>
  <c r="BH72" i="3"/>
  <c r="CH72" i="3"/>
  <c r="CM72" i="3"/>
  <c r="CN72" i="3"/>
  <c r="DN72" i="3"/>
  <c r="DR72" i="3"/>
  <c r="DS72" i="3"/>
  <c r="ES72" i="3"/>
  <c r="G73" i="3"/>
  <c r="Z73" i="3"/>
  <c r="AA73" i="3"/>
  <c r="BA73" i="3"/>
  <c r="BG73" i="3"/>
  <c r="BH73" i="3"/>
  <c r="CH73" i="3"/>
  <c r="CM73" i="3"/>
  <c r="CN73" i="3"/>
  <c r="DN73" i="3"/>
  <c r="DR73" i="3"/>
  <c r="DS73" i="3"/>
  <c r="ES73" i="3"/>
  <c r="G74" i="3"/>
  <c r="Z74" i="3"/>
  <c r="AA74" i="3"/>
  <c r="BA74" i="3"/>
  <c r="BG74" i="3"/>
  <c r="BH74" i="3"/>
  <c r="CH74" i="3"/>
  <c r="CM74" i="3"/>
  <c r="CN74" i="3"/>
  <c r="DN74" i="3"/>
  <c r="DR74" i="3"/>
  <c r="DS74" i="3"/>
  <c r="ES74" i="3"/>
  <c r="G75" i="3"/>
  <c r="Z75" i="3"/>
  <c r="AA75" i="3"/>
  <c r="BA75" i="3"/>
  <c r="BG75" i="3"/>
  <c r="BH75" i="3"/>
  <c r="CH75" i="3"/>
  <c r="CM75" i="3"/>
  <c r="CN75" i="3"/>
  <c r="DN75" i="3"/>
  <c r="DR75" i="3"/>
  <c r="DS75" i="3"/>
  <c r="ES75" i="3"/>
  <c r="G76" i="3"/>
  <c r="Z76" i="3"/>
  <c r="AA76" i="3"/>
  <c r="BA76" i="3"/>
  <c r="BG76" i="3"/>
  <c r="BH76" i="3"/>
  <c r="CH76" i="3"/>
  <c r="CM76" i="3"/>
  <c r="CN76" i="3"/>
  <c r="DN76" i="3"/>
  <c r="DR76" i="3"/>
  <c r="DS76" i="3"/>
  <c r="ES76" i="3"/>
  <c r="G77" i="3"/>
  <c r="Z77" i="3"/>
  <c r="AA77" i="3"/>
  <c r="BA77" i="3"/>
  <c r="BG77" i="3"/>
  <c r="BH77" i="3"/>
  <c r="CH77" i="3"/>
  <c r="CM77" i="3"/>
  <c r="CN77" i="3"/>
  <c r="DN77" i="3"/>
  <c r="DR77" i="3"/>
  <c r="DS77" i="3"/>
  <c r="ES77" i="3"/>
  <c r="G78" i="3"/>
  <c r="Z78" i="3"/>
  <c r="AA78" i="3"/>
  <c r="BA78" i="3"/>
  <c r="BG78" i="3"/>
  <c r="BH78" i="3"/>
  <c r="CH78" i="3"/>
  <c r="CM78" i="3"/>
  <c r="CN78" i="3"/>
  <c r="DN78" i="3"/>
  <c r="DR78" i="3"/>
  <c r="DS78" i="3"/>
  <c r="ES78" i="3"/>
  <c r="G79" i="3"/>
  <c r="Z79" i="3"/>
  <c r="AA79" i="3"/>
  <c r="BA79" i="3"/>
  <c r="BG79" i="3"/>
  <c r="BH79" i="3"/>
  <c r="CH79" i="3"/>
  <c r="CM79" i="3"/>
  <c r="CN79" i="3"/>
  <c r="DN79" i="3"/>
  <c r="DR79" i="3"/>
  <c r="DS79" i="3"/>
  <c r="ES79" i="3"/>
  <c r="G80" i="3"/>
  <c r="Z80" i="3"/>
  <c r="AA80" i="3"/>
  <c r="BA80" i="3"/>
  <c r="BG80" i="3"/>
  <c r="BH80" i="3"/>
  <c r="CH80" i="3"/>
  <c r="CM80" i="3"/>
  <c r="CN80" i="3"/>
  <c r="DN80" i="3"/>
  <c r="DR80" i="3"/>
  <c r="DS80" i="3"/>
  <c r="ES80" i="3"/>
  <c r="G81" i="3"/>
  <c r="Z81" i="3"/>
  <c r="AA81" i="3"/>
  <c r="BA81" i="3"/>
  <c r="BG81" i="3"/>
  <c r="BH81" i="3"/>
  <c r="CH81" i="3"/>
  <c r="CM81" i="3"/>
  <c r="CN81" i="3"/>
  <c r="DN81" i="3"/>
  <c r="DR81" i="3"/>
  <c r="DS81" i="3"/>
  <c r="ES81" i="3"/>
  <c r="G82" i="3"/>
  <c r="Z82" i="3"/>
  <c r="AA82" i="3"/>
  <c r="BA82" i="3"/>
  <c r="BG82" i="3"/>
  <c r="BH82" i="3"/>
  <c r="CH82" i="3"/>
  <c r="CM82" i="3"/>
  <c r="CN82" i="3"/>
  <c r="DN82" i="3"/>
  <c r="DR82" i="3"/>
  <c r="DS82" i="3"/>
  <c r="ES82" i="3"/>
  <c r="G83" i="3"/>
  <c r="Z83" i="3"/>
  <c r="AA83" i="3"/>
  <c r="BA83" i="3"/>
  <c r="BG83" i="3"/>
  <c r="BH83" i="3"/>
  <c r="CH83" i="3"/>
  <c r="CM83" i="3"/>
  <c r="CN83" i="3"/>
  <c r="DN83" i="3"/>
  <c r="DR83" i="3"/>
  <c r="DS83" i="3"/>
  <c r="ES83" i="3"/>
  <c r="G84" i="3"/>
  <c r="Z84" i="3"/>
  <c r="AA84" i="3"/>
  <c r="BA84" i="3"/>
  <c r="BG84" i="3"/>
  <c r="BH84" i="3"/>
  <c r="CH84" i="3"/>
  <c r="CM84" i="3"/>
  <c r="CN84" i="3"/>
  <c r="DN84" i="3"/>
  <c r="DR84" i="3"/>
  <c r="DS84" i="3"/>
  <c r="ES84" i="3"/>
  <c r="G85" i="3"/>
  <c r="Z85" i="3"/>
  <c r="AA85" i="3"/>
  <c r="BA85" i="3"/>
  <c r="BG85" i="3"/>
  <c r="BH85" i="3"/>
  <c r="CH85" i="3"/>
  <c r="CM85" i="3"/>
  <c r="CN85" i="3"/>
  <c r="DN85" i="3"/>
  <c r="DR85" i="3"/>
  <c r="DS85" i="3"/>
  <c r="ES85" i="3"/>
  <c r="G86" i="3"/>
  <c r="Z86" i="3"/>
  <c r="AA86" i="3"/>
  <c r="BA86" i="3"/>
  <c r="BG86" i="3"/>
  <c r="BH86" i="3"/>
  <c r="CH86" i="3"/>
  <c r="CM86" i="3"/>
  <c r="CN86" i="3"/>
  <c r="DN86" i="3"/>
  <c r="DR86" i="3"/>
  <c r="DS86" i="3"/>
  <c r="ES86" i="3"/>
  <c r="G87" i="3"/>
  <c r="Z87" i="3"/>
  <c r="AA87" i="3"/>
  <c r="BA87" i="3"/>
  <c r="BG87" i="3"/>
  <c r="BH87" i="3"/>
  <c r="CH87" i="3"/>
  <c r="CM87" i="3"/>
  <c r="CN87" i="3"/>
  <c r="DN87" i="3"/>
  <c r="DR87" i="3"/>
  <c r="DS87" i="3"/>
  <c r="ES87" i="3"/>
  <c r="G88" i="3"/>
  <c r="Z88" i="3"/>
  <c r="AA88" i="3"/>
  <c r="BA88" i="3"/>
  <c r="BG88" i="3"/>
  <c r="BH88" i="3"/>
  <c r="CH88" i="3"/>
  <c r="CM88" i="3"/>
  <c r="CN88" i="3"/>
  <c r="DN88" i="3"/>
  <c r="DR88" i="3"/>
  <c r="DS88" i="3"/>
  <c r="ES88" i="3"/>
  <c r="G89" i="3"/>
  <c r="Z89" i="3"/>
  <c r="AA89" i="3"/>
  <c r="BA89" i="3"/>
  <c r="BG89" i="3"/>
  <c r="BH89" i="3"/>
  <c r="CH89" i="3"/>
  <c r="CM89" i="3"/>
  <c r="CN89" i="3"/>
  <c r="DN89" i="3"/>
  <c r="DR89" i="3"/>
  <c r="DS89" i="3"/>
  <c r="ES89" i="3"/>
  <c r="G90" i="3"/>
  <c r="Z90" i="3"/>
  <c r="AA90" i="3"/>
  <c r="BA90" i="3"/>
  <c r="BG90" i="3"/>
  <c r="BH90" i="3"/>
  <c r="CH90" i="3"/>
  <c r="CM90" i="3"/>
  <c r="CN90" i="3"/>
  <c r="DN90" i="3"/>
  <c r="DR90" i="3"/>
  <c r="DS90" i="3"/>
  <c r="ES90" i="3"/>
  <c r="G91" i="3"/>
  <c r="Z91" i="3"/>
  <c r="AA91" i="3"/>
  <c r="BA91" i="3"/>
  <c r="BG91" i="3"/>
  <c r="BH91" i="3"/>
  <c r="CH91" i="3"/>
  <c r="CM91" i="3"/>
  <c r="CN91" i="3"/>
  <c r="DN91" i="3"/>
  <c r="DR91" i="3"/>
  <c r="DS91" i="3"/>
  <c r="ES91" i="3"/>
  <c r="G92" i="3"/>
  <c r="Z92" i="3"/>
  <c r="AA92" i="3"/>
  <c r="BA92" i="3"/>
  <c r="BG92" i="3"/>
  <c r="BH92" i="3"/>
  <c r="CH92" i="3"/>
  <c r="CM92" i="3"/>
  <c r="CN92" i="3"/>
  <c r="DN92" i="3"/>
  <c r="DR92" i="3"/>
  <c r="DS92" i="3"/>
  <c r="ES92" i="3"/>
  <c r="G93" i="3"/>
  <c r="V93" i="3"/>
  <c r="Z93" i="3"/>
  <c r="AA93" i="3"/>
  <c r="BA93" i="3"/>
  <c r="BG93" i="3"/>
  <c r="BH93" i="3"/>
  <c r="CH93" i="3"/>
  <c r="CM93" i="3"/>
  <c r="CN93" i="3"/>
  <c r="DN93" i="3"/>
  <c r="DR93" i="3"/>
  <c r="DS93" i="3"/>
  <c r="ES93" i="3"/>
  <c r="G94" i="3"/>
  <c r="V94" i="3"/>
  <c r="Z94" i="3"/>
  <c r="AA94" i="3"/>
  <c r="BA94" i="3"/>
  <c r="BG94" i="3"/>
  <c r="BH94" i="3"/>
  <c r="CH94" i="3"/>
  <c r="CM94" i="3"/>
  <c r="CN94" i="3"/>
  <c r="DN94" i="3"/>
  <c r="DR94" i="3"/>
  <c r="DS94" i="3"/>
  <c r="ES94" i="3"/>
  <c r="G95" i="3"/>
  <c r="V95" i="3"/>
  <c r="Z95" i="3"/>
  <c r="AA95" i="3"/>
  <c r="BA95" i="3"/>
  <c r="BG95" i="3"/>
  <c r="BH95" i="3"/>
  <c r="CH95" i="3"/>
  <c r="CM95" i="3"/>
  <c r="CN95" i="3"/>
  <c r="DN95" i="3"/>
  <c r="DR95" i="3"/>
  <c r="DS95" i="3"/>
  <c r="ES95" i="3"/>
  <c r="G96" i="3"/>
  <c r="V96" i="3"/>
  <c r="Z96" i="3"/>
  <c r="AA96" i="3"/>
  <c r="BA96" i="3"/>
  <c r="BG96" i="3"/>
  <c r="BH96" i="3"/>
  <c r="CH96" i="3"/>
  <c r="CM96" i="3"/>
  <c r="CN96" i="3"/>
  <c r="DN96" i="3"/>
  <c r="DR96" i="3"/>
  <c r="DS96" i="3"/>
  <c r="ES96" i="3"/>
  <c r="G97" i="3"/>
  <c r="V97" i="3"/>
  <c r="Z97" i="3"/>
  <c r="AA97" i="3"/>
  <c r="BA97" i="3"/>
  <c r="BG97" i="3"/>
  <c r="BH97" i="3"/>
  <c r="CH97" i="3"/>
  <c r="CM97" i="3"/>
  <c r="CN97" i="3"/>
  <c r="DN97" i="3"/>
  <c r="DR97" i="3"/>
  <c r="DS97" i="3"/>
  <c r="ES97" i="3"/>
  <c r="G98" i="3"/>
  <c r="V98" i="3"/>
  <c r="Z98" i="3"/>
  <c r="AA98" i="3"/>
  <c r="BA98" i="3"/>
  <c r="BG98" i="3"/>
  <c r="BH98" i="3"/>
  <c r="CH98" i="3"/>
  <c r="CM98" i="3"/>
  <c r="CN98" i="3"/>
  <c r="DN98" i="3"/>
  <c r="DR98" i="3"/>
  <c r="DS98" i="3"/>
  <c r="ES98" i="3"/>
  <c r="G99" i="3"/>
  <c r="V99" i="3"/>
  <c r="Z99" i="3"/>
  <c r="AA99" i="3"/>
  <c r="BA99" i="3"/>
  <c r="BG99" i="3"/>
  <c r="BH99" i="3"/>
  <c r="CH99" i="3"/>
  <c r="CM99" i="3"/>
  <c r="CN99" i="3"/>
  <c r="DN99" i="3"/>
  <c r="DR99" i="3"/>
  <c r="DS99" i="3"/>
  <c r="ES99" i="3"/>
  <c r="G100" i="3"/>
  <c r="V100" i="3"/>
  <c r="Z100" i="3"/>
  <c r="AA100" i="3"/>
  <c r="BA100" i="3"/>
  <c r="BG100" i="3"/>
  <c r="BH100" i="3"/>
  <c r="CH100" i="3"/>
  <c r="CM100" i="3"/>
  <c r="CN100" i="3"/>
  <c r="DN100" i="3"/>
  <c r="DR100" i="3"/>
  <c r="DS100" i="3"/>
  <c r="ES100" i="3"/>
  <c r="G101" i="3"/>
  <c r="V101" i="3"/>
  <c r="Z101" i="3"/>
  <c r="AA101" i="3"/>
  <c r="BA101" i="3"/>
  <c r="BG101" i="3"/>
  <c r="BH101" i="3"/>
  <c r="CH101" i="3"/>
  <c r="CM101" i="3"/>
  <c r="CN101" i="3"/>
  <c r="DN101" i="3"/>
  <c r="DR101" i="3"/>
  <c r="DS101" i="3"/>
  <c r="ES101" i="3"/>
  <c r="G102" i="3"/>
  <c r="V102" i="3"/>
  <c r="Z102" i="3"/>
  <c r="AA102" i="3"/>
  <c r="BA102" i="3"/>
  <c r="BG102" i="3"/>
  <c r="BH102" i="3"/>
  <c r="CH102" i="3"/>
  <c r="CM102" i="3"/>
  <c r="CN102" i="3"/>
  <c r="DN102" i="3"/>
  <c r="DR102" i="3"/>
  <c r="DS102" i="3"/>
  <c r="ES102" i="3"/>
  <c r="G103" i="3"/>
  <c r="V103" i="3"/>
  <c r="Z103" i="3"/>
  <c r="AA103" i="3"/>
  <c r="BA103" i="3"/>
  <c r="BG103" i="3"/>
  <c r="BH103" i="3"/>
  <c r="CH103" i="3"/>
  <c r="CM103" i="3"/>
  <c r="CN103" i="3"/>
  <c r="DN103" i="3"/>
  <c r="DR103" i="3"/>
  <c r="DS103" i="3"/>
  <c r="ES103" i="3"/>
  <c r="G104" i="3"/>
  <c r="V104" i="3"/>
  <c r="Z104" i="3"/>
  <c r="AA104" i="3"/>
  <c r="BA104" i="3"/>
  <c r="BG104" i="3"/>
  <c r="BH104" i="3"/>
  <c r="CH104" i="3"/>
  <c r="CM104" i="3"/>
  <c r="CN104" i="3"/>
  <c r="DN104" i="3"/>
  <c r="DR104" i="3"/>
  <c r="DS104" i="3"/>
  <c r="ES104" i="3"/>
  <c r="G105" i="3"/>
  <c r="V105" i="3"/>
  <c r="Z105" i="3"/>
  <c r="AA105" i="3"/>
  <c r="BA105" i="3"/>
  <c r="BG105" i="3"/>
  <c r="BH105" i="3"/>
  <c r="CH105" i="3"/>
  <c r="CM105" i="3"/>
  <c r="CN105" i="3"/>
  <c r="DN105" i="3"/>
  <c r="DR105" i="3"/>
  <c r="DS105" i="3"/>
  <c r="ES105" i="3"/>
  <c r="G106" i="3"/>
  <c r="V106" i="3"/>
  <c r="Z106" i="3"/>
  <c r="AA106" i="3"/>
  <c r="BA106" i="3"/>
  <c r="BG106" i="3"/>
  <c r="BH106" i="3"/>
  <c r="CH106" i="3"/>
  <c r="CM106" i="3"/>
  <c r="CN106" i="3"/>
  <c r="DN106" i="3"/>
  <c r="DR106" i="3"/>
  <c r="DS106" i="3"/>
  <c r="ES106" i="3"/>
  <c r="G107" i="3"/>
  <c r="V107" i="3"/>
  <c r="Z107" i="3"/>
  <c r="AA107" i="3"/>
  <c r="BA107" i="3"/>
  <c r="BG107" i="3"/>
  <c r="BH107" i="3"/>
  <c r="CH107" i="3"/>
  <c r="CM107" i="3"/>
  <c r="CN107" i="3"/>
  <c r="DN107" i="3"/>
  <c r="DR107" i="3"/>
  <c r="DS107" i="3"/>
  <c r="ES107" i="3"/>
  <c r="G108" i="3"/>
  <c r="V108" i="3"/>
  <c r="Z108" i="3"/>
  <c r="AA108" i="3"/>
  <c r="BA108" i="3"/>
  <c r="BG108" i="3"/>
  <c r="BH108" i="3"/>
  <c r="CH108" i="3"/>
  <c r="CM108" i="3"/>
  <c r="CN108" i="3"/>
  <c r="DN108" i="3"/>
  <c r="DR108" i="3"/>
  <c r="DS108" i="3"/>
  <c r="ES108" i="3"/>
  <c r="G109" i="3"/>
  <c r="V109" i="3"/>
  <c r="Z109" i="3"/>
  <c r="AA109" i="3"/>
  <c r="BA109" i="3"/>
  <c r="BG109" i="3"/>
  <c r="BH109" i="3"/>
  <c r="CH109" i="3"/>
  <c r="CM109" i="3"/>
  <c r="CN109" i="3"/>
  <c r="DN109" i="3"/>
  <c r="DR109" i="3"/>
  <c r="DS109" i="3"/>
  <c r="ES109" i="3"/>
  <c r="G110" i="3"/>
  <c r="V110" i="3"/>
  <c r="Z110" i="3"/>
  <c r="AA110" i="3"/>
  <c r="BA110" i="3"/>
  <c r="BG110" i="3"/>
  <c r="BH110" i="3"/>
  <c r="CH110" i="3"/>
  <c r="CM110" i="3"/>
  <c r="CN110" i="3"/>
  <c r="DN110" i="3"/>
  <c r="DR110" i="3"/>
  <c r="DS110" i="3"/>
  <c r="ES110" i="3"/>
  <c r="G111" i="3"/>
  <c r="V111" i="3"/>
  <c r="Z111" i="3"/>
  <c r="AA111" i="3"/>
  <c r="BA111" i="3"/>
  <c r="BG111" i="3"/>
  <c r="BH111" i="3"/>
  <c r="CH111" i="3"/>
  <c r="CM111" i="3"/>
  <c r="CN111" i="3"/>
  <c r="DN111" i="3"/>
  <c r="DR111" i="3"/>
  <c r="DS111" i="3"/>
  <c r="ES111" i="3"/>
  <c r="G112" i="3"/>
  <c r="V112" i="3"/>
  <c r="Z112" i="3"/>
  <c r="AA112" i="3"/>
  <c r="BA112" i="3"/>
  <c r="BG112" i="3"/>
  <c r="BH112" i="3"/>
  <c r="CH112" i="3"/>
  <c r="CM112" i="3"/>
  <c r="CN112" i="3"/>
  <c r="DN112" i="3"/>
  <c r="DR112" i="3"/>
  <c r="DS112" i="3"/>
  <c r="ES112" i="3"/>
  <c r="G113" i="3"/>
  <c r="V113" i="3"/>
  <c r="Z113" i="3"/>
  <c r="AA113" i="3"/>
  <c r="BA113" i="3"/>
  <c r="BG113" i="3"/>
  <c r="BH113" i="3"/>
  <c r="CH113" i="3"/>
  <c r="CM113" i="3"/>
  <c r="CN113" i="3"/>
  <c r="DN113" i="3"/>
  <c r="DR113" i="3"/>
  <c r="DS113" i="3"/>
  <c r="ES113" i="3"/>
  <c r="G114" i="3"/>
  <c r="V114" i="3"/>
  <c r="Z114" i="3"/>
  <c r="AA114" i="3"/>
  <c r="BA114" i="3"/>
  <c r="BG114" i="3"/>
  <c r="BH114" i="3"/>
  <c r="CH114" i="3"/>
  <c r="CM114" i="3"/>
  <c r="CN114" i="3"/>
  <c r="DN114" i="3"/>
  <c r="DR114" i="3"/>
  <c r="DS114" i="3"/>
  <c r="ES114" i="3"/>
  <c r="G115" i="3"/>
  <c r="Z115" i="3"/>
  <c r="AA115" i="3"/>
  <c r="BA115" i="3"/>
  <c r="BG115" i="3"/>
  <c r="BH115" i="3"/>
  <c r="CH115" i="3"/>
  <c r="CM115" i="3"/>
  <c r="CN115" i="3"/>
  <c r="DN115" i="3"/>
  <c r="DR115" i="3"/>
  <c r="DS115" i="3"/>
  <c r="ES115" i="3"/>
  <c r="G116" i="3"/>
  <c r="Z116" i="3"/>
  <c r="AA116" i="3"/>
  <c r="BA116" i="3"/>
  <c r="BG116" i="3"/>
  <c r="BH116" i="3"/>
  <c r="CH116" i="3"/>
  <c r="CM116" i="3"/>
  <c r="CN116" i="3"/>
  <c r="DN116" i="3"/>
  <c r="DR116" i="3"/>
  <c r="DS116" i="3"/>
  <c r="ES116" i="3"/>
  <c r="G117" i="3"/>
  <c r="Z117" i="3"/>
  <c r="AA117" i="3"/>
  <c r="BA117" i="3"/>
  <c r="BG117" i="3"/>
  <c r="BH117" i="3"/>
  <c r="CH117" i="3"/>
  <c r="CM117" i="3"/>
  <c r="CN117" i="3"/>
  <c r="DN117" i="3"/>
  <c r="DR117" i="3"/>
  <c r="DS117" i="3"/>
  <c r="ES117" i="3"/>
  <c r="G118" i="3"/>
  <c r="Z118" i="3"/>
  <c r="AA118" i="3"/>
  <c r="BA118" i="3"/>
  <c r="BG118" i="3"/>
  <c r="BH118" i="3"/>
  <c r="CH118" i="3"/>
  <c r="CM118" i="3"/>
  <c r="CN118" i="3"/>
  <c r="DN118" i="3"/>
  <c r="DR118" i="3"/>
  <c r="DS118" i="3"/>
  <c r="ES118" i="3"/>
  <c r="G119" i="3"/>
  <c r="V119" i="3"/>
  <c r="Z119" i="3"/>
  <c r="AA119" i="3"/>
  <c r="BA119" i="3"/>
  <c r="BG119" i="3"/>
  <c r="BH119" i="3"/>
  <c r="CH119" i="3"/>
  <c r="CM119" i="3"/>
  <c r="CN119" i="3"/>
  <c r="DN119" i="3"/>
  <c r="DR119" i="3"/>
  <c r="DS119" i="3"/>
  <c r="ES119" i="3"/>
  <c r="G120" i="3"/>
  <c r="V120" i="3"/>
  <c r="Z120" i="3"/>
  <c r="AA120" i="3"/>
  <c r="BA120" i="3"/>
  <c r="BG120" i="3"/>
  <c r="BH120" i="3"/>
  <c r="CH120" i="3"/>
  <c r="CM120" i="3"/>
  <c r="CN120" i="3"/>
  <c r="DN120" i="3"/>
  <c r="DR120" i="3"/>
  <c r="DS120" i="3"/>
  <c r="ES120" i="3"/>
  <c r="G121" i="3"/>
  <c r="V121" i="3"/>
  <c r="Z121" i="3"/>
  <c r="AA121" i="3"/>
  <c r="BA121" i="3"/>
  <c r="BG121" i="3"/>
  <c r="BH121" i="3"/>
  <c r="CH121" i="3"/>
  <c r="CM121" i="3"/>
  <c r="CN121" i="3"/>
  <c r="DN121" i="3"/>
  <c r="DR121" i="3"/>
  <c r="DS121" i="3"/>
  <c r="ES121" i="3"/>
  <c r="G122" i="3"/>
  <c r="V122" i="3"/>
  <c r="Z122" i="3"/>
  <c r="AA122" i="3"/>
  <c r="BA122" i="3"/>
  <c r="BG122" i="3"/>
  <c r="BH122" i="3"/>
  <c r="CH122" i="3"/>
  <c r="CM122" i="3"/>
  <c r="CN122" i="3"/>
  <c r="DN122" i="3"/>
  <c r="DR122" i="3"/>
  <c r="DS122" i="3"/>
  <c r="ES122" i="3"/>
  <c r="G123" i="3"/>
  <c r="V123" i="3"/>
  <c r="Z123" i="3"/>
  <c r="AA123" i="3"/>
  <c r="BA123" i="3"/>
  <c r="BG123" i="3"/>
  <c r="BH123" i="3"/>
  <c r="CH123" i="3"/>
  <c r="CM123" i="3"/>
  <c r="CN123" i="3"/>
  <c r="DN123" i="3"/>
  <c r="DR123" i="3"/>
  <c r="DS123" i="3"/>
  <c r="ES123" i="3"/>
  <c r="G124" i="3"/>
  <c r="V124" i="3"/>
  <c r="Z124" i="3"/>
  <c r="AA124" i="3"/>
  <c r="BA124" i="3"/>
  <c r="BG124" i="3"/>
  <c r="BH124" i="3"/>
  <c r="CH124" i="3"/>
  <c r="CM124" i="3"/>
  <c r="CN124" i="3"/>
  <c r="DN124" i="3"/>
  <c r="DR124" i="3"/>
  <c r="DS124" i="3"/>
  <c r="ES124" i="3"/>
  <c r="G125" i="3"/>
  <c r="V125" i="3"/>
  <c r="Z125" i="3"/>
  <c r="AA125" i="3"/>
  <c r="BA125" i="3"/>
  <c r="BG125" i="3"/>
  <c r="BH125" i="3"/>
  <c r="CH125" i="3"/>
  <c r="CM125" i="3"/>
  <c r="CN125" i="3"/>
  <c r="DN125" i="3"/>
  <c r="DR125" i="3"/>
  <c r="DS125" i="3"/>
  <c r="ES125" i="3"/>
  <c r="G126" i="3"/>
  <c r="V126" i="3"/>
  <c r="Z126" i="3"/>
  <c r="AA126" i="3"/>
  <c r="BA126" i="3"/>
  <c r="BG126" i="3"/>
  <c r="BH126" i="3"/>
  <c r="CH126" i="3"/>
  <c r="CM126" i="3"/>
  <c r="CN126" i="3"/>
  <c r="DN126" i="3"/>
  <c r="DR126" i="3"/>
  <c r="DS126" i="3"/>
  <c r="ES126" i="3"/>
  <c r="G127" i="3"/>
  <c r="V127" i="3"/>
  <c r="Z127" i="3"/>
  <c r="AA127" i="3"/>
  <c r="BA127" i="3"/>
  <c r="BG127" i="3"/>
  <c r="BH127" i="3"/>
  <c r="CH127" i="3"/>
  <c r="CM127" i="3"/>
  <c r="CN127" i="3"/>
  <c r="DN127" i="3"/>
  <c r="DR127" i="3"/>
  <c r="DS127" i="3"/>
  <c r="ES127" i="3"/>
  <c r="G128" i="3"/>
  <c r="V128" i="3"/>
  <c r="Z128" i="3"/>
  <c r="AA128" i="3"/>
  <c r="BA128" i="3"/>
  <c r="BG128" i="3"/>
  <c r="BH128" i="3"/>
  <c r="CH128" i="3"/>
  <c r="CM128" i="3"/>
  <c r="CN128" i="3"/>
  <c r="DN128" i="3"/>
  <c r="DR128" i="3"/>
  <c r="DS128" i="3"/>
  <c r="ES128" i="3"/>
  <c r="G129" i="3"/>
  <c r="V129" i="3"/>
  <c r="Z129" i="3"/>
  <c r="AA129" i="3"/>
  <c r="BA129" i="3"/>
  <c r="BG129" i="3"/>
  <c r="BH129" i="3"/>
  <c r="CH129" i="3"/>
  <c r="CM129" i="3"/>
  <c r="CN129" i="3"/>
  <c r="DN129" i="3"/>
  <c r="DR129" i="3"/>
  <c r="DS129" i="3"/>
  <c r="ES129" i="3"/>
  <c r="G130" i="3"/>
  <c r="V130" i="3"/>
  <c r="Z130" i="3"/>
  <c r="AA130" i="3"/>
  <c r="BA130" i="3"/>
  <c r="BG130" i="3"/>
  <c r="BH130" i="3"/>
  <c r="CH130" i="3"/>
  <c r="CM130" i="3"/>
  <c r="CN130" i="3"/>
  <c r="DN130" i="3"/>
  <c r="DR130" i="3"/>
  <c r="DS130" i="3"/>
  <c r="ES130" i="3"/>
  <c r="G131" i="3"/>
  <c r="V131" i="3"/>
  <c r="Z131" i="3"/>
  <c r="AA131" i="3"/>
  <c r="BA131" i="3"/>
  <c r="BG131" i="3"/>
  <c r="BH131" i="3"/>
  <c r="CH131" i="3"/>
  <c r="CM131" i="3"/>
  <c r="CN131" i="3"/>
  <c r="DN131" i="3"/>
  <c r="DR131" i="3"/>
  <c r="DS131" i="3"/>
  <c r="ES131" i="3"/>
  <c r="G132" i="3"/>
  <c r="V132" i="3"/>
  <c r="Z132" i="3"/>
  <c r="AA132" i="3"/>
  <c r="BA132" i="3"/>
  <c r="BG132" i="3"/>
  <c r="BH132" i="3"/>
  <c r="CH132" i="3"/>
  <c r="CM132" i="3"/>
  <c r="CN132" i="3"/>
  <c r="DN132" i="3"/>
  <c r="DR132" i="3"/>
  <c r="DS132" i="3"/>
  <c r="ES132" i="3"/>
  <c r="G133" i="3"/>
  <c r="V133" i="3"/>
  <c r="Z133" i="3"/>
  <c r="AA133" i="3"/>
  <c r="BA133" i="3"/>
  <c r="BG133" i="3"/>
  <c r="BH133" i="3"/>
  <c r="CH133" i="3"/>
  <c r="CM133" i="3"/>
  <c r="CN133" i="3"/>
  <c r="DN133" i="3"/>
  <c r="DR133" i="3"/>
  <c r="DS133" i="3"/>
  <c r="ES133" i="3"/>
  <c r="G134" i="3"/>
  <c r="V134" i="3"/>
  <c r="Z134" i="3"/>
  <c r="AA134" i="3"/>
  <c r="BA134" i="3"/>
  <c r="BG134" i="3"/>
  <c r="BH134" i="3"/>
  <c r="CH134" i="3"/>
  <c r="CM134" i="3"/>
  <c r="CN134" i="3"/>
  <c r="DN134" i="3"/>
  <c r="DR134" i="3"/>
  <c r="DS134" i="3"/>
  <c r="ES134" i="3"/>
  <c r="G135" i="3"/>
  <c r="V135" i="3"/>
  <c r="Z135" i="3"/>
  <c r="AA135" i="3"/>
  <c r="BA135" i="3"/>
  <c r="BG135" i="3"/>
  <c r="BH135" i="3"/>
  <c r="CH135" i="3"/>
  <c r="CM135" i="3"/>
  <c r="CN135" i="3"/>
  <c r="DN135" i="3"/>
  <c r="DR135" i="3"/>
  <c r="DS135" i="3"/>
  <c r="ES135" i="3"/>
  <c r="G136" i="3"/>
  <c r="V136" i="3"/>
  <c r="Z136" i="3"/>
  <c r="AA136" i="3"/>
  <c r="BA136" i="3"/>
  <c r="BG136" i="3"/>
  <c r="BH136" i="3"/>
  <c r="CH136" i="3"/>
  <c r="CM136" i="3"/>
  <c r="CN136" i="3"/>
  <c r="DN136" i="3"/>
  <c r="DR136" i="3"/>
  <c r="DS136" i="3"/>
  <c r="ES136" i="3"/>
  <c r="G137" i="3"/>
  <c r="V137" i="3"/>
  <c r="Z137" i="3"/>
  <c r="AA137" i="3"/>
  <c r="BA137" i="3"/>
  <c r="BG137" i="3"/>
  <c r="BH137" i="3"/>
  <c r="CH137" i="3"/>
  <c r="CM137" i="3"/>
  <c r="CN137" i="3"/>
  <c r="DN137" i="3"/>
  <c r="DR137" i="3"/>
  <c r="DS137" i="3"/>
  <c r="ES137" i="3"/>
  <c r="G138" i="3"/>
  <c r="V138" i="3"/>
  <c r="Z138" i="3"/>
  <c r="AA138" i="3"/>
  <c r="BA138" i="3"/>
  <c r="BG138" i="3"/>
  <c r="BH138" i="3"/>
  <c r="CH138" i="3"/>
  <c r="CM138" i="3"/>
  <c r="CN138" i="3"/>
  <c r="DN138" i="3"/>
  <c r="DR138" i="3"/>
  <c r="DS138" i="3"/>
  <c r="ES138" i="3"/>
  <c r="G139" i="3"/>
  <c r="V139" i="3"/>
  <c r="Z139" i="3"/>
  <c r="AA139" i="3"/>
  <c r="BA139" i="3"/>
  <c r="BG139" i="3"/>
  <c r="BH139" i="3"/>
  <c r="CH139" i="3"/>
  <c r="DN139" i="3"/>
  <c r="DR139" i="3"/>
  <c r="DS139" i="3"/>
  <c r="ES139" i="3"/>
  <c r="G140" i="3"/>
  <c r="V140" i="3"/>
  <c r="Z140" i="3"/>
  <c r="AA140" i="3"/>
  <c r="BA140" i="3"/>
  <c r="BG140" i="3"/>
  <c r="BH140" i="3"/>
  <c r="CH140" i="3"/>
  <c r="DN140" i="3"/>
  <c r="DR140" i="3"/>
  <c r="DS140" i="3"/>
  <c r="ES140" i="3"/>
  <c r="G141" i="3"/>
  <c r="V141" i="3"/>
  <c r="Z141" i="3"/>
  <c r="AA141" i="3"/>
  <c r="BA141" i="3"/>
  <c r="BG141" i="3"/>
  <c r="BH141" i="3"/>
  <c r="CH141" i="3"/>
  <c r="CM141" i="3"/>
  <c r="CN141" i="3"/>
  <c r="DN141" i="3"/>
  <c r="DR141" i="3"/>
  <c r="DS141" i="3"/>
  <c r="ES141" i="3"/>
  <c r="G142" i="3"/>
  <c r="V142" i="3"/>
  <c r="Z142" i="3"/>
  <c r="AA142" i="3"/>
  <c r="BA142" i="3"/>
  <c r="BG142" i="3"/>
  <c r="BH142" i="3"/>
  <c r="CH142" i="3"/>
  <c r="CM142" i="3"/>
  <c r="CN142" i="3"/>
  <c r="DN142" i="3"/>
  <c r="DR142" i="3"/>
  <c r="DS142" i="3"/>
  <c r="ES142" i="3"/>
  <c r="G143" i="3"/>
  <c r="V143" i="3"/>
  <c r="Z143" i="3"/>
  <c r="AA143" i="3"/>
  <c r="BA143" i="3"/>
  <c r="BG143" i="3"/>
  <c r="BH143" i="3"/>
  <c r="CH143" i="3"/>
  <c r="CM143" i="3"/>
  <c r="CN143" i="3"/>
  <c r="DN143" i="3"/>
  <c r="DR143" i="3"/>
  <c r="DS143" i="3"/>
  <c r="ES143" i="3"/>
  <c r="G144" i="3"/>
  <c r="Z144" i="3"/>
  <c r="AA144" i="3"/>
  <c r="BA144" i="3"/>
  <c r="BG144" i="3"/>
  <c r="BH144" i="3"/>
  <c r="CH144" i="3"/>
  <c r="CM144" i="3"/>
  <c r="CN144" i="3"/>
  <c r="DN144" i="3"/>
  <c r="DR144" i="3"/>
  <c r="DS144" i="3"/>
  <c r="ES144" i="3"/>
  <c r="G145" i="3"/>
  <c r="V145" i="3"/>
  <c r="Z145" i="3"/>
  <c r="AA145" i="3"/>
  <c r="BA145" i="3"/>
  <c r="BG145" i="3"/>
  <c r="BH145" i="3"/>
  <c r="CH145" i="3"/>
  <c r="CM145" i="3"/>
  <c r="CN145" i="3"/>
  <c r="DN145" i="3"/>
  <c r="DR145" i="3"/>
  <c r="DS145" i="3"/>
  <c r="ES145" i="3"/>
  <c r="G146" i="3"/>
  <c r="Z146" i="3"/>
  <c r="AA146" i="3"/>
  <c r="BA146" i="3"/>
  <c r="BG146" i="3"/>
  <c r="BH146" i="3"/>
  <c r="CH146" i="3"/>
  <c r="CM146" i="3"/>
  <c r="CN146" i="3"/>
  <c r="DN146" i="3"/>
  <c r="DR146" i="3"/>
  <c r="DS146" i="3"/>
  <c r="ES146" i="3"/>
  <c r="G147" i="3"/>
  <c r="Z147" i="3"/>
  <c r="AA147" i="3"/>
  <c r="BA147" i="3"/>
  <c r="BG147" i="3"/>
  <c r="BH147" i="3"/>
  <c r="CH147" i="3"/>
  <c r="CM147" i="3"/>
  <c r="CN147" i="3"/>
  <c r="DN147" i="3"/>
  <c r="DR147" i="3"/>
  <c r="DS147" i="3"/>
  <c r="ES147" i="3"/>
  <c r="G148" i="3"/>
  <c r="Z148" i="3"/>
  <c r="AA148" i="3"/>
  <c r="BA148" i="3"/>
  <c r="BG148" i="3"/>
  <c r="BH148" i="3"/>
  <c r="CH148" i="3"/>
  <c r="CM148" i="3"/>
  <c r="CN148" i="3"/>
  <c r="DN148" i="3"/>
  <c r="DR148" i="3"/>
  <c r="DS148" i="3"/>
  <c r="ES148" i="3"/>
  <c r="G149" i="3"/>
  <c r="Z149" i="3"/>
  <c r="AA149" i="3"/>
  <c r="BA149" i="3"/>
  <c r="BG149" i="3"/>
  <c r="BH149" i="3"/>
  <c r="CH149" i="3"/>
  <c r="CM149" i="3"/>
  <c r="CN149" i="3"/>
  <c r="DN149" i="3"/>
  <c r="DR149" i="3"/>
  <c r="DS149" i="3"/>
  <c r="ES149" i="3"/>
  <c r="G150" i="3"/>
  <c r="Z150" i="3"/>
  <c r="AA150" i="3"/>
  <c r="BA150" i="3"/>
  <c r="BG150" i="3"/>
  <c r="BH150" i="3"/>
  <c r="CH150" i="3"/>
  <c r="CM150" i="3"/>
  <c r="CN150" i="3"/>
  <c r="DN150" i="3"/>
  <c r="DR150" i="3"/>
  <c r="DS150" i="3"/>
  <c r="ES150" i="3"/>
  <c r="G151" i="3"/>
  <c r="Z151" i="3"/>
  <c r="AA151" i="3"/>
  <c r="BA151" i="3"/>
  <c r="BG151" i="3"/>
  <c r="BH151" i="3"/>
  <c r="CH151" i="3"/>
  <c r="CM151" i="3"/>
  <c r="CN151" i="3"/>
  <c r="DN151" i="3"/>
  <c r="DR151" i="3"/>
  <c r="DS151" i="3"/>
  <c r="ES151" i="3"/>
  <c r="G152" i="3"/>
  <c r="Z152" i="3"/>
  <c r="AA152" i="3"/>
  <c r="BA152" i="3"/>
  <c r="BG152" i="3"/>
  <c r="BH152" i="3"/>
  <c r="CH152" i="3"/>
  <c r="CM152" i="3"/>
  <c r="CN152" i="3"/>
  <c r="DN152" i="3"/>
  <c r="DR152" i="3"/>
  <c r="DS152" i="3"/>
  <c r="ES152" i="3"/>
  <c r="G153" i="3"/>
  <c r="Z153" i="3"/>
  <c r="AA153" i="3"/>
  <c r="BA153" i="3"/>
  <c r="BG153" i="3"/>
  <c r="BH153" i="3"/>
  <c r="CH153" i="3"/>
  <c r="CM153" i="3"/>
  <c r="CN153" i="3"/>
  <c r="DN153" i="3"/>
  <c r="DR153" i="3"/>
  <c r="DS153" i="3"/>
  <c r="ES153" i="3"/>
  <c r="G154" i="3"/>
  <c r="Z154" i="3"/>
  <c r="AA154" i="3"/>
  <c r="BA154" i="3"/>
  <c r="BG154" i="3"/>
  <c r="BH154" i="3"/>
  <c r="CH154" i="3"/>
  <c r="CM154" i="3"/>
  <c r="CN154" i="3"/>
  <c r="DN154" i="3"/>
  <c r="DR154" i="3"/>
  <c r="DS154" i="3"/>
  <c r="ES154" i="3"/>
  <c r="G155" i="3"/>
  <c r="Z155" i="3"/>
  <c r="AA155" i="3"/>
  <c r="BA155" i="3"/>
  <c r="BG155" i="3"/>
  <c r="BH155" i="3"/>
  <c r="CH155" i="3"/>
  <c r="CM155" i="3"/>
  <c r="CN155" i="3"/>
  <c r="DN155" i="3"/>
  <c r="DR155" i="3"/>
  <c r="DS155" i="3"/>
  <c r="ES155" i="3"/>
  <c r="G156" i="3"/>
  <c r="Z156" i="3"/>
  <c r="AA156" i="3"/>
  <c r="BA156" i="3"/>
  <c r="BG156" i="3"/>
  <c r="BH156" i="3"/>
  <c r="CH156" i="3"/>
  <c r="CM156" i="3"/>
  <c r="CN156" i="3"/>
  <c r="DN156" i="3"/>
  <c r="DR156" i="3"/>
  <c r="DS156" i="3"/>
  <c r="ES156" i="3"/>
  <c r="G157" i="3"/>
  <c r="Z157" i="3"/>
  <c r="AA157" i="3"/>
  <c r="BA157" i="3"/>
  <c r="BG157" i="3"/>
  <c r="BH157" i="3"/>
  <c r="CH157" i="3"/>
  <c r="CM157" i="3"/>
  <c r="CN157" i="3"/>
  <c r="DN157" i="3"/>
  <c r="DR157" i="3"/>
  <c r="DS157" i="3"/>
  <c r="ES157" i="3"/>
  <c r="G158" i="3"/>
  <c r="Z158" i="3"/>
  <c r="AA158" i="3"/>
  <c r="BA158" i="3"/>
  <c r="BG158" i="3"/>
  <c r="BH158" i="3"/>
  <c r="CH158" i="3"/>
  <c r="DN158" i="3"/>
  <c r="DR158" i="3"/>
  <c r="DS158" i="3"/>
  <c r="ES158" i="3"/>
  <c r="G159" i="3"/>
  <c r="Z159" i="3"/>
  <c r="AA159" i="3"/>
  <c r="BA159" i="3"/>
  <c r="BG159" i="3"/>
  <c r="BH159" i="3"/>
  <c r="CH159" i="3"/>
  <c r="DN159" i="3"/>
  <c r="DR159" i="3"/>
  <c r="DS159" i="3"/>
  <c r="ES159" i="3"/>
  <c r="G160" i="3"/>
  <c r="Z160" i="3"/>
  <c r="AA160" i="3"/>
  <c r="BA160" i="3"/>
  <c r="BG160" i="3"/>
  <c r="BH160" i="3"/>
  <c r="CH160" i="3"/>
  <c r="DN160" i="3"/>
  <c r="DR160" i="3"/>
  <c r="DS160" i="3"/>
  <c r="ES160" i="3"/>
  <c r="G161" i="3"/>
  <c r="Z161" i="3"/>
  <c r="AA161" i="3"/>
  <c r="BA161" i="3"/>
  <c r="BG161" i="3"/>
  <c r="BH161" i="3"/>
  <c r="CH161" i="3"/>
  <c r="DN161" i="3"/>
  <c r="DR161" i="3"/>
  <c r="DS161" i="3"/>
  <c r="ES161" i="3"/>
  <c r="G162" i="3"/>
  <c r="Z162" i="3"/>
  <c r="AA162" i="3"/>
  <c r="BA162" i="3"/>
  <c r="BG162" i="3"/>
  <c r="BH162" i="3"/>
  <c r="CH162" i="3"/>
  <c r="DN162" i="3"/>
  <c r="DR162" i="3"/>
  <c r="DS162" i="3"/>
  <c r="ES162" i="3"/>
  <c r="G163" i="3"/>
  <c r="Z163" i="3"/>
  <c r="AA163" i="3"/>
  <c r="BA163" i="3"/>
  <c r="BG163" i="3"/>
  <c r="BH163" i="3"/>
  <c r="CH163" i="3"/>
  <c r="DN163" i="3"/>
  <c r="DR163" i="3"/>
  <c r="DS163" i="3"/>
  <c r="ES163" i="3"/>
  <c r="G164" i="3"/>
  <c r="Z164" i="3"/>
  <c r="AA164" i="3"/>
  <c r="BA164" i="3"/>
  <c r="BG164" i="3"/>
  <c r="BH164" i="3"/>
  <c r="CH164" i="3"/>
  <c r="DN164" i="3"/>
  <c r="DR164" i="3"/>
  <c r="DS164" i="3"/>
  <c r="ES164" i="3"/>
  <c r="G165" i="3"/>
  <c r="Z165" i="3"/>
  <c r="AA165" i="3"/>
  <c r="BA165" i="3"/>
  <c r="BG165" i="3"/>
  <c r="BH165" i="3"/>
  <c r="CH165" i="3"/>
  <c r="DN165" i="3"/>
  <c r="DR165" i="3"/>
  <c r="DS165" i="3"/>
  <c r="ES165" i="3"/>
  <c r="G166" i="3"/>
  <c r="Z166" i="3"/>
  <c r="AA166" i="3"/>
  <c r="BA166" i="3"/>
  <c r="BG166" i="3"/>
  <c r="BH166" i="3"/>
  <c r="CH166" i="3"/>
  <c r="CM166" i="3"/>
  <c r="CN166" i="3"/>
  <c r="DN166" i="3"/>
  <c r="DR166" i="3"/>
  <c r="DS166" i="3"/>
  <c r="ES166" i="3"/>
  <c r="G167" i="3"/>
  <c r="Z167" i="3"/>
  <c r="AA167" i="3"/>
  <c r="BA167" i="3"/>
  <c r="BG167" i="3"/>
  <c r="BH167" i="3"/>
  <c r="CH167" i="3"/>
  <c r="DN167" i="3"/>
  <c r="DR167" i="3"/>
  <c r="DS167" i="3"/>
  <c r="ES167" i="3"/>
  <c r="G168" i="3"/>
  <c r="V168" i="3"/>
  <c r="Z168" i="3"/>
  <c r="AA168" i="3"/>
  <c r="BA168" i="3"/>
  <c r="BG168" i="3"/>
  <c r="BH168" i="3"/>
  <c r="CH168" i="3"/>
  <c r="CM168" i="3"/>
  <c r="CN168" i="3"/>
  <c r="DN168" i="3"/>
  <c r="DR168" i="3"/>
  <c r="DS168" i="3"/>
  <c r="ES168" i="3"/>
  <c r="G169" i="3"/>
  <c r="V169" i="3"/>
  <c r="Z169" i="3"/>
  <c r="AA169" i="3"/>
  <c r="BA169" i="3"/>
  <c r="BG169" i="3"/>
  <c r="BH169" i="3"/>
  <c r="CH169" i="3"/>
  <c r="DN169" i="3"/>
  <c r="DR169" i="3"/>
  <c r="DS169" i="3"/>
  <c r="ES169" i="3"/>
  <c r="G170" i="3"/>
  <c r="V170" i="3"/>
  <c r="Z170" i="3"/>
  <c r="AA170" i="3"/>
  <c r="BA170" i="3"/>
  <c r="BG170" i="3"/>
  <c r="BH170" i="3"/>
  <c r="CH170" i="3"/>
  <c r="CM170" i="3"/>
  <c r="CN170" i="3"/>
  <c r="DN170" i="3"/>
  <c r="DR170" i="3"/>
  <c r="DS170" i="3"/>
  <c r="ES170" i="3"/>
  <c r="G171" i="3"/>
  <c r="V171" i="3"/>
  <c r="Z171" i="3"/>
  <c r="AA171" i="3"/>
  <c r="BA171" i="3"/>
  <c r="BG171" i="3"/>
  <c r="BH171" i="3"/>
  <c r="CH171" i="3"/>
  <c r="CM171" i="3"/>
  <c r="CN171" i="3"/>
  <c r="DN171" i="3"/>
  <c r="DR171" i="3"/>
  <c r="DS171" i="3"/>
  <c r="ES171" i="3"/>
  <c r="G172" i="3"/>
  <c r="V172" i="3"/>
  <c r="Z172" i="3"/>
  <c r="AA172" i="3"/>
  <c r="BA172" i="3"/>
  <c r="BG172" i="3"/>
  <c r="BH172" i="3"/>
  <c r="CH172" i="3"/>
  <c r="DN172" i="3"/>
  <c r="DR172" i="3"/>
  <c r="DS172" i="3"/>
  <c r="ES172" i="3"/>
  <c r="G173" i="3"/>
  <c r="V173" i="3"/>
  <c r="Z173" i="3"/>
  <c r="AA173" i="3"/>
  <c r="BA173" i="3"/>
  <c r="BG173" i="3"/>
  <c r="BH173" i="3"/>
  <c r="CH173" i="3"/>
  <c r="DN173" i="3"/>
  <c r="DR173" i="3"/>
  <c r="DS173" i="3"/>
  <c r="ES173" i="3"/>
  <c r="G174" i="3"/>
  <c r="V174" i="3"/>
  <c r="Z174" i="3"/>
  <c r="AA174" i="3"/>
  <c r="BA174" i="3"/>
  <c r="BG174" i="3"/>
  <c r="BH174" i="3"/>
  <c r="CH174" i="3"/>
  <c r="DN174" i="3"/>
  <c r="DR174" i="3"/>
  <c r="DS174" i="3"/>
  <c r="ES174" i="3"/>
  <c r="G175" i="3"/>
  <c r="V175" i="3"/>
  <c r="Z175" i="3"/>
  <c r="AA175" i="3"/>
  <c r="BA175" i="3"/>
  <c r="BG175" i="3"/>
  <c r="BH175" i="3"/>
  <c r="CH175" i="3"/>
  <c r="CM175" i="3"/>
  <c r="CN175" i="3"/>
  <c r="DN175" i="3"/>
  <c r="DR175" i="3"/>
  <c r="DS175" i="3"/>
  <c r="ES175" i="3"/>
  <c r="G176" i="3"/>
  <c r="Z176" i="3"/>
  <c r="AA176" i="3"/>
  <c r="BA176" i="3"/>
  <c r="BG176" i="3"/>
  <c r="BH176" i="3"/>
  <c r="CH176" i="3"/>
  <c r="DN176" i="3"/>
  <c r="DR176" i="3"/>
  <c r="DS176" i="3"/>
  <c r="ES176" i="3"/>
  <c r="G177" i="3"/>
  <c r="Z177" i="3"/>
  <c r="AA177" i="3"/>
  <c r="BA177" i="3"/>
  <c r="BG177" i="3"/>
  <c r="BH177" i="3"/>
  <c r="CH177" i="3"/>
  <c r="CM177" i="3"/>
  <c r="CN177" i="3"/>
  <c r="DN177" i="3"/>
  <c r="DR177" i="3"/>
  <c r="DS177" i="3"/>
  <c r="ES177" i="3"/>
  <c r="G178" i="3"/>
  <c r="Z178" i="3"/>
  <c r="AA178" i="3"/>
  <c r="BA178" i="3"/>
  <c r="BG178" i="3"/>
  <c r="BH178" i="3"/>
  <c r="CH178" i="3"/>
  <c r="DN178" i="3"/>
  <c r="DR178" i="3"/>
  <c r="DS178" i="3"/>
  <c r="ES178" i="3"/>
  <c r="G179" i="3"/>
  <c r="Z179" i="3"/>
  <c r="AA179" i="3"/>
  <c r="BA179" i="3"/>
  <c r="BG179" i="3"/>
  <c r="BH179" i="3"/>
  <c r="CH179" i="3"/>
  <c r="DN179" i="3"/>
  <c r="DR179" i="3"/>
  <c r="DS179" i="3"/>
  <c r="ES179" i="3"/>
  <c r="G180" i="3"/>
  <c r="Z180" i="3"/>
  <c r="AA180" i="3"/>
  <c r="BA180" i="3"/>
  <c r="BG180" i="3"/>
  <c r="BH180" i="3"/>
  <c r="CH180" i="3"/>
  <c r="DN180" i="3"/>
  <c r="DR180" i="3"/>
  <c r="DS180" i="3"/>
  <c r="ES180" i="3"/>
  <c r="G181" i="3"/>
  <c r="Z181" i="3"/>
  <c r="AA181" i="3"/>
  <c r="BA181" i="3"/>
  <c r="BG181" i="3"/>
  <c r="BH181" i="3"/>
  <c r="CH181" i="3"/>
  <c r="DN181" i="3"/>
  <c r="DR181" i="3"/>
  <c r="DS181" i="3"/>
  <c r="ES181" i="3"/>
  <c r="G182" i="3"/>
  <c r="Z182" i="3"/>
  <c r="AA182" i="3"/>
  <c r="BA182" i="3"/>
  <c r="BG182" i="3"/>
  <c r="BH182" i="3"/>
  <c r="CH182" i="3"/>
  <c r="DN182" i="3"/>
  <c r="DR182" i="3"/>
  <c r="DS182" i="3"/>
  <c r="ES182" i="3"/>
  <c r="G183" i="3"/>
  <c r="Z183" i="3"/>
  <c r="AA183" i="3"/>
  <c r="BA183" i="3"/>
  <c r="BG183" i="3"/>
  <c r="BH183" i="3"/>
  <c r="CH183" i="3"/>
  <c r="DN183" i="3"/>
  <c r="DR183" i="3"/>
  <c r="DS183" i="3"/>
  <c r="ES183" i="3"/>
  <c r="G184" i="3"/>
  <c r="Z184" i="3"/>
  <c r="AA184" i="3"/>
  <c r="BA184" i="3"/>
  <c r="CH184" i="3"/>
  <c r="DN184" i="3"/>
  <c r="DR184" i="3"/>
  <c r="DS184" i="3"/>
  <c r="ES184" i="3"/>
  <c r="G185" i="3"/>
  <c r="Z185" i="3"/>
  <c r="AA185" i="3"/>
  <c r="BA185" i="3"/>
  <c r="BG185" i="3"/>
  <c r="BH185" i="3"/>
  <c r="CH185" i="3"/>
  <c r="DN185" i="3"/>
  <c r="DR185" i="3"/>
  <c r="DS185" i="3"/>
  <c r="ES185" i="3"/>
  <c r="G186" i="3"/>
  <c r="Z186" i="3"/>
  <c r="AA186" i="3"/>
  <c r="BA186" i="3"/>
  <c r="BG186" i="3"/>
  <c r="BH186" i="3"/>
  <c r="CH186" i="3"/>
  <c r="DN186" i="3"/>
  <c r="DR186" i="3"/>
  <c r="DS186" i="3"/>
  <c r="ES186" i="3"/>
  <c r="G187" i="3"/>
  <c r="Z187" i="3"/>
  <c r="AA187" i="3"/>
  <c r="BA187" i="3"/>
  <c r="BG187" i="3"/>
  <c r="BH187" i="3"/>
  <c r="CH187" i="3"/>
  <c r="CM187" i="3"/>
  <c r="CN187" i="3"/>
  <c r="DN187" i="3"/>
  <c r="DR187" i="3"/>
  <c r="DS187" i="3"/>
  <c r="ES187" i="3"/>
  <c r="G188" i="3"/>
  <c r="Z188" i="3"/>
  <c r="AA188" i="3"/>
  <c r="BA188" i="3"/>
  <c r="BG188" i="3"/>
  <c r="BH188" i="3"/>
  <c r="CH188" i="3"/>
  <c r="CM188" i="3"/>
  <c r="CN188" i="3"/>
  <c r="DN188" i="3"/>
  <c r="DR188" i="3"/>
  <c r="DS188" i="3"/>
  <c r="ES188" i="3"/>
  <c r="G189" i="3"/>
  <c r="Z189" i="3"/>
  <c r="AA189" i="3"/>
  <c r="BA189" i="3"/>
  <c r="BG189" i="3"/>
  <c r="BH189" i="3"/>
  <c r="CH189" i="3"/>
  <c r="CM189" i="3"/>
  <c r="CN189" i="3"/>
  <c r="DN189" i="3"/>
  <c r="DR189" i="3"/>
  <c r="DS189" i="3"/>
  <c r="ES189" i="3"/>
  <c r="G190" i="3"/>
  <c r="Z190" i="3"/>
  <c r="AA190" i="3"/>
  <c r="BA190" i="3"/>
  <c r="BG190" i="3"/>
  <c r="BH190" i="3"/>
  <c r="CH190" i="3"/>
  <c r="CM190" i="3"/>
  <c r="CN190" i="3"/>
  <c r="DN190" i="3"/>
  <c r="DR190" i="3"/>
  <c r="DS190" i="3"/>
  <c r="ES190" i="3"/>
  <c r="G191" i="3"/>
  <c r="Z191" i="3"/>
  <c r="AA191" i="3"/>
  <c r="BA191" i="3"/>
  <c r="BG191" i="3"/>
  <c r="BH191" i="3"/>
  <c r="CH191" i="3"/>
  <c r="CM191" i="3"/>
  <c r="CN191" i="3"/>
  <c r="DN191" i="3"/>
  <c r="DR191" i="3"/>
  <c r="DS191" i="3"/>
  <c r="ES191" i="3"/>
  <c r="G192" i="3"/>
  <c r="Z192" i="3"/>
  <c r="AA192" i="3"/>
  <c r="BA192" i="3"/>
  <c r="BG192" i="3"/>
  <c r="BH192" i="3"/>
  <c r="CH192" i="3"/>
  <c r="DN192" i="3"/>
  <c r="DR192" i="3"/>
  <c r="DS192" i="3"/>
  <c r="ES192" i="3"/>
  <c r="G193" i="3"/>
  <c r="Z193" i="3"/>
  <c r="AA193" i="3"/>
  <c r="BA193" i="3"/>
  <c r="BG193" i="3"/>
  <c r="BH193" i="3"/>
  <c r="CH193" i="3"/>
  <c r="DN193" i="3"/>
  <c r="DR193" i="3"/>
  <c r="DS193" i="3"/>
  <c r="ES193" i="3"/>
  <c r="G194" i="3"/>
  <c r="Z194" i="3"/>
  <c r="AA194" i="3"/>
  <c r="BA194" i="3"/>
  <c r="BG194" i="3"/>
  <c r="BH194" i="3"/>
  <c r="CH194" i="3"/>
  <c r="G195" i="3"/>
  <c r="Z195" i="3"/>
  <c r="AA195" i="3"/>
  <c r="BA195" i="3"/>
  <c r="BG195" i="3"/>
  <c r="BH195" i="3"/>
  <c r="CH195" i="3"/>
  <c r="DN195" i="3"/>
  <c r="DR195" i="3"/>
  <c r="DS195" i="3"/>
  <c r="ES195" i="3"/>
  <c r="G196" i="3"/>
  <c r="Z196" i="3"/>
  <c r="AA196" i="3"/>
  <c r="BA196" i="3"/>
  <c r="BG196" i="3"/>
  <c r="BH196" i="3"/>
  <c r="CH196" i="3"/>
  <c r="DN196" i="3"/>
  <c r="DR196" i="3"/>
  <c r="DS196" i="3"/>
  <c r="ES196" i="3"/>
  <c r="G197" i="3"/>
  <c r="Z197" i="3"/>
  <c r="AA197" i="3"/>
  <c r="BA197" i="3"/>
  <c r="BG197" i="3"/>
  <c r="BH197" i="3"/>
  <c r="CH197" i="3"/>
  <c r="CM197" i="3"/>
  <c r="CN197" i="3"/>
  <c r="DN197" i="3"/>
  <c r="DR197" i="3"/>
  <c r="DS197" i="3"/>
  <c r="ES197" i="3"/>
  <c r="G198" i="3"/>
  <c r="Z198" i="3"/>
  <c r="AA198" i="3"/>
  <c r="BA198" i="3"/>
  <c r="BG198" i="3"/>
  <c r="BH198" i="3"/>
  <c r="CH198" i="3"/>
  <c r="CM198" i="3"/>
  <c r="CN198" i="3"/>
  <c r="DN198" i="3"/>
  <c r="DR198" i="3"/>
  <c r="DS198" i="3"/>
  <c r="ES198" i="3"/>
  <c r="G199" i="3"/>
  <c r="V199" i="3"/>
  <c r="Z199" i="3"/>
  <c r="AA199" i="3"/>
  <c r="BA199" i="3"/>
  <c r="BG199" i="3"/>
  <c r="BH199" i="3"/>
  <c r="CH199" i="3"/>
  <c r="CM199" i="3"/>
  <c r="CN199" i="3"/>
  <c r="DN199" i="3"/>
  <c r="DR199" i="3"/>
  <c r="DS199" i="3"/>
  <c r="ES199" i="3"/>
  <c r="G200" i="3"/>
  <c r="V200" i="3"/>
  <c r="Z200" i="3"/>
  <c r="AA200" i="3"/>
  <c r="BA200" i="3"/>
  <c r="BG200" i="3"/>
  <c r="BH200" i="3"/>
  <c r="CH200" i="3"/>
  <c r="CM200" i="3"/>
  <c r="CN200" i="3"/>
  <c r="DN200" i="3"/>
  <c r="DR200" i="3"/>
  <c r="DS200" i="3"/>
  <c r="ES200" i="3"/>
  <c r="G201" i="3"/>
  <c r="V201" i="3"/>
  <c r="Z201" i="3"/>
  <c r="AA201" i="3"/>
  <c r="BA201" i="3"/>
  <c r="BG201" i="3"/>
  <c r="BH201" i="3"/>
  <c r="CH201" i="3"/>
  <c r="DN201" i="3"/>
  <c r="DR201" i="3"/>
  <c r="DS201" i="3"/>
  <c r="ES201" i="3"/>
  <c r="G202" i="3"/>
  <c r="V202" i="3"/>
  <c r="Z202" i="3"/>
  <c r="AA202" i="3"/>
  <c r="BA202" i="3"/>
  <c r="BG202" i="3"/>
  <c r="BH202" i="3"/>
  <c r="CH202" i="3"/>
  <c r="CM202" i="3"/>
  <c r="CN202" i="3"/>
  <c r="DN202" i="3"/>
  <c r="DR202" i="3"/>
  <c r="DS202" i="3"/>
  <c r="ES202" i="3"/>
  <c r="G203" i="3"/>
  <c r="V203" i="3"/>
  <c r="Z203" i="3"/>
  <c r="AA203" i="3"/>
  <c r="BA203" i="3"/>
  <c r="BG203" i="3"/>
  <c r="BH203" i="3"/>
  <c r="CH203" i="3"/>
  <c r="CM203" i="3"/>
  <c r="CN203" i="3"/>
  <c r="DN203" i="3"/>
  <c r="DR203" i="3"/>
  <c r="DS203" i="3"/>
  <c r="ES203" i="3"/>
  <c r="G204" i="3"/>
  <c r="Z204" i="3"/>
  <c r="AA204" i="3"/>
  <c r="BA204" i="3"/>
  <c r="BG204" i="3"/>
  <c r="BH204" i="3"/>
  <c r="CH204" i="3"/>
  <c r="DN204" i="3"/>
  <c r="DR204" i="3"/>
  <c r="DS204" i="3"/>
  <c r="ES204" i="3"/>
  <c r="G205" i="3"/>
  <c r="Z205" i="3"/>
  <c r="AA205" i="3"/>
  <c r="BA205" i="3"/>
  <c r="BG205" i="3"/>
  <c r="BH205" i="3"/>
  <c r="CH205" i="3"/>
  <c r="CM205" i="3"/>
  <c r="CN205" i="3"/>
  <c r="DN205" i="3"/>
  <c r="DR205" i="3"/>
  <c r="DS205" i="3"/>
  <c r="ES205" i="3"/>
  <c r="G206" i="3"/>
  <c r="Z206" i="3"/>
  <c r="AA206" i="3"/>
  <c r="BA206" i="3"/>
  <c r="BG206" i="3"/>
  <c r="BH206" i="3"/>
  <c r="CH206" i="3"/>
  <c r="DN206" i="3"/>
  <c r="DR206" i="3"/>
  <c r="DS206" i="3"/>
  <c r="ES206" i="3"/>
  <c r="G207" i="3"/>
  <c r="Z207" i="3"/>
  <c r="AA207" i="3"/>
  <c r="BA207" i="3"/>
  <c r="BG207" i="3"/>
  <c r="BH207" i="3"/>
  <c r="CH207" i="3"/>
  <c r="DN207" i="3"/>
  <c r="DR207" i="3"/>
  <c r="DS207" i="3"/>
  <c r="ES207" i="3"/>
  <c r="G208" i="3"/>
  <c r="Z208" i="3"/>
  <c r="AA208" i="3"/>
  <c r="BA208" i="3"/>
  <c r="BG208" i="3"/>
  <c r="BH208" i="3"/>
  <c r="CH208" i="3"/>
  <c r="CM208" i="3"/>
  <c r="CN208" i="3"/>
  <c r="DN208" i="3"/>
  <c r="DR208" i="3"/>
  <c r="DS208" i="3"/>
  <c r="ES208" i="3"/>
  <c r="G209" i="3"/>
  <c r="Z209" i="3"/>
  <c r="AA209" i="3"/>
  <c r="BA209" i="3"/>
  <c r="BG209" i="3"/>
  <c r="BH209" i="3"/>
  <c r="CH209" i="3"/>
  <c r="DN209" i="3"/>
  <c r="DR209" i="3"/>
  <c r="DS209" i="3"/>
  <c r="ES209" i="3"/>
  <c r="G210" i="3"/>
  <c r="Z210" i="3"/>
  <c r="AA210" i="3"/>
  <c r="BA210" i="3"/>
  <c r="BG210" i="3"/>
  <c r="BH210" i="3"/>
  <c r="CH210" i="3"/>
  <c r="DN210" i="3"/>
  <c r="DR210" i="3"/>
  <c r="DS210" i="3"/>
  <c r="ES210" i="3"/>
  <c r="G211" i="3"/>
  <c r="Z211" i="3"/>
  <c r="AA211" i="3"/>
  <c r="BA211" i="3"/>
  <c r="BG211" i="3"/>
  <c r="BH211" i="3"/>
  <c r="CH211" i="3"/>
  <c r="DN211" i="3"/>
  <c r="DR211" i="3"/>
  <c r="DS211" i="3"/>
  <c r="ES211" i="3"/>
  <c r="G212" i="3"/>
  <c r="Z212" i="3"/>
  <c r="AA212" i="3"/>
  <c r="BA212" i="3"/>
  <c r="BG212" i="3"/>
  <c r="BH212" i="3"/>
  <c r="CH212" i="3"/>
  <c r="CM212" i="3"/>
  <c r="CN212" i="3"/>
  <c r="DN212" i="3"/>
  <c r="DR212" i="3"/>
  <c r="DS212" i="3"/>
  <c r="ES212" i="3"/>
  <c r="G213" i="3"/>
  <c r="Z213" i="3"/>
  <c r="AA213" i="3"/>
  <c r="BA213" i="3"/>
  <c r="BG213" i="3"/>
  <c r="BH213" i="3"/>
  <c r="CH213" i="3"/>
  <c r="CM213" i="3"/>
  <c r="CN213" i="3"/>
  <c r="DN213" i="3"/>
  <c r="DR213" i="3"/>
  <c r="DS213" i="3"/>
  <c r="ES213" i="3"/>
  <c r="G214" i="3"/>
  <c r="Z214" i="3"/>
  <c r="AA214" i="3"/>
  <c r="BA214" i="3"/>
  <c r="BG214" i="3"/>
  <c r="BH214" i="3"/>
  <c r="CH214" i="3"/>
  <c r="CM214" i="3"/>
  <c r="CN214" i="3"/>
  <c r="DN214" i="3"/>
  <c r="DR214" i="3"/>
  <c r="DS214" i="3"/>
  <c r="ES214" i="3"/>
  <c r="G215" i="3"/>
  <c r="Z215" i="3"/>
  <c r="AA215" i="3"/>
  <c r="BA215" i="3"/>
  <c r="BG215" i="3"/>
  <c r="BH215" i="3"/>
  <c r="CH215" i="3"/>
  <c r="CM215" i="3"/>
  <c r="CN215" i="3"/>
  <c r="DN215" i="3"/>
  <c r="DR215" i="3"/>
  <c r="DS215" i="3"/>
  <c r="ES215" i="3"/>
  <c r="G216" i="3"/>
  <c r="Z216" i="3"/>
  <c r="AA216" i="3"/>
  <c r="BA216" i="3"/>
  <c r="BG216" i="3"/>
  <c r="BH216" i="3"/>
  <c r="CH216" i="3"/>
  <c r="CM216" i="3"/>
  <c r="CN216" i="3"/>
  <c r="DN216" i="3"/>
  <c r="DR216" i="3"/>
  <c r="DS216" i="3"/>
  <c r="ES216" i="3"/>
  <c r="G217" i="3"/>
  <c r="Z217" i="3"/>
  <c r="AA217" i="3"/>
  <c r="BA217" i="3"/>
  <c r="BG217" i="3"/>
  <c r="BH217" i="3"/>
  <c r="CH217" i="3"/>
  <c r="CM217" i="3"/>
  <c r="CN217" i="3"/>
  <c r="DN217" i="3"/>
  <c r="DR217" i="3"/>
  <c r="DS217" i="3"/>
  <c r="ES217" i="3"/>
  <c r="G218" i="3"/>
  <c r="V218" i="3"/>
  <c r="Z218" i="3"/>
  <c r="AA218" i="3"/>
  <c r="BA218" i="3"/>
  <c r="BG218" i="3"/>
  <c r="BH218" i="3"/>
  <c r="CH218" i="3"/>
  <c r="CM218" i="3"/>
  <c r="CN218" i="3"/>
  <c r="DN218" i="3"/>
  <c r="DR218" i="3"/>
  <c r="DS218" i="3"/>
  <c r="ES218" i="3"/>
  <c r="G219" i="3"/>
  <c r="Z219" i="3"/>
  <c r="AA219" i="3"/>
  <c r="BA219" i="3"/>
  <c r="BG219" i="3"/>
  <c r="BH219" i="3"/>
  <c r="CH219" i="3"/>
  <c r="CM219" i="3"/>
  <c r="CN219" i="3"/>
  <c r="DN219" i="3"/>
  <c r="DR219" i="3"/>
  <c r="DS219" i="3"/>
  <c r="ES219" i="3"/>
  <c r="G220" i="3"/>
  <c r="Z220" i="3"/>
  <c r="AA220" i="3"/>
  <c r="BA220" i="3"/>
  <c r="BG220" i="3"/>
  <c r="BH220" i="3"/>
  <c r="CH220" i="3"/>
  <c r="DN220" i="3"/>
  <c r="DR220" i="3"/>
  <c r="DS220" i="3"/>
  <c r="ES220" i="3"/>
  <c r="G221" i="3"/>
  <c r="Z221" i="3"/>
  <c r="AA221" i="3"/>
  <c r="BA221" i="3"/>
  <c r="BG221" i="3"/>
  <c r="BH221" i="3"/>
  <c r="CH221" i="3"/>
  <c r="CM221" i="3"/>
  <c r="CN221" i="3"/>
  <c r="DN221" i="3"/>
  <c r="DR221" i="3"/>
  <c r="DS221" i="3"/>
  <c r="ES221" i="3"/>
  <c r="G222" i="3"/>
  <c r="Z222" i="3"/>
  <c r="AA222" i="3"/>
  <c r="BA222" i="3"/>
  <c r="BG222" i="3"/>
  <c r="BH222" i="3"/>
  <c r="CH222" i="3"/>
  <c r="DN222" i="3"/>
  <c r="DR222" i="3"/>
  <c r="DS222" i="3"/>
  <c r="ES222" i="3"/>
  <c r="G223" i="3"/>
  <c r="Z223" i="3"/>
  <c r="AA223" i="3"/>
  <c r="BA223" i="3"/>
  <c r="BG223" i="3"/>
  <c r="BH223" i="3"/>
  <c r="CH223" i="3"/>
  <c r="DN223" i="3"/>
  <c r="DR223" i="3"/>
  <c r="DS223" i="3"/>
  <c r="ES223" i="3"/>
  <c r="G224" i="3"/>
  <c r="Z224" i="3"/>
  <c r="AA224" i="3"/>
  <c r="BA224" i="3"/>
  <c r="BG224" i="3"/>
  <c r="BH224" i="3"/>
  <c r="CH224" i="3"/>
  <c r="DN224" i="3"/>
  <c r="DR224" i="3"/>
  <c r="DS224" i="3"/>
  <c r="ES224" i="3"/>
  <c r="G225" i="3"/>
  <c r="Z225" i="3"/>
  <c r="AA225" i="3"/>
  <c r="BA225" i="3"/>
  <c r="BG225" i="3"/>
  <c r="BH225" i="3"/>
  <c r="CH225" i="3"/>
  <c r="DN225" i="3"/>
  <c r="DR225" i="3"/>
  <c r="DS225" i="3"/>
  <c r="ES225" i="3"/>
  <c r="G226" i="3"/>
  <c r="Z226" i="3"/>
  <c r="AA226" i="3"/>
  <c r="BA226" i="3"/>
  <c r="BG226" i="3"/>
  <c r="BH226" i="3"/>
  <c r="CH226" i="3"/>
  <c r="DN226" i="3"/>
  <c r="DR226" i="3"/>
  <c r="DS226" i="3"/>
  <c r="ES226" i="3"/>
  <c r="G227" i="3"/>
  <c r="Z227" i="3"/>
  <c r="AA227" i="3"/>
  <c r="BA227" i="3"/>
  <c r="BG227" i="3"/>
  <c r="BH227" i="3"/>
  <c r="CH227" i="3"/>
  <c r="DN227" i="3"/>
  <c r="DR227" i="3"/>
  <c r="DS227" i="3"/>
  <c r="ES227" i="3"/>
  <c r="G228" i="3"/>
  <c r="Z228" i="3"/>
  <c r="AA228" i="3"/>
  <c r="BA228" i="3"/>
  <c r="BG228" i="3"/>
  <c r="BH228" i="3"/>
  <c r="CH228" i="3"/>
  <c r="DN228" i="3"/>
  <c r="DR228" i="3"/>
  <c r="DS228" i="3"/>
  <c r="ES228" i="3"/>
  <c r="G229" i="3"/>
  <c r="Z229" i="3"/>
  <c r="AA229" i="3"/>
  <c r="BA229" i="3"/>
  <c r="BG229" i="3"/>
  <c r="BH229" i="3"/>
  <c r="CH229" i="3"/>
  <c r="DN229" i="3"/>
  <c r="DR229" i="3"/>
  <c r="DS229" i="3"/>
  <c r="ES229" i="3"/>
  <c r="G230" i="3"/>
  <c r="Z230" i="3"/>
  <c r="AA230" i="3"/>
  <c r="BA230" i="3"/>
  <c r="BG230" i="3"/>
  <c r="BH230" i="3"/>
  <c r="CH230" i="3"/>
  <c r="DN230" i="3"/>
  <c r="DR230" i="3"/>
  <c r="DS230" i="3"/>
  <c r="ES230" i="3"/>
  <c r="G231" i="3"/>
  <c r="Z231" i="3"/>
  <c r="AA231" i="3"/>
  <c r="BA231" i="3"/>
  <c r="BG231" i="3"/>
  <c r="BH231" i="3"/>
  <c r="CH231" i="3"/>
  <c r="CM231" i="3"/>
  <c r="CN231" i="3"/>
  <c r="DN231" i="3"/>
  <c r="DR231" i="3"/>
  <c r="DS231" i="3"/>
  <c r="ES231" i="3"/>
  <c r="G232" i="3"/>
  <c r="Z232" i="3"/>
  <c r="AA232" i="3"/>
  <c r="BA232" i="3"/>
  <c r="BG232" i="3"/>
  <c r="BH232" i="3"/>
  <c r="CH232" i="3"/>
  <c r="DN232" i="3"/>
  <c r="DR232" i="3"/>
  <c r="DS232" i="3"/>
  <c r="ES232" i="3"/>
  <c r="G233" i="3"/>
  <c r="Z233" i="3"/>
  <c r="AA233" i="3"/>
  <c r="BA233" i="3"/>
  <c r="BG233" i="3"/>
  <c r="BH233" i="3"/>
  <c r="CH233" i="3"/>
  <c r="DN233" i="3"/>
  <c r="DR233" i="3"/>
  <c r="DS233" i="3"/>
  <c r="ES233" i="3"/>
  <c r="G234" i="3"/>
  <c r="Z234" i="3"/>
  <c r="AA234" i="3"/>
  <c r="BA234" i="3"/>
  <c r="BG234" i="3"/>
  <c r="BH234" i="3"/>
  <c r="CH234" i="3"/>
  <c r="CM234" i="3"/>
  <c r="CN234" i="3"/>
  <c r="DN234" i="3"/>
  <c r="DR234" i="3"/>
  <c r="DS234" i="3"/>
  <c r="ES234" i="3"/>
  <c r="G235" i="3"/>
  <c r="V235" i="3"/>
  <c r="Z235" i="3"/>
  <c r="AA235" i="3"/>
  <c r="BA235" i="3"/>
  <c r="BG235" i="3"/>
  <c r="BH235" i="3"/>
  <c r="CH235" i="3"/>
  <c r="CM235" i="3"/>
  <c r="CN235" i="3"/>
  <c r="DN235" i="3"/>
  <c r="DR235" i="3"/>
  <c r="DS235" i="3"/>
  <c r="ES235" i="3"/>
  <c r="G236" i="3"/>
  <c r="Z236" i="3"/>
  <c r="AA236" i="3"/>
  <c r="BA236" i="3"/>
  <c r="BG236" i="3"/>
  <c r="BH236" i="3"/>
  <c r="CH236" i="3"/>
  <c r="DN236" i="3"/>
  <c r="DR236" i="3"/>
  <c r="DS236" i="3"/>
  <c r="ES236" i="3"/>
  <c r="G237" i="3"/>
  <c r="Z237" i="3"/>
  <c r="AA237" i="3"/>
  <c r="BA237" i="3"/>
  <c r="BG237" i="3"/>
  <c r="BH237" i="3"/>
  <c r="CH237" i="3"/>
  <c r="CM237" i="3"/>
  <c r="CN237" i="3"/>
  <c r="DN237" i="3"/>
  <c r="DR237" i="3"/>
  <c r="DS237" i="3"/>
  <c r="ES237" i="3"/>
  <c r="G238" i="3"/>
  <c r="V238" i="3"/>
  <c r="Z238" i="3"/>
  <c r="AA238" i="3"/>
  <c r="BA238" i="3"/>
  <c r="BG238" i="3"/>
  <c r="BH238" i="3"/>
  <c r="CH238" i="3"/>
  <c r="CM238" i="3"/>
  <c r="CN238" i="3"/>
  <c r="DN238" i="3"/>
  <c r="DR238" i="3"/>
  <c r="DS238" i="3"/>
  <c r="ES238" i="3"/>
  <c r="G239" i="3"/>
  <c r="V239" i="3"/>
  <c r="Z239" i="3"/>
  <c r="AA239" i="3"/>
  <c r="BA239" i="3"/>
  <c r="BG239" i="3"/>
  <c r="BH239" i="3"/>
  <c r="CH239" i="3"/>
  <c r="DN239" i="3"/>
  <c r="DR239" i="3"/>
  <c r="DS239" i="3"/>
  <c r="ES239" i="3"/>
  <c r="G240" i="3"/>
  <c r="Z240" i="3"/>
  <c r="AA240" i="3"/>
  <c r="BA240" i="3"/>
  <c r="BG240" i="3"/>
  <c r="BH240" i="3"/>
  <c r="CH240" i="3"/>
  <c r="DN240" i="3"/>
  <c r="DR240" i="3"/>
  <c r="DS240" i="3"/>
  <c r="ES240" i="3"/>
  <c r="G241" i="3"/>
  <c r="Z241" i="3"/>
  <c r="AA241" i="3"/>
  <c r="BA241" i="3"/>
  <c r="BG241" i="3"/>
  <c r="BH241" i="3"/>
  <c r="CH241" i="3"/>
  <c r="CM241" i="3"/>
  <c r="CN241" i="3"/>
  <c r="DN241" i="3"/>
  <c r="DR241" i="3"/>
  <c r="DS241" i="3"/>
  <c r="ES241" i="3"/>
  <c r="G242" i="3"/>
  <c r="Z242" i="3"/>
  <c r="AA242" i="3"/>
  <c r="BA242" i="3"/>
  <c r="BG242" i="3"/>
  <c r="BH242" i="3"/>
  <c r="CH242" i="3"/>
  <c r="CM242" i="3"/>
  <c r="CN242" i="3"/>
  <c r="DN242" i="3"/>
  <c r="DR242" i="3"/>
  <c r="DS242" i="3"/>
  <c r="ES242" i="3"/>
  <c r="G243" i="3"/>
  <c r="Z243" i="3"/>
  <c r="AA243" i="3"/>
  <c r="BA243" i="3"/>
  <c r="BG243" i="3"/>
  <c r="BH243" i="3"/>
  <c r="CH243" i="3"/>
  <c r="CM243" i="3"/>
  <c r="CN243" i="3"/>
  <c r="DN243" i="3"/>
  <c r="DR243" i="3"/>
  <c r="DS243" i="3"/>
  <c r="ES243" i="3"/>
  <c r="G244" i="3"/>
  <c r="V244" i="3"/>
  <c r="Z244" i="3"/>
  <c r="AA244" i="3"/>
  <c r="BA244" i="3"/>
  <c r="BG244" i="3"/>
  <c r="BH244" i="3"/>
  <c r="CH244" i="3"/>
  <c r="CM244" i="3"/>
  <c r="CN244" i="3"/>
  <c r="DN244" i="3"/>
  <c r="DR244" i="3"/>
  <c r="DS244" i="3"/>
  <c r="ES244" i="3"/>
  <c r="G245" i="3"/>
  <c r="V245" i="3"/>
  <c r="Z245" i="3"/>
  <c r="AA245" i="3"/>
  <c r="BA245" i="3"/>
  <c r="BG245" i="3"/>
  <c r="BH245" i="3"/>
  <c r="CH245" i="3"/>
  <c r="CM245" i="3"/>
  <c r="CN245" i="3"/>
  <c r="DN245" i="3"/>
  <c r="DR245" i="3"/>
  <c r="DS245" i="3"/>
  <c r="ES245" i="3"/>
  <c r="G246" i="3"/>
  <c r="Z246" i="3"/>
  <c r="AA246" i="3"/>
  <c r="BA246" i="3"/>
  <c r="BG246" i="3"/>
  <c r="BH246" i="3"/>
  <c r="CH246" i="3"/>
  <c r="CM246" i="3"/>
  <c r="CN246" i="3"/>
  <c r="DN246" i="3"/>
  <c r="DR246" i="3"/>
  <c r="DS246" i="3"/>
  <c r="ES246" i="3"/>
  <c r="G247" i="3"/>
  <c r="V247" i="3"/>
  <c r="Z247" i="3"/>
  <c r="AA247" i="3"/>
  <c r="BA247" i="3"/>
  <c r="BG247" i="3"/>
  <c r="BH247" i="3"/>
  <c r="CH247" i="3"/>
  <c r="DN247" i="3"/>
  <c r="DR247" i="3"/>
  <c r="DS247" i="3"/>
  <c r="ES247" i="3"/>
  <c r="G248" i="3"/>
  <c r="V248" i="3"/>
  <c r="Z248" i="3"/>
  <c r="AA248" i="3"/>
  <c r="BA248" i="3"/>
  <c r="BG248" i="3"/>
  <c r="BH248" i="3"/>
  <c r="CH248" i="3"/>
  <c r="DN248" i="3"/>
  <c r="DR248" i="3"/>
  <c r="DS248" i="3"/>
  <c r="ES248" i="3"/>
  <c r="G249" i="3"/>
  <c r="V249" i="3"/>
  <c r="Z249" i="3"/>
  <c r="AA249" i="3"/>
  <c r="BA249" i="3"/>
  <c r="BG249" i="3"/>
  <c r="BH249" i="3"/>
  <c r="CH249" i="3"/>
  <c r="CM249" i="3"/>
  <c r="CN249" i="3"/>
  <c r="DN249" i="3"/>
  <c r="DR249" i="3"/>
  <c r="DS249" i="3"/>
  <c r="ES249" i="3"/>
  <c r="G250" i="3"/>
  <c r="V250" i="3"/>
  <c r="Z250" i="3"/>
  <c r="AA250" i="3"/>
  <c r="BA250" i="3"/>
  <c r="BG250" i="3"/>
  <c r="BH250" i="3"/>
  <c r="CH250" i="3"/>
  <c r="CM250" i="3"/>
  <c r="CN250" i="3"/>
  <c r="DN250" i="3"/>
  <c r="DR250" i="3"/>
  <c r="DS250" i="3"/>
  <c r="ES250" i="3"/>
  <c r="G251" i="3"/>
  <c r="V251" i="3"/>
  <c r="Z251" i="3"/>
  <c r="AA251" i="3"/>
  <c r="BA251" i="3"/>
  <c r="BG251" i="3"/>
  <c r="BH251" i="3"/>
  <c r="CH251" i="3"/>
  <c r="CM251" i="3"/>
  <c r="CN251" i="3"/>
  <c r="DN251" i="3"/>
  <c r="DR251" i="3"/>
  <c r="DS251" i="3"/>
  <c r="ES251" i="3"/>
  <c r="G252" i="3"/>
  <c r="Z252" i="3"/>
  <c r="AA252" i="3"/>
  <c r="BA252" i="3"/>
  <c r="BG252" i="3"/>
  <c r="BH252" i="3"/>
  <c r="CH252" i="3"/>
  <c r="DN252" i="3"/>
  <c r="DR252" i="3"/>
  <c r="DS252" i="3"/>
  <c r="ES252" i="3"/>
  <c r="G253" i="3"/>
  <c r="Z253" i="3"/>
  <c r="AA253" i="3"/>
  <c r="BA253" i="3"/>
  <c r="BG253" i="3"/>
  <c r="BH253" i="3"/>
  <c r="CH253" i="3"/>
  <c r="DN253" i="3"/>
  <c r="DR253" i="3"/>
  <c r="DS253" i="3"/>
  <c r="ES253" i="3"/>
  <c r="G254" i="3"/>
  <c r="Z254" i="3"/>
  <c r="AA254" i="3"/>
  <c r="BA254" i="3"/>
  <c r="BG254" i="3"/>
  <c r="BH254" i="3"/>
  <c r="CH254" i="3"/>
  <c r="DN254" i="3"/>
  <c r="DR254" i="3"/>
  <c r="DS254" i="3"/>
  <c r="ES254" i="3"/>
  <c r="G255" i="3"/>
  <c r="Z255" i="3"/>
  <c r="AA255" i="3"/>
  <c r="BA255" i="3"/>
  <c r="BG255" i="3"/>
  <c r="BH255" i="3"/>
  <c r="CH255" i="3"/>
  <c r="CM255" i="3"/>
  <c r="CN255" i="3"/>
  <c r="DN255" i="3"/>
  <c r="DR255" i="3"/>
  <c r="DS255" i="3"/>
  <c r="ES255" i="3"/>
  <c r="G256" i="3"/>
  <c r="V256" i="3"/>
  <c r="Z256" i="3"/>
  <c r="AA256" i="3"/>
  <c r="BA256" i="3"/>
  <c r="BG256" i="3"/>
  <c r="BH256" i="3"/>
  <c r="CH256" i="3"/>
  <c r="CM256" i="3"/>
  <c r="CN256" i="3"/>
  <c r="DN256" i="3"/>
  <c r="DR256" i="3"/>
  <c r="DS256" i="3"/>
  <c r="ES256" i="3"/>
  <c r="G257" i="3"/>
  <c r="V257" i="3"/>
  <c r="Z257" i="3"/>
  <c r="AA257" i="3"/>
  <c r="BA257" i="3"/>
  <c r="BG257" i="3"/>
  <c r="BH257" i="3"/>
  <c r="CH257" i="3"/>
  <c r="CM257" i="3"/>
  <c r="CN257" i="3"/>
  <c r="DN257" i="3"/>
  <c r="DR257" i="3"/>
  <c r="DS257" i="3"/>
  <c r="ES257" i="3"/>
  <c r="G258" i="3"/>
  <c r="Z258" i="3"/>
  <c r="AA258" i="3"/>
  <c r="BA258" i="3"/>
  <c r="BG258" i="3"/>
  <c r="BH258" i="3"/>
  <c r="CH258" i="3"/>
  <c r="CM258" i="3"/>
  <c r="CN258" i="3"/>
  <c r="DN258" i="3"/>
  <c r="DR258" i="3"/>
  <c r="DS258" i="3"/>
  <c r="ES258" i="3"/>
  <c r="G259" i="3"/>
  <c r="Z259" i="3"/>
  <c r="AA259" i="3"/>
  <c r="BA259" i="3"/>
  <c r="BG259" i="3"/>
  <c r="BH259" i="3"/>
  <c r="CH259" i="3"/>
  <c r="CM259" i="3"/>
  <c r="CN259" i="3"/>
  <c r="DN259" i="3"/>
  <c r="DR259" i="3"/>
  <c r="DS259" i="3"/>
  <c r="ES259" i="3"/>
  <c r="G260" i="3"/>
  <c r="Z260" i="3"/>
  <c r="AA260" i="3"/>
  <c r="BA260" i="3"/>
  <c r="BG260" i="3"/>
  <c r="BH260" i="3"/>
  <c r="CH260" i="3"/>
  <c r="DN260" i="3"/>
  <c r="DR260" i="3"/>
  <c r="DS260" i="3"/>
  <c r="ES260" i="3"/>
  <c r="G261" i="3"/>
  <c r="Z261" i="3"/>
  <c r="AA261" i="3"/>
  <c r="BA261" i="3"/>
  <c r="BG261" i="3"/>
  <c r="BH261" i="3"/>
  <c r="CH261" i="3"/>
  <c r="CM261" i="3"/>
  <c r="CN261" i="3"/>
  <c r="DN261" i="3"/>
  <c r="DR261" i="3"/>
  <c r="DS261" i="3"/>
  <c r="ES261" i="3"/>
  <c r="G262" i="3"/>
  <c r="Z262" i="3"/>
  <c r="AA262" i="3"/>
  <c r="BA262" i="3"/>
  <c r="BG262" i="3"/>
  <c r="BH262" i="3"/>
  <c r="CH262" i="3"/>
  <c r="CM262" i="3"/>
  <c r="CN262" i="3"/>
  <c r="DN262" i="3"/>
  <c r="DR262" i="3"/>
  <c r="DS262" i="3"/>
  <c r="ES262" i="3"/>
  <c r="G263" i="3"/>
  <c r="Z263" i="3"/>
  <c r="AA263" i="3"/>
  <c r="BA263" i="3"/>
  <c r="BG263" i="3"/>
  <c r="BH263" i="3"/>
  <c r="CH263" i="3"/>
  <c r="CM263" i="3"/>
  <c r="CN263" i="3"/>
  <c r="DN263" i="3"/>
  <c r="DR263" i="3"/>
  <c r="DS263" i="3"/>
  <c r="ES263" i="3"/>
  <c r="G264" i="3"/>
  <c r="Z264" i="3"/>
  <c r="AA264" i="3"/>
  <c r="BA264" i="3"/>
  <c r="BG264" i="3"/>
  <c r="BH264" i="3"/>
  <c r="CH264" i="3"/>
  <c r="DN264" i="3"/>
  <c r="DR264" i="3"/>
  <c r="DS264" i="3"/>
  <c r="ES264" i="3"/>
  <c r="G265" i="3"/>
  <c r="Z265" i="3"/>
  <c r="AA265" i="3"/>
  <c r="BA265" i="3"/>
  <c r="BG265" i="3"/>
  <c r="BH265" i="3"/>
  <c r="CH265" i="3"/>
  <c r="CM265" i="3"/>
  <c r="CN265" i="3"/>
  <c r="DN265" i="3"/>
  <c r="DR265" i="3"/>
  <c r="DS265" i="3"/>
  <c r="ES265" i="3"/>
  <c r="G266" i="3"/>
  <c r="Z266" i="3"/>
  <c r="AA266" i="3"/>
  <c r="BA266" i="3"/>
  <c r="BG266" i="3"/>
  <c r="BH266" i="3"/>
  <c r="CH266" i="3"/>
  <c r="CM266" i="3"/>
  <c r="CN266" i="3"/>
  <c r="DN266" i="3"/>
  <c r="DR266" i="3"/>
  <c r="DS266" i="3"/>
  <c r="ES266" i="3"/>
  <c r="G267" i="3"/>
  <c r="Z267" i="3"/>
  <c r="AA267" i="3"/>
  <c r="BA267" i="3"/>
  <c r="BG267" i="3"/>
  <c r="BH267" i="3"/>
  <c r="CH267" i="3"/>
  <c r="CM267" i="3"/>
  <c r="CN267" i="3"/>
  <c r="DN267" i="3"/>
  <c r="DR267" i="3"/>
  <c r="DS267" i="3"/>
  <c r="ES267" i="3"/>
  <c r="G268" i="3"/>
  <c r="Z268" i="3"/>
  <c r="AA268" i="3"/>
  <c r="BA268" i="3"/>
  <c r="BG268" i="3"/>
  <c r="BH268" i="3"/>
  <c r="CH268" i="3"/>
  <c r="DN268" i="3"/>
  <c r="DR268" i="3"/>
  <c r="DS268" i="3"/>
  <c r="ES268" i="3"/>
  <c r="G269" i="3"/>
  <c r="Z269" i="3"/>
  <c r="AA269" i="3"/>
  <c r="BA269" i="3"/>
  <c r="BG269" i="3"/>
  <c r="BH269" i="3"/>
  <c r="CH269" i="3"/>
  <c r="CM269" i="3"/>
  <c r="CN269" i="3"/>
  <c r="DN269" i="3"/>
  <c r="DR269" i="3"/>
  <c r="DS269" i="3"/>
  <c r="ES269" i="3"/>
  <c r="G270" i="3"/>
  <c r="Z270" i="3"/>
  <c r="AA270" i="3"/>
  <c r="BA270" i="3"/>
  <c r="BG270" i="3"/>
  <c r="BH270" i="3"/>
  <c r="CH270" i="3"/>
  <c r="DN270" i="3"/>
  <c r="DR270" i="3"/>
  <c r="DS270" i="3"/>
  <c r="ES270" i="3"/>
  <c r="G271" i="3"/>
  <c r="Z271" i="3"/>
  <c r="AA271" i="3"/>
  <c r="BA271" i="3"/>
  <c r="BG271" i="3"/>
  <c r="BH271" i="3"/>
  <c r="CH271" i="3"/>
  <c r="DN271" i="3"/>
  <c r="DR271" i="3"/>
  <c r="DS271" i="3"/>
  <c r="ES271" i="3"/>
  <c r="G272" i="3"/>
  <c r="Z272" i="3"/>
  <c r="AA272" i="3"/>
  <c r="BA272" i="3"/>
  <c r="BG272" i="3"/>
  <c r="BH272" i="3"/>
  <c r="CH272" i="3"/>
  <c r="CM272" i="3"/>
  <c r="CN272" i="3"/>
  <c r="DN272" i="3"/>
  <c r="DR272" i="3"/>
  <c r="DS272" i="3"/>
  <c r="ES272" i="3"/>
  <c r="G273" i="3"/>
  <c r="Z273" i="3"/>
  <c r="AA273" i="3"/>
  <c r="DN273" i="3"/>
  <c r="DR273" i="3"/>
  <c r="DS273" i="3"/>
  <c r="ES273" i="3"/>
  <c r="G274" i="3"/>
  <c r="V274" i="3"/>
  <c r="Z274" i="3"/>
  <c r="AA274" i="3"/>
  <c r="BA274" i="3"/>
  <c r="BG274" i="3"/>
  <c r="BH274" i="3"/>
  <c r="CH274" i="3"/>
  <c r="CM274" i="3"/>
  <c r="CN274" i="3"/>
  <c r="DN274" i="3"/>
  <c r="DR274" i="3"/>
  <c r="DS274" i="3"/>
  <c r="ES274" i="3"/>
  <c r="G275" i="3"/>
  <c r="Z275" i="3"/>
  <c r="AA275" i="3"/>
  <c r="BA275" i="3"/>
  <c r="BG275" i="3"/>
  <c r="BH275" i="3"/>
  <c r="CH275" i="3"/>
  <c r="DN275" i="3"/>
  <c r="DR275" i="3"/>
  <c r="DS275" i="3"/>
  <c r="ES275" i="3"/>
  <c r="G276" i="3"/>
  <c r="Z276" i="3"/>
  <c r="AA276" i="3"/>
  <c r="BA276" i="3"/>
  <c r="BG276" i="3"/>
  <c r="BH276" i="3"/>
  <c r="CH276" i="3"/>
  <c r="DN276" i="3"/>
  <c r="DR276" i="3"/>
  <c r="DS276" i="3"/>
  <c r="ES276" i="3"/>
  <c r="G277" i="3"/>
  <c r="Z277" i="3"/>
  <c r="AA277" i="3"/>
  <c r="BA277" i="3"/>
  <c r="BG277" i="3"/>
  <c r="BH277" i="3"/>
  <c r="CH277" i="3"/>
  <c r="DN277" i="3"/>
  <c r="DR277" i="3"/>
  <c r="DS277" i="3"/>
  <c r="ES277" i="3"/>
  <c r="G278" i="3"/>
  <c r="Z278" i="3"/>
  <c r="AA278" i="3"/>
  <c r="BA278" i="3"/>
  <c r="BG278" i="3"/>
  <c r="BH278" i="3"/>
  <c r="CH278" i="3"/>
  <c r="DN278" i="3"/>
  <c r="DR278" i="3"/>
  <c r="DS278" i="3"/>
  <c r="ES278" i="3"/>
  <c r="G279" i="3"/>
  <c r="V279" i="3"/>
  <c r="Z279" i="3"/>
  <c r="AA279" i="3"/>
  <c r="BA279" i="3"/>
  <c r="BG279" i="3"/>
  <c r="BH279" i="3"/>
  <c r="CH279" i="3"/>
  <c r="CM279" i="3"/>
  <c r="CN279" i="3"/>
  <c r="DN279" i="3"/>
  <c r="DR279" i="3"/>
  <c r="DS279" i="3"/>
  <c r="ES279" i="3"/>
  <c r="G280" i="3"/>
  <c r="Z280" i="3"/>
  <c r="AA280" i="3"/>
  <c r="BA280" i="3"/>
  <c r="BG280" i="3"/>
  <c r="BH280" i="3"/>
  <c r="CH280" i="3"/>
  <c r="CM280" i="3"/>
  <c r="CN280" i="3"/>
  <c r="DN280" i="3"/>
  <c r="DR280" i="3"/>
  <c r="DS280" i="3"/>
  <c r="ES280" i="3"/>
  <c r="G281" i="3"/>
  <c r="Z281" i="3"/>
  <c r="AA281" i="3"/>
  <c r="BA281" i="3"/>
  <c r="BG281" i="3"/>
  <c r="BH281" i="3"/>
  <c r="CH281" i="3"/>
  <c r="CM281" i="3"/>
  <c r="CN281" i="3"/>
  <c r="DN281" i="3"/>
  <c r="DR281" i="3"/>
  <c r="DS281" i="3"/>
  <c r="ES281" i="3"/>
  <c r="G282" i="3"/>
  <c r="Z282" i="3"/>
  <c r="AA282" i="3"/>
  <c r="BA282" i="3"/>
  <c r="BG282" i="3"/>
  <c r="BH282" i="3"/>
  <c r="CH282" i="3"/>
  <c r="DN282" i="3"/>
  <c r="DR282" i="3"/>
  <c r="DS282" i="3"/>
  <c r="ES282" i="3"/>
  <c r="G283" i="3"/>
  <c r="Z283" i="3"/>
  <c r="AA283" i="3"/>
  <c r="BA283" i="3"/>
  <c r="BG283" i="3"/>
  <c r="BH283" i="3"/>
  <c r="CH283" i="3"/>
  <c r="DN283" i="3"/>
  <c r="DR283" i="3"/>
  <c r="DS283" i="3"/>
  <c r="ES283" i="3"/>
  <c r="G284" i="3"/>
  <c r="Z284" i="3"/>
  <c r="AA284" i="3"/>
  <c r="BA284" i="3"/>
  <c r="BG284" i="3"/>
  <c r="BH284" i="3"/>
  <c r="CH284" i="3"/>
  <c r="DN284" i="3"/>
  <c r="DR284" i="3"/>
  <c r="DS284" i="3"/>
  <c r="ES284" i="3"/>
  <c r="G285" i="3"/>
  <c r="Z285" i="3"/>
  <c r="AA285" i="3"/>
  <c r="BA285" i="3"/>
  <c r="BG285" i="3"/>
  <c r="BH285" i="3"/>
  <c r="CH285" i="3"/>
  <c r="CM285" i="3"/>
  <c r="CN285" i="3"/>
  <c r="DN285" i="3"/>
  <c r="DR285" i="3"/>
  <c r="DS285" i="3"/>
  <c r="ES285" i="3"/>
  <c r="G286" i="3"/>
  <c r="V286" i="3"/>
  <c r="Z286" i="3"/>
  <c r="AA286" i="3"/>
  <c r="BA286" i="3"/>
  <c r="BG286" i="3"/>
  <c r="BH286" i="3"/>
  <c r="CH286" i="3"/>
  <c r="CM286" i="3"/>
  <c r="CN286" i="3"/>
  <c r="DN286" i="3"/>
  <c r="DR286" i="3"/>
  <c r="DS286" i="3"/>
  <c r="ES286" i="3"/>
  <c r="G287" i="3"/>
  <c r="Z287" i="3"/>
  <c r="AA287" i="3"/>
  <c r="BA287" i="3"/>
  <c r="BG287" i="3"/>
  <c r="BH287" i="3"/>
  <c r="CH287" i="3"/>
  <c r="DN287" i="3"/>
  <c r="DR287" i="3"/>
  <c r="DS287" i="3"/>
  <c r="ES287" i="3"/>
  <c r="G288" i="3"/>
  <c r="Z288" i="3"/>
  <c r="AA288" i="3"/>
  <c r="BA288" i="3"/>
  <c r="CH288" i="3"/>
  <c r="DN288" i="3"/>
  <c r="DR288" i="3"/>
  <c r="DS288" i="3"/>
  <c r="ES288" i="3"/>
  <c r="G289" i="3"/>
  <c r="Z289" i="3"/>
  <c r="AA289" i="3"/>
  <c r="BA289" i="3"/>
  <c r="BG289" i="3"/>
  <c r="BH289" i="3"/>
  <c r="CH289" i="3"/>
  <c r="DN289" i="3"/>
  <c r="DR289" i="3"/>
  <c r="DS289" i="3"/>
  <c r="ES289" i="3"/>
  <c r="G290" i="3"/>
  <c r="Z290" i="3"/>
  <c r="AA290" i="3"/>
  <c r="BA290" i="3"/>
  <c r="BG290" i="3"/>
  <c r="BH290" i="3"/>
  <c r="CH290" i="3"/>
  <c r="DN290" i="3"/>
  <c r="DR290" i="3"/>
  <c r="DS290" i="3"/>
  <c r="ES290" i="3"/>
  <c r="G291" i="3"/>
  <c r="Z291" i="3"/>
  <c r="AA291" i="3"/>
  <c r="BA291" i="3"/>
  <c r="BG291" i="3"/>
  <c r="BH291" i="3"/>
  <c r="CH291" i="3"/>
  <c r="CM291" i="3"/>
  <c r="CN291" i="3"/>
  <c r="DN291" i="3"/>
  <c r="DR291" i="3"/>
  <c r="DS291" i="3"/>
  <c r="ES291" i="3"/>
  <c r="G292" i="3"/>
  <c r="Z292" i="3"/>
  <c r="AA292" i="3"/>
  <c r="BA292" i="3"/>
  <c r="BG292" i="3"/>
  <c r="BH292" i="3"/>
  <c r="CH292" i="3"/>
  <c r="CM292" i="3"/>
  <c r="CN292" i="3"/>
  <c r="DN292" i="3"/>
  <c r="DR292" i="3"/>
  <c r="DS292" i="3"/>
  <c r="ES292" i="3"/>
  <c r="G293" i="3"/>
  <c r="Z293" i="3"/>
  <c r="AA293" i="3"/>
  <c r="BA293" i="3"/>
  <c r="BG293" i="3"/>
  <c r="BH293" i="3"/>
  <c r="CH293" i="3"/>
  <c r="CM293" i="3"/>
  <c r="CN293" i="3"/>
  <c r="DN293" i="3"/>
  <c r="DR293" i="3"/>
  <c r="DS293" i="3"/>
  <c r="ES293" i="3"/>
  <c r="G294" i="3"/>
  <c r="Z294" i="3"/>
  <c r="AA294" i="3"/>
  <c r="BA294" i="3"/>
  <c r="BG294" i="3"/>
  <c r="BH294" i="3"/>
  <c r="CH294" i="3"/>
  <c r="DN294" i="3"/>
  <c r="DR294" i="3"/>
  <c r="DS294" i="3"/>
  <c r="ES294" i="3"/>
  <c r="G295" i="3"/>
  <c r="Z295" i="3"/>
  <c r="AA295" i="3"/>
  <c r="BA295" i="3"/>
  <c r="BG295" i="3"/>
  <c r="BH295" i="3"/>
  <c r="CH295" i="3"/>
  <c r="CM295" i="3"/>
  <c r="CN295" i="3"/>
  <c r="DN295" i="3"/>
  <c r="DR295" i="3"/>
  <c r="DS295" i="3"/>
  <c r="ES295" i="3"/>
  <c r="G296" i="3"/>
  <c r="Z296" i="3"/>
  <c r="AA296" i="3"/>
  <c r="BA296" i="3"/>
  <c r="BG296" i="3"/>
  <c r="BH296" i="3"/>
  <c r="CH296" i="3"/>
  <c r="CM296" i="3"/>
  <c r="CN296" i="3"/>
  <c r="DN296" i="3"/>
  <c r="DR296" i="3"/>
  <c r="DS296" i="3"/>
  <c r="ES296" i="3"/>
  <c r="G297" i="3"/>
  <c r="Z297" i="3"/>
  <c r="AA297" i="3"/>
  <c r="BA297" i="3"/>
  <c r="BG297" i="3"/>
  <c r="BH297" i="3"/>
  <c r="CH297" i="3"/>
  <c r="DN297" i="3"/>
  <c r="DR297" i="3"/>
  <c r="DS297" i="3"/>
  <c r="ES297" i="3"/>
  <c r="G298" i="3"/>
  <c r="Z298" i="3"/>
  <c r="AA298" i="3"/>
  <c r="BA298" i="3"/>
  <c r="BG298" i="3"/>
  <c r="BH298" i="3"/>
  <c r="CH298" i="3"/>
  <c r="CM298" i="3"/>
  <c r="CN298" i="3"/>
  <c r="DN298" i="3"/>
  <c r="DR298" i="3"/>
  <c r="DS298" i="3"/>
  <c r="ES298" i="3"/>
  <c r="G299" i="3"/>
  <c r="Z299" i="3"/>
  <c r="AA299" i="3"/>
  <c r="BA299" i="3"/>
  <c r="BG299" i="3"/>
  <c r="BH299" i="3"/>
  <c r="CH299" i="3"/>
  <c r="CM299" i="3"/>
  <c r="CN299" i="3"/>
  <c r="DN299" i="3"/>
  <c r="DR299" i="3"/>
  <c r="DS299" i="3"/>
  <c r="ES299" i="3"/>
  <c r="G300" i="3"/>
  <c r="Z300" i="3"/>
  <c r="AA300" i="3"/>
  <c r="BA300" i="3"/>
  <c r="BG300" i="3"/>
  <c r="BH300" i="3"/>
  <c r="CH300" i="3"/>
  <c r="CM300" i="3"/>
  <c r="CN300" i="3"/>
  <c r="DN300" i="3"/>
  <c r="DR300" i="3"/>
  <c r="DS300" i="3"/>
  <c r="ES300" i="3"/>
  <c r="G301" i="3"/>
  <c r="V301" i="3"/>
  <c r="Z301" i="3"/>
  <c r="AA301" i="3"/>
  <c r="BA301" i="3"/>
  <c r="BG301" i="3"/>
  <c r="BH301" i="3"/>
  <c r="CH301" i="3"/>
  <c r="DN301" i="3"/>
  <c r="DR301" i="3"/>
  <c r="DS301" i="3"/>
  <c r="ES301" i="3"/>
  <c r="G302" i="3"/>
  <c r="Z302" i="3"/>
  <c r="AA302" i="3"/>
  <c r="BA302" i="3"/>
  <c r="BG302" i="3"/>
  <c r="BH302" i="3"/>
  <c r="CH302" i="3"/>
  <c r="CM302" i="3"/>
  <c r="CN302" i="3"/>
  <c r="DN302" i="3"/>
  <c r="DR302" i="3"/>
  <c r="DS302" i="3"/>
  <c r="ES302" i="3"/>
  <c r="G303" i="3"/>
  <c r="Z303" i="3"/>
  <c r="AA303" i="3"/>
  <c r="BA303" i="3"/>
  <c r="BG303" i="3"/>
  <c r="BH303" i="3"/>
  <c r="CH303" i="3"/>
  <c r="CM303" i="3"/>
  <c r="CN303" i="3"/>
  <c r="DN303" i="3"/>
  <c r="DR303" i="3"/>
  <c r="DS303" i="3"/>
  <c r="ES303" i="3"/>
  <c r="G304" i="3"/>
  <c r="Z304" i="3"/>
  <c r="AA304" i="3"/>
  <c r="BA304" i="3"/>
  <c r="BG304" i="3"/>
  <c r="BH304" i="3"/>
  <c r="CH304" i="3"/>
  <c r="CM304" i="3"/>
  <c r="CN304" i="3"/>
  <c r="DN304" i="3"/>
  <c r="DR304" i="3"/>
  <c r="DS304" i="3"/>
  <c r="ES304" i="3"/>
  <c r="G305" i="3"/>
  <c r="Z305" i="3"/>
  <c r="AA305" i="3"/>
  <c r="BA305" i="3"/>
  <c r="BG305" i="3"/>
  <c r="BH305" i="3"/>
  <c r="CH305" i="3"/>
  <c r="DN305" i="3"/>
  <c r="DR305" i="3"/>
  <c r="DS305" i="3"/>
  <c r="ES305" i="3"/>
  <c r="G306" i="3"/>
  <c r="Z306" i="3"/>
  <c r="AA306" i="3"/>
  <c r="BA306" i="3"/>
  <c r="BG306" i="3"/>
  <c r="BH306" i="3"/>
  <c r="CH306" i="3"/>
  <c r="CM306" i="3"/>
  <c r="CN306" i="3"/>
  <c r="DN306" i="3"/>
  <c r="DR306" i="3"/>
  <c r="DS306" i="3"/>
  <c r="ES306" i="3"/>
  <c r="G307" i="3"/>
  <c r="Z307" i="3"/>
  <c r="AA307" i="3"/>
  <c r="BA307" i="3"/>
  <c r="BG307" i="3"/>
  <c r="BH307" i="3"/>
  <c r="CH307" i="3"/>
  <c r="CM307" i="3"/>
  <c r="CN307" i="3"/>
  <c r="DN307" i="3"/>
  <c r="DR307" i="3"/>
  <c r="DS307" i="3"/>
  <c r="ES307" i="3"/>
  <c r="G308" i="3"/>
  <c r="Z308" i="3"/>
  <c r="AA308" i="3"/>
  <c r="BA308" i="3"/>
  <c r="BG308" i="3"/>
  <c r="BH308" i="3"/>
  <c r="CH308" i="3"/>
  <c r="CM308" i="3"/>
  <c r="CN308" i="3"/>
  <c r="DN308" i="3"/>
  <c r="DR308" i="3"/>
  <c r="DS308" i="3"/>
  <c r="ES308" i="3"/>
  <c r="G309" i="3"/>
  <c r="Z309" i="3"/>
  <c r="AA309" i="3"/>
  <c r="BA309" i="3"/>
  <c r="BG309" i="3"/>
  <c r="BH309" i="3"/>
  <c r="CH309" i="3"/>
  <c r="CM309" i="3"/>
  <c r="CN309" i="3"/>
  <c r="DN309" i="3"/>
  <c r="DR309" i="3"/>
  <c r="DS309" i="3"/>
  <c r="ES309" i="3"/>
  <c r="G310" i="3"/>
  <c r="Z310" i="3"/>
  <c r="AA310" i="3"/>
  <c r="BA310" i="3"/>
  <c r="BG310" i="3"/>
  <c r="BH310" i="3"/>
  <c r="CH310" i="3"/>
  <c r="CM310" i="3"/>
  <c r="CN310" i="3"/>
  <c r="DN310" i="3"/>
  <c r="DR310" i="3"/>
  <c r="DS310" i="3"/>
  <c r="ES310" i="3"/>
  <c r="G311" i="3"/>
  <c r="Z311" i="3"/>
  <c r="AA311" i="3"/>
  <c r="BA311" i="3"/>
  <c r="BG311" i="3"/>
  <c r="BH311" i="3"/>
  <c r="CH311" i="3"/>
  <c r="DN311" i="3"/>
  <c r="DR311" i="3"/>
  <c r="DS311" i="3"/>
  <c r="ES311" i="3"/>
  <c r="G312" i="3"/>
  <c r="V312" i="3"/>
  <c r="Z312" i="3"/>
  <c r="AA312" i="3"/>
  <c r="BA312" i="3"/>
  <c r="BG312" i="3"/>
  <c r="BH312" i="3"/>
  <c r="CH312" i="3"/>
  <c r="CM312" i="3"/>
  <c r="CN312" i="3"/>
  <c r="DN312" i="3"/>
  <c r="DR312" i="3"/>
  <c r="DS312" i="3"/>
  <c r="ES312" i="3"/>
  <c r="G313" i="3"/>
  <c r="V313" i="3"/>
  <c r="DN313" i="3"/>
  <c r="DR313" i="3"/>
  <c r="DS313" i="3"/>
  <c r="ES313" i="3"/>
  <c r="G314" i="3"/>
  <c r="Z314" i="3"/>
  <c r="AA314" i="3"/>
  <c r="BA314" i="3"/>
  <c r="BG314" i="3"/>
  <c r="BH314" i="3"/>
  <c r="CH314" i="3"/>
  <c r="CM314" i="3"/>
  <c r="CN314" i="3"/>
  <c r="DN314" i="3"/>
  <c r="DR314" i="3"/>
  <c r="DS314" i="3"/>
  <c r="ES314" i="3"/>
  <c r="G315" i="3"/>
  <c r="BA315" i="3"/>
  <c r="BG315" i="3"/>
  <c r="BH315" i="3"/>
  <c r="CH315" i="3"/>
  <c r="CM315" i="3"/>
  <c r="CN315" i="3"/>
  <c r="DN315" i="3"/>
  <c r="DR315" i="3"/>
  <c r="DS315" i="3"/>
  <c r="ES315" i="3"/>
  <c r="G316" i="3"/>
  <c r="V316" i="3"/>
  <c r="Z316" i="3"/>
  <c r="AA316" i="3"/>
  <c r="BA316" i="3"/>
  <c r="BG316" i="3"/>
  <c r="BH316" i="3"/>
  <c r="CH316" i="3"/>
  <c r="CM316" i="3"/>
  <c r="CN316" i="3"/>
  <c r="DN316" i="3"/>
  <c r="DR316" i="3"/>
  <c r="DS316" i="3"/>
  <c r="ES316" i="3"/>
  <c r="G317" i="3"/>
  <c r="Z317" i="3"/>
  <c r="AA317" i="3"/>
  <c r="BA317" i="3"/>
  <c r="BG317" i="3"/>
  <c r="BH317" i="3"/>
  <c r="CH317" i="3"/>
  <c r="DN317" i="3"/>
  <c r="DR317" i="3"/>
  <c r="DS317" i="3"/>
  <c r="ES317" i="3"/>
  <c r="G318" i="3"/>
  <c r="V318" i="3"/>
  <c r="Z318" i="3"/>
  <c r="AA318" i="3"/>
  <c r="BA318" i="3"/>
  <c r="BG318" i="3"/>
  <c r="BH318" i="3"/>
  <c r="CH318" i="3"/>
  <c r="CM318" i="3"/>
  <c r="CN318" i="3"/>
  <c r="DN318" i="3"/>
  <c r="DR318" i="3"/>
  <c r="DS318" i="3"/>
  <c r="ES318" i="3"/>
  <c r="G319" i="3"/>
  <c r="Z319" i="3"/>
  <c r="AA319" i="3"/>
  <c r="BA319" i="3"/>
  <c r="BG319" i="3"/>
  <c r="BH319" i="3"/>
  <c r="CH319" i="3"/>
  <c r="DN319" i="3"/>
  <c r="DR319" i="3"/>
  <c r="DS319" i="3"/>
  <c r="ES319" i="3"/>
  <c r="G320" i="3"/>
  <c r="V320" i="3"/>
  <c r="Z320" i="3"/>
  <c r="AA320" i="3"/>
  <c r="BG320" i="3"/>
  <c r="BH320" i="3"/>
  <c r="CH320" i="3"/>
  <c r="CM320" i="3"/>
  <c r="CN320" i="3"/>
  <c r="DN320" i="3"/>
  <c r="DR320" i="3"/>
  <c r="DS320" i="3"/>
  <c r="ES320" i="3"/>
  <c r="G321" i="3"/>
  <c r="BA321" i="3"/>
  <c r="BG321" i="3"/>
  <c r="BH321" i="3"/>
  <c r="CH321" i="3"/>
  <c r="DR321" i="3"/>
  <c r="DS321" i="3"/>
  <c r="ES321" i="3"/>
  <c r="G322" i="3"/>
  <c r="V322" i="3"/>
  <c r="BA322" i="3"/>
  <c r="BG322" i="3"/>
  <c r="BH322" i="3"/>
  <c r="CH322" i="3"/>
  <c r="CM322" i="3"/>
  <c r="CN322" i="3"/>
  <c r="DN322" i="3"/>
  <c r="DR322" i="3"/>
  <c r="DS322" i="3"/>
  <c r="ES322" i="3"/>
  <c r="G323" i="3"/>
  <c r="BA323" i="3"/>
  <c r="BG323" i="3"/>
  <c r="BH323" i="3"/>
  <c r="CH323" i="3"/>
  <c r="CM323" i="3"/>
  <c r="CN323" i="3"/>
  <c r="DN323" i="3"/>
  <c r="DR323" i="3"/>
  <c r="DS323" i="3"/>
  <c r="ES323" i="3"/>
  <c r="G324" i="3"/>
  <c r="V324" i="3"/>
  <c r="Z324" i="3"/>
  <c r="AA324" i="3"/>
  <c r="BA324" i="3"/>
  <c r="BG324" i="3"/>
  <c r="BH324" i="3"/>
  <c r="CH324" i="3"/>
  <c r="DN324" i="3"/>
  <c r="DR324" i="3"/>
  <c r="DS324" i="3"/>
  <c r="ES324" i="3"/>
  <c r="G325" i="3"/>
  <c r="Z325" i="3"/>
  <c r="AA325" i="3"/>
  <c r="BA325" i="3"/>
  <c r="BG325" i="3"/>
  <c r="BH325" i="3"/>
  <c r="CH325" i="3"/>
  <c r="DN325" i="3"/>
  <c r="DR325" i="3"/>
  <c r="DS325" i="3"/>
  <c r="ES325" i="3"/>
  <c r="G326" i="3"/>
  <c r="Z326" i="3"/>
  <c r="AA326" i="3"/>
  <c r="DN326" i="3"/>
  <c r="DR326" i="3"/>
  <c r="DS326" i="3"/>
  <c r="ES326" i="3"/>
  <c r="G327" i="3"/>
  <c r="BG327" i="3"/>
  <c r="BH327" i="3"/>
  <c r="CH327" i="3"/>
  <c r="CM327" i="3"/>
  <c r="CN327" i="3"/>
  <c r="DN327" i="3"/>
  <c r="DR327" i="3"/>
  <c r="DS327" i="3"/>
  <c r="ES327" i="3"/>
  <c r="G328" i="3"/>
  <c r="Z328" i="3"/>
  <c r="AA328" i="3"/>
  <c r="DN328" i="3"/>
  <c r="DR328" i="3"/>
  <c r="DS328" i="3"/>
  <c r="ES328" i="3"/>
  <c r="G329" i="3"/>
  <c r="V329" i="3"/>
  <c r="Z329" i="3"/>
  <c r="AA329" i="3"/>
  <c r="BA329" i="3"/>
  <c r="BG329" i="3"/>
  <c r="BH329" i="3"/>
  <c r="CH329" i="3"/>
  <c r="DN329" i="3"/>
  <c r="DR329" i="3"/>
  <c r="DS329" i="3"/>
  <c r="ES329" i="3"/>
  <c r="G330" i="3"/>
  <c r="V330" i="3"/>
  <c r="Z330" i="3"/>
  <c r="AA330" i="3"/>
  <c r="BA330" i="3"/>
  <c r="BG330" i="3"/>
  <c r="BH330" i="3"/>
  <c r="CH330" i="3"/>
  <c r="CM330" i="3"/>
  <c r="CN330" i="3"/>
  <c r="DN330" i="3"/>
  <c r="DR330" i="3"/>
  <c r="DS330" i="3"/>
  <c r="ES330" i="3"/>
  <c r="DN335" i="3"/>
  <c r="DR335" i="3"/>
  <c r="DS335" i="3"/>
  <c r="ES335" i="3"/>
  <c r="G336" i="3"/>
  <c r="DN336" i="3"/>
  <c r="DR336" i="3"/>
  <c r="DS336" i="3"/>
  <c r="ES336" i="3"/>
  <c r="G337" i="3"/>
  <c r="DN337" i="3"/>
  <c r="DR337" i="3"/>
  <c r="DS337" i="3"/>
  <c r="ES337" i="3"/>
  <c r="G338" i="3"/>
  <c r="DN338" i="3"/>
  <c r="DR338" i="3"/>
  <c r="DS338" i="3"/>
  <c r="ES338" i="3"/>
  <c r="G339" i="3"/>
  <c r="DN339" i="3"/>
  <c r="DR339" i="3"/>
  <c r="DS339" i="3"/>
  <c r="ES339" i="3"/>
  <c r="G340" i="3"/>
  <c r="BA340" i="3"/>
  <c r="BG340" i="3"/>
  <c r="BH340" i="3"/>
  <c r="CH340" i="3"/>
  <c r="CM340" i="3"/>
  <c r="CN340" i="3"/>
  <c r="DN340" i="3"/>
  <c r="DR340" i="3"/>
  <c r="DS340" i="3"/>
  <c r="ES340" i="3"/>
  <c r="DR347" i="3"/>
  <c r="DS347" i="3"/>
  <c r="DN348" i="3"/>
  <c r="DR348" i="3"/>
  <c r="DS348" i="3"/>
  <c r="G349" i="3"/>
  <c r="DN349" i="3"/>
  <c r="DR349" i="3"/>
  <c r="DS349" i="3"/>
  <c r="ES349" i="3"/>
  <c r="G350" i="3"/>
  <c r="Z350" i="3"/>
  <c r="AA350" i="3"/>
  <c r="BA350" i="3"/>
  <c r="CH350" i="3"/>
  <c r="CM350" i="3"/>
  <c r="CN350" i="3"/>
  <c r="DN350" i="3"/>
  <c r="DR350" i="3"/>
  <c r="DS350" i="3"/>
  <c r="ES350" i="3"/>
  <c r="G351" i="3"/>
  <c r="Z351" i="3"/>
  <c r="AA351" i="3"/>
  <c r="BA351" i="3"/>
  <c r="BG351" i="3"/>
  <c r="BH351" i="3"/>
  <c r="CH351" i="3"/>
  <c r="CM351" i="3"/>
  <c r="CN351" i="3"/>
  <c r="DN351" i="3"/>
  <c r="DR351" i="3"/>
  <c r="DS351" i="3"/>
  <c r="ES351" i="3"/>
  <c r="G352" i="3"/>
  <c r="Z352" i="3"/>
  <c r="AA352" i="3"/>
  <c r="BA352" i="3"/>
  <c r="BG352" i="3"/>
  <c r="BH352" i="3"/>
  <c r="CH352" i="3"/>
  <c r="CM352" i="3"/>
  <c r="CN352" i="3"/>
  <c r="DN352" i="3"/>
  <c r="DR352" i="3"/>
  <c r="DS352" i="3"/>
  <c r="ES352" i="3"/>
  <c r="G353" i="3"/>
  <c r="V353" i="3"/>
  <c r="Z353" i="3"/>
  <c r="AA353" i="3"/>
  <c r="BA353" i="3"/>
  <c r="BG353" i="3"/>
  <c r="BH353" i="3"/>
  <c r="CH353" i="3"/>
  <c r="CM353" i="3"/>
  <c r="CN353" i="3"/>
  <c r="DN353" i="3"/>
  <c r="DR353" i="3"/>
  <c r="DS353" i="3"/>
  <c r="ES353" i="3"/>
  <c r="G354" i="3"/>
  <c r="Z354" i="3"/>
  <c r="AA354" i="3"/>
  <c r="BA354" i="3"/>
  <c r="BG354" i="3"/>
  <c r="BH354" i="3"/>
  <c r="CH354" i="3"/>
  <c r="CM354" i="3"/>
  <c r="CN354" i="3"/>
  <c r="DN354" i="3"/>
  <c r="DR354" i="3"/>
  <c r="DS354" i="3"/>
  <c r="ES354" i="3"/>
  <c r="G355" i="3"/>
  <c r="Z355" i="3"/>
  <c r="AA355" i="3"/>
  <c r="BA355" i="3"/>
  <c r="BG355" i="3"/>
  <c r="BH355" i="3"/>
  <c r="CH355" i="3"/>
  <c r="CM355" i="3"/>
  <c r="CN355" i="3"/>
  <c r="DN355" i="3"/>
  <c r="DR355" i="3"/>
  <c r="DS355" i="3"/>
  <c r="ES355" i="3"/>
  <c r="G356" i="3"/>
  <c r="Z356" i="3"/>
  <c r="AA356" i="3"/>
  <c r="BA356" i="3"/>
  <c r="BG356" i="3"/>
  <c r="BH356" i="3"/>
  <c r="CH356" i="3"/>
  <c r="CM356" i="3"/>
  <c r="CN356" i="3"/>
  <c r="DN356" i="3"/>
  <c r="DR356" i="3"/>
  <c r="DS356" i="3"/>
  <c r="ES356" i="3"/>
  <c r="G357" i="3"/>
  <c r="V357" i="3"/>
  <c r="Z357" i="3"/>
  <c r="AA357" i="3"/>
  <c r="BA357" i="3"/>
  <c r="BG357" i="3"/>
  <c r="BH357" i="3"/>
  <c r="CH357" i="3"/>
  <c r="CM357" i="3"/>
  <c r="CN357" i="3"/>
  <c r="DN357" i="3"/>
  <c r="DR357" i="3"/>
  <c r="DS357" i="3"/>
  <c r="ES357" i="3"/>
  <c r="G358" i="3"/>
  <c r="V358" i="3"/>
  <c r="Z358" i="3"/>
  <c r="AA358" i="3"/>
  <c r="BA358" i="3"/>
  <c r="CH358" i="3"/>
  <c r="DN358" i="3"/>
  <c r="DR358" i="3"/>
  <c r="DS358" i="3"/>
  <c r="ES358" i="3"/>
  <c r="G359" i="3"/>
  <c r="Z359" i="3"/>
  <c r="AA359" i="3"/>
  <c r="BA359" i="3"/>
  <c r="CH359" i="3"/>
  <c r="CM359" i="3"/>
  <c r="CN359" i="3"/>
  <c r="DN359" i="3"/>
  <c r="DR359" i="3"/>
  <c r="DS359" i="3"/>
  <c r="ES359" i="3"/>
  <c r="G360" i="3"/>
  <c r="Z360" i="3"/>
  <c r="AA360" i="3"/>
  <c r="BA360" i="3"/>
  <c r="CH360" i="3"/>
  <c r="CM360" i="3"/>
  <c r="CN360" i="3"/>
  <c r="DN360" i="3"/>
  <c r="DR360" i="3"/>
  <c r="DS360" i="3"/>
  <c r="ES360" i="3"/>
  <c r="G361" i="3"/>
  <c r="V361" i="3"/>
  <c r="Z361" i="3"/>
  <c r="AA361" i="3"/>
  <c r="BA361" i="3"/>
  <c r="CH361" i="3"/>
  <c r="DN361" i="3"/>
  <c r="DR361" i="3"/>
  <c r="DS361" i="3"/>
  <c r="ES361" i="3"/>
  <c r="G362" i="3"/>
  <c r="Z362" i="3"/>
  <c r="AA362" i="3"/>
  <c r="BA362" i="3"/>
  <c r="BG362" i="3"/>
  <c r="BH362" i="3"/>
  <c r="CH362" i="3"/>
  <c r="DN362" i="3"/>
  <c r="DR362" i="3"/>
  <c r="DS362" i="3"/>
  <c r="ES362" i="3"/>
  <c r="G363" i="3"/>
  <c r="V363" i="3"/>
  <c r="Z363" i="3"/>
  <c r="AA363" i="3"/>
  <c r="BA363" i="3"/>
  <c r="BG363" i="3"/>
  <c r="BH363" i="3"/>
  <c r="CH363" i="3"/>
  <c r="CM363" i="3"/>
  <c r="CN363" i="3"/>
  <c r="DN363" i="3"/>
  <c r="DR363" i="3"/>
  <c r="DS363" i="3"/>
  <c r="ES363" i="3"/>
  <c r="G364" i="3"/>
  <c r="V364" i="3"/>
  <c r="Z364" i="3"/>
  <c r="AA364" i="3"/>
  <c r="BA364" i="3"/>
  <c r="BG364" i="3"/>
  <c r="BH364" i="3"/>
  <c r="CH364" i="3"/>
  <c r="CM364" i="3"/>
  <c r="CN364" i="3"/>
  <c r="DN364" i="3"/>
  <c r="DR364" i="3"/>
  <c r="DS364" i="3"/>
  <c r="ES364" i="3"/>
  <c r="G365" i="3"/>
  <c r="Z365" i="3"/>
  <c r="AA365" i="3"/>
  <c r="BA365" i="3"/>
  <c r="BG365" i="3"/>
  <c r="BH365" i="3"/>
  <c r="CH365" i="3"/>
  <c r="CM365" i="3"/>
  <c r="CN365" i="3"/>
  <c r="DN365" i="3"/>
  <c r="DR365" i="3"/>
  <c r="DS365" i="3"/>
  <c r="ES365" i="3"/>
  <c r="G366" i="3"/>
  <c r="Z366" i="3"/>
  <c r="AA366" i="3"/>
  <c r="BA366" i="3"/>
  <c r="BG366" i="3"/>
  <c r="BH366" i="3"/>
  <c r="CH366" i="3"/>
  <c r="CM366" i="3"/>
  <c r="CN366" i="3"/>
  <c r="DN366" i="3"/>
  <c r="DR366" i="3"/>
  <c r="DS366" i="3"/>
  <c r="ES366" i="3"/>
  <c r="G367" i="3"/>
  <c r="V367" i="3"/>
  <c r="Z367" i="3"/>
  <c r="AA367" i="3"/>
  <c r="BA367" i="3"/>
  <c r="BG367" i="3"/>
  <c r="BH367" i="3"/>
  <c r="CH367" i="3"/>
  <c r="CM367" i="3"/>
  <c r="CN367" i="3"/>
  <c r="DN367" i="3"/>
  <c r="DR367" i="3"/>
  <c r="DS367" i="3"/>
  <c r="ES367" i="3"/>
  <c r="G368" i="3"/>
  <c r="Z368" i="3"/>
  <c r="AA368" i="3"/>
  <c r="BA368" i="3"/>
  <c r="BG368" i="3"/>
  <c r="BH368" i="3"/>
  <c r="CH368" i="3"/>
  <c r="CM368" i="3"/>
  <c r="CN368" i="3"/>
  <c r="DN368" i="3"/>
  <c r="DR368" i="3"/>
  <c r="DS368" i="3"/>
  <c r="ES368" i="3"/>
  <c r="G369" i="3"/>
  <c r="Z369" i="3"/>
  <c r="AA369" i="3"/>
  <c r="BA369" i="3"/>
  <c r="BG369" i="3"/>
  <c r="BH369" i="3"/>
  <c r="CH369" i="3"/>
  <c r="CM369" i="3"/>
  <c r="CN369" i="3"/>
  <c r="DN369" i="3"/>
  <c r="DR369" i="3"/>
  <c r="DS369" i="3"/>
  <c r="ES369" i="3"/>
  <c r="G370" i="3"/>
  <c r="V370" i="3"/>
  <c r="Z370" i="3"/>
  <c r="AA370" i="3"/>
  <c r="BA370" i="3"/>
  <c r="BG370" i="3"/>
  <c r="BH370" i="3"/>
  <c r="CH370" i="3"/>
  <c r="DN370" i="3"/>
  <c r="DR370" i="3"/>
  <c r="DS370" i="3"/>
  <c r="ES370" i="3"/>
  <c r="G371" i="3"/>
  <c r="Z371" i="3"/>
  <c r="AA371" i="3"/>
  <c r="BA371" i="3"/>
  <c r="BG371" i="3"/>
  <c r="BH371" i="3"/>
  <c r="CH371" i="3"/>
  <c r="CM371" i="3"/>
  <c r="CN371" i="3"/>
  <c r="DN371" i="3"/>
  <c r="DR371" i="3"/>
  <c r="DS371" i="3"/>
  <c r="ES371" i="3"/>
  <c r="G372" i="3"/>
  <c r="Z372" i="3"/>
  <c r="AA372" i="3"/>
  <c r="BA372" i="3"/>
  <c r="BG372" i="3"/>
  <c r="BH372" i="3"/>
  <c r="CH372" i="3"/>
  <c r="CM372" i="3"/>
  <c r="CN372" i="3"/>
  <c r="DN372" i="3"/>
  <c r="DR372" i="3"/>
  <c r="DS372" i="3"/>
  <c r="ES372" i="3"/>
  <c r="G373" i="3"/>
  <c r="Z373" i="3"/>
  <c r="AA373" i="3"/>
  <c r="BA373" i="3"/>
  <c r="BG373" i="3"/>
  <c r="BH373" i="3"/>
  <c r="CH373" i="3"/>
  <c r="CM373" i="3"/>
  <c r="CN373" i="3"/>
  <c r="DN373" i="3"/>
  <c r="DR373" i="3"/>
  <c r="DS373" i="3"/>
  <c r="ES373" i="3"/>
  <c r="G374" i="3"/>
  <c r="Z374" i="3"/>
  <c r="AA374" i="3"/>
  <c r="BA374" i="3"/>
  <c r="BG374" i="3"/>
  <c r="BH374" i="3"/>
  <c r="CH374" i="3"/>
  <c r="CM374" i="3"/>
  <c r="CN374" i="3"/>
  <c r="DN374" i="3"/>
  <c r="DR374" i="3"/>
  <c r="DS374" i="3"/>
  <c r="ES374" i="3"/>
  <c r="G375" i="3"/>
  <c r="Z375" i="3"/>
  <c r="AA375" i="3"/>
  <c r="BA375" i="3"/>
  <c r="BG375" i="3"/>
  <c r="BH375" i="3"/>
  <c r="CH375" i="3"/>
  <c r="CM375" i="3"/>
  <c r="CN375" i="3"/>
  <c r="DN375" i="3"/>
  <c r="DR375" i="3"/>
  <c r="DS375" i="3"/>
  <c r="ES375" i="3"/>
  <c r="G376" i="3"/>
  <c r="Z376" i="3"/>
  <c r="AA376" i="3"/>
  <c r="BA376" i="3"/>
  <c r="BG376" i="3"/>
  <c r="BH376" i="3"/>
  <c r="CH376" i="3"/>
  <c r="CM376" i="3"/>
  <c r="CN376" i="3"/>
  <c r="DN376" i="3"/>
  <c r="DR376" i="3"/>
  <c r="DS376" i="3"/>
  <c r="ES376" i="3"/>
  <c r="G377" i="3"/>
  <c r="DR377" i="3"/>
  <c r="DS377" i="3"/>
  <c r="ES377" i="3"/>
  <c r="G378" i="3"/>
  <c r="BA378" i="3"/>
  <c r="BG378" i="3"/>
  <c r="BH378" i="3"/>
  <c r="CH378" i="3"/>
  <c r="CM378" i="3"/>
  <c r="CN378" i="3"/>
  <c r="DN378" i="3"/>
  <c r="DR378" i="3"/>
  <c r="DS378" i="3"/>
  <c r="ES378" i="3"/>
  <c r="G379" i="3"/>
  <c r="BA379" i="3"/>
  <c r="BG379" i="3"/>
  <c r="BH379" i="3"/>
  <c r="CH379" i="3"/>
  <c r="CM379" i="3"/>
  <c r="CN379" i="3"/>
  <c r="DN379" i="3"/>
  <c r="DR379" i="3"/>
  <c r="DS379" i="3"/>
  <c r="ES379" i="3"/>
  <c r="G380" i="3"/>
  <c r="Z380" i="3"/>
  <c r="AA380" i="3"/>
  <c r="BA380" i="3"/>
  <c r="BG380" i="3"/>
  <c r="BH380" i="3"/>
  <c r="CH380" i="3"/>
  <c r="CM380" i="3"/>
  <c r="CN380" i="3"/>
  <c r="DN380" i="3"/>
  <c r="DR380" i="3"/>
  <c r="DS380" i="3"/>
  <c r="ES380" i="3"/>
  <c r="G381" i="3"/>
  <c r="Z381" i="3"/>
  <c r="AA381" i="3"/>
  <c r="BA381" i="3"/>
  <c r="BG381" i="3"/>
  <c r="BH381" i="3"/>
  <c r="CH381" i="3"/>
  <c r="CM381" i="3"/>
  <c r="CN381" i="3"/>
  <c r="DN381" i="3"/>
  <c r="DR381" i="3"/>
  <c r="DS381" i="3"/>
  <c r="ES381" i="3"/>
  <c r="G382" i="3"/>
  <c r="Z382" i="3"/>
  <c r="AA382" i="3"/>
  <c r="BA382" i="3"/>
  <c r="BG382" i="3"/>
  <c r="BH382" i="3"/>
  <c r="CH382" i="3"/>
  <c r="CM382" i="3"/>
  <c r="CN382" i="3"/>
  <c r="DN382" i="3"/>
  <c r="DR382" i="3"/>
  <c r="DS382" i="3"/>
  <c r="ES382" i="3"/>
  <c r="G383" i="3"/>
  <c r="Z383" i="3"/>
  <c r="AA383" i="3"/>
  <c r="BA383" i="3"/>
  <c r="BG383" i="3"/>
  <c r="BH383" i="3"/>
  <c r="CH383" i="3"/>
  <c r="CM383" i="3"/>
  <c r="CN383" i="3"/>
  <c r="DN383" i="3"/>
  <c r="DR383" i="3"/>
  <c r="DS383" i="3"/>
  <c r="ES383" i="3"/>
  <c r="G384" i="3"/>
  <c r="BA384" i="3"/>
  <c r="BG384" i="3"/>
  <c r="BH384" i="3"/>
  <c r="CH384" i="3"/>
  <c r="DN384" i="3"/>
  <c r="DR384" i="3"/>
  <c r="DS384" i="3"/>
  <c r="ES384" i="3"/>
  <c r="G385" i="3"/>
  <c r="V385" i="3"/>
  <c r="Z385" i="3"/>
  <c r="AA385" i="3"/>
  <c r="BA385" i="3"/>
  <c r="BG385" i="3"/>
  <c r="BH385" i="3"/>
  <c r="CH385" i="3"/>
  <c r="DN385" i="3"/>
  <c r="DR385" i="3"/>
  <c r="DS385" i="3"/>
  <c r="ES385" i="3"/>
  <c r="G386" i="3"/>
  <c r="V386" i="3"/>
  <c r="Z386" i="3"/>
  <c r="AA386" i="3"/>
  <c r="BA386" i="3"/>
  <c r="BG386" i="3"/>
  <c r="BH386" i="3"/>
  <c r="CH386" i="3"/>
  <c r="DN386" i="3"/>
  <c r="DR386" i="3"/>
  <c r="DS386" i="3"/>
  <c r="ES386" i="3"/>
  <c r="G387" i="3"/>
  <c r="V387" i="3"/>
  <c r="Z387" i="3"/>
  <c r="AA387" i="3"/>
  <c r="BA387" i="3"/>
  <c r="BG387" i="3"/>
  <c r="BH387" i="3"/>
  <c r="CH387" i="3"/>
  <c r="DN387" i="3"/>
  <c r="DR387" i="3"/>
  <c r="DS387" i="3"/>
  <c r="ES387" i="3"/>
  <c r="G388" i="3"/>
  <c r="V388" i="3"/>
  <c r="Z388" i="3"/>
  <c r="AA388" i="3"/>
  <c r="BA388" i="3"/>
  <c r="BG388" i="3"/>
  <c r="BH388" i="3"/>
  <c r="CH388" i="3"/>
  <c r="DN388" i="3"/>
  <c r="DR388" i="3"/>
  <c r="DS388" i="3"/>
  <c r="ES388" i="3"/>
  <c r="G389" i="3"/>
  <c r="Z389" i="3"/>
  <c r="AA389" i="3"/>
  <c r="BA389" i="3"/>
  <c r="BG389" i="3"/>
  <c r="BH389" i="3"/>
  <c r="CH389" i="3"/>
  <c r="CM389" i="3"/>
  <c r="CN389" i="3"/>
  <c r="DN389" i="3"/>
  <c r="DR389" i="3"/>
  <c r="DS389" i="3"/>
  <c r="ES389" i="3"/>
  <c r="G390" i="3"/>
  <c r="Z390" i="3"/>
  <c r="AA390" i="3"/>
  <c r="BA390" i="3"/>
  <c r="BG390" i="3"/>
  <c r="BH390" i="3"/>
  <c r="CH390" i="3"/>
  <c r="CM390" i="3"/>
  <c r="CN390" i="3"/>
  <c r="DN390" i="3"/>
  <c r="DR390" i="3"/>
  <c r="DS390" i="3"/>
  <c r="ES390" i="3"/>
  <c r="G391" i="3"/>
  <c r="V391" i="3"/>
  <c r="Z391" i="3"/>
  <c r="AA391" i="3"/>
  <c r="BA391" i="3"/>
  <c r="BG391" i="3"/>
  <c r="BH391" i="3"/>
  <c r="CH391" i="3"/>
  <c r="DN391" i="3"/>
  <c r="DR391" i="3"/>
  <c r="DS391" i="3"/>
  <c r="ES391" i="3"/>
  <c r="G392" i="3"/>
  <c r="V392" i="3"/>
  <c r="Z392" i="3"/>
  <c r="AA392" i="3"/>
  <c r="BA392" i="3"/>
  <c r="BG392" i="3"/>
  <c r="BH392" i="3"/>
  <c r="CH392" i="3"/>
  <c r="DN392" i="3"/>
  <c r="DR392" i="3"/>
  <c r="DS392" i="3"/>
  <c r="ES392" i="3"/>
  <c r="G393" i="3"/>
  <c r="V393" i="3"/>
  <c r="Z393" i="3"/>
  <c r="AA393" i="3"/>
  <c r="BA393" i="3"/>
  <c r="BG393" i="3"/>
  <c r="BH393" i="3"/>
  <c r="CH393" i="3"/>
  <c r="DN393" i="3"/>
  <c r="DR393" i="3"/>
  <c r="DS393" i="3"/>
  <c r="ES393" i="3"/>
  <c r="G394" i="3"/>
  <c r="V394" i="3"/>
  <c r="Z394" i="3"/>
  <c r="AA394" i="3"/>
  <c r="BA394" i="3"/>
  <c r="BG394" i="3"/>
  <c r="BH394" i="3"/>
  <c r="CH394" i="3"/>
  <c r="DN394" i="3"/>
  <c r="DR394" i="3"/>
  <c r="DS394" i="3"/>
  <c r="ES394" i="3"/>
  <c r="G395" i="3"/>
  <c r="V395" i="3"/>
  <c r="Z395" i="3"/>
  <c r="AA395" i="3"/>
  <c r="BA395" i="3"/>
  <c r="BG395" i="3"/>
  <c r="BH395" i="3"/>
  <c r="CH395" i="3"/>
  <c r="CM395" i="3"/>
  <c r="CN395" i="3"/>
  <c r="DN395" i="3"/>
  <c r="DR395" i="3"/>
  <c r="DS395" i="3"/>
  <c r="ES395" i="3"/>
  <c r="G396" i="3"/>
  <c r="V396" i="3"/>
  <c r="Z396" i="3"/>
  <c r="AA396" i="3"/>
  <c r="BA396" i="3"/>
  <c r="BG396" i="3"/>
  <c r="BH396" i="3"/>
  <c r="CH396" i="3"/>
  <c r="DN396" i="3"/>
  <c r="DR396" i="3"/>
  <c r="DS396" i="3"/>
  <c r="ES396" i="3"/>
  <c r="G397" i="3"/>
  <c r="V397" i="3"/>
  <c r="Z397" i="3"/>
  <c r="AA397" i="3"/>
  <c r="BA397" i="3"/>
  <c r="BG397" i="3"/>
  <c r="BH397" i="3"/>
  <c r="CH397" i="3"/>
  <c r="CM397" i="3"/>
  <c r="CN397" i="3"/>
  <c r="DN397" i="3"/>
  <c r="DR397" i="3"/>
  <c r="DS397" i="3"/>
  <c r="ES397" i="3"/>
  <c r="G398" i="3"/>
  <c r="BA398" i="3"/>
  <c r="BG398" i="3"/>
  <c r="BH398" i="3"/>
  <c r="CH398" i="3"/>
  <c r="CM398" i="3"/>
  <c r="CN398" i="3"/>
  <c r="DN398" i="3"/>
  <c r="DR398" i="3"/>
  <c r="DS398" i="3"/>
  <c r="ES398" i="3"/>
  <c r="G399" i="3"/>
  <c r="Z399" i="3"/>
  <c r="AA399" i="3"/>
  <c r="BA399" i="3"/>
  <c r="BG399" i="3"/>
  <c r="BH399" i="3"/>
  <c r="CH399" i="3"/>
  <c r="CM399" i="3"/>
  <c r="CN399" i="3"/>
  <c r="DN399" i="3"/>
  <c r="DR399" i="3"/>
  <c r="DS399" i="3"/>
  <c r="ES399" i="3"/>
  <c r="G400" i="3"/>
  <c r="BA400" i="3"/>
  <c r="BG400" i="3"/>
  <c r="BH400" i="3"/>
  <c r="CH400" i="3"/>
  <c r="CM400" i="3"/>
  <c r="CN400" i="3"/>
  <c r="DN400" i="3"/>
  <c r="DR400" i="3"/>
  <c r="DS400" i="3"/>
  <c r="ES400" i="3"/>
  <c r="G401" i="3"/>
  <c r="Z401" i="3"/>
  <c r="AA401" i="3"/>
  <c r="BA401" i="3"/>
  <c r="BG401" i="3"/>
  <c r="BH401" i="3"/>
  <c r="CH401" i="3"/>
  <c r="CM401" i="3"/>
  <c r="CN401" i="3"/>
  <c r="DN401" i="3"/>
  <c r="DR401" i="3"/>
  <c r="DS401" i="3"/>
  <c r="ES401" i="3"/>
  <c r="G402" i="3"/>
  <c r="Z402" i="3"/>
  <c r="AA402" i="3"/>
  <c r="BA402" i="3"/>
  <c r="BG402" i="3"/>
  <c r="BH402" i="3"/>
  <c r="CH402" i="3"/>
  <c r="CM402" i="3"/>
  <c r="CN402" i="3"/>
  <c r="DN402" i="3"/>
  <c r="DR402" i="3"/>
  <c r="DS402" i="3"/>
  <c r="ES402" i="3"/>
  <c r="G403" i="3"/>
  <c r="BA403" i="3"/>
  <c r="BG403" i="3"/>
  <c r="BH403" i="3"/>
  <c r="CH403" i="3"/>
  <c r="CM403" i="3"/>
  <c r="CN403" i="3"/>
  <c r="DN403" i="3"/>
  <c r="DR403" i="3"/>
  <c r="DS403" i="3"/>
  <c r="ES403" i="3"/>
  <c r="G404" i="3"/>
  <c r="Z404" i="3"/>
  <c r="AA404" i="3"/>
  <c r="BA404" i="3"/>
  <c r="BG404" i="3"/>
  <c r="BH404" i="3"/>
  <c r="CH404" i="3"/>
  <c r="CM404" i="3"/>
  <c r="CN404" i="3"/>
  <c r="DN404" i="3"/>
  <c r="DR404" i="3"/>
  <c r="DS404" i="3"/>
  <c r="ES404" i="3"/>
  <c r="G405" i="3"/>
  <c r="BA405" i="3"/>
  <c r="BG405" i="3"/>
  <c r="BH405" i="3"/>
  <c r="CH405" i="3"/>
  <c r="CM405" i="3"/>
  <c r="CN405" i="3"/>
  <c r="DN405" i="3"/>
  <c r="DR405" i="3"/>
  <c r="DS405" i="3"/>
  <c r="ES405" i="3"/>
  <c r="G406" i="3"/>
  <c r="BA406" i="3"/>
  <c r="BG406" i="3"/>
  <c r="BH406" i="3"/>
  <c r="CH406" i="3"/>
  <c r="DN406" i="3"/>
  <c r="DR406" i="3"/>
  <c r="DS406" i="3"/>
  <c r="ES406" i="3"/>
  <c r="G407" i="3"/>
  <c r="BA407" i="3"/>
  <c r="BG407" i="3"/>
  <c r="BH407" i="3"/>
  <c r="CH407" i="3"/>
  <c r="DN407" i="3"/>
  <c r="DR407" i="3"/>
  <c r="DS407" i="3"/>
  <c r="ES407" i="3"/>
  <c r="G408" i="3"/>
  <c r="DN408" i="3"/>
  <c r="DR408" i="3"/>
  <c r="DS408" i="3"/>
  <c r="ES408" i="3"/>
  <c r="G409" i="3"/>
  <c r="V409" i="3"/>
  <c r="Z409" i="3"/>
  <c r="AA409" i="3"/>
  <c r="BA409" i="3"/>
  <c r="BG409" i="3"/>
  <c r="BH409" i="3"/>
  <c r="CH409" i="3"/>
  <c r="DN409" i="3"/>
  <c r="DR409" i="3"/>
  <c r="DS409" i="3"/>
  <c r="ES409" i="3"/>
  <c r="G410" i="3"/>
  <c r="BA410" i="3"/>
  <c r="BG410" i="3"/>
  <c r="BH410" i="3"/>
  <c r="CH410" i="3"/>
  <c r="CM410" i="3"/>
  <c r="CN410" i="3"/>
  <c r="DN410" i="3"/>
  <c r="DR410" i="3"/>
  <c r="DS410" i="3"/>
  <c r="ES410" i="3"/>
  <c r="G411" i="3"/>
  <c r="V411" i="3"/>
  <c r="Z411" i="3"/>
  <c r="AA411" i="3"/>
  <c r="BA411" i="3"/>
  <c r="BG411" i="3"/>
  <c r="BH411" i="3"/>
  <c r="CH411" i="3"/>
  <c r="DN411" i="3"/>
  <c r="DR411" i="3"/>
  <c r="DS411" i="3"/>
  <c r="ES411" i="3"/>
  <c r="G412" i="3"/>
  <c r="V412" i="3"/>
  <c r="Z412" i="3"/>
  <c r="AA412" i="3"/>
  <c r="BA412" i="3"/>
  <c r="BG412" i="3"/>
  <c r="BH412" i="3"/>
  <c r="CH412" i="3"/>
  <c r="DN412" i="3"/>
  <c r="DR412" i="3"/>
  <c r="DS412" i="3"/>
  <c r="ES412" i="3"/>
  <c r="G413" i="3"/>
  <c r="V413" i="3"/>
  <c r="Z413" i="3"/>
  <c r="AA413" i="3"/>
  <c r="BA413" i="3"/>
  <c r="BG413" i="3"/>
  <c r="BH413" i="3"/>
  <c r="CH413" i="3"/>
  <c r="DN413" i="3"/>
  <c r="DR413" i="3"/>
  <c r="DS413" i="3"/>
  <c r="ES413" i="3"/>
  <c r="G414" i="3"/>
  <c r="V414" i="3"/>
  <c r="DN414" i="3"/>
  <c r="DR414" i="3"/>
  <c r="DS414" i="3"/>
  <c r="ES414" i="3"/>
  <c r="G415" i="3"/>
  <c r="BA415" i="3"/>
  <c r="BG415" i="3"/>
  <c r="BH415" i="3"/>
  <c r="CH415" i="3"/>
  <c r="CM415" i="3"/>
  <c r="CN415" i="3"/>
  <c r="DN415" i="3"/>
  <c r="DR415" i="3"/>
  <c r="DS415" i="3"/>
  <c r="ES415" i="3"/>
  <c r="G416" i="3"/>
  <c r="BA416" i="3"/>
  <c r="BG416" i="3"/>
  <c r="BH416" i="3"/>
  <c r="CH416" i="3"/>
  <c r="CM416" i="3"/>
  <c r="CN416" i="3"/>
  <c r="DN416" i="3"/>
  <c r="DR416" i="3"/>
  <c r="DS416" i="3"/>
  <c r="ES416" i="3"/>
  <c r="G417" i="3"/>
  <c r="BA417" i="3"/>
  <c r="BG417" i="3"/>
  <c r="BH417" i="3"/>
  <c r="CH417" i="3"/>
  <c r="CM417" i="3"/>
  <c r="CN417" i="3"/>
  <c r="DN417" i="3"/>
  <c r="DR417" i="3"/>
  <c r="DS417" i="3"/>
  <c r="ES417" i="3"/>
  <c r="G418" i="3"/>
  <c r="BA418" i="3"/>
  <c r="BG418" i="3"/>
  <c r="BH418" i="3"/>
  <c r="CH418" i="3"/>
  <c r="CM418" i="3"/>
  <c r="CN418" i="3"/>
  <c r="DN418" i="3"/>
  <c r="DR418" i="3"/>
  <c r="DS418" i="3"/>
  <c r="ES418" i="3"/>
  <c r="G419" i="3"/>
  <c r="G420" i="3"/>
  <c r="DN420" i="3"/>
  <c r="DR420" i="3"/>
  <c r="DS420" i="3"/>
  <c r="ES420" i="3"/>
  <c r="G421" i="3"/>
  <c r="BA421" i="3"/>
  <c r="BG421" i="3"/>
  <c r="BH421" i="3"/>
  <c r="CH421" i="3"/>
  <c r="CM421" i="3"/>
  <c r="CN421" i="3"/>
  <c r="DN421" i="3"/>
  <c r="DR421" i="3"/>
  <c r="DS421" i="3"/>
  <c r="ES421" i="3"/>
  <c r="G422" i="3"/>
  <c r="V422" i="3"/>
  <c r="Z422" i="3"/>
  <c r="AA422" i="3"/>
  <c r="BA422" i="3"/>
  <c r="BG422" i="3"/>
  <c r="BH422" i="3"/>
  <c r="CH422" i="3"/>
  <c r="DN422" i="3"/>
  <c r="DR422" i="3"/>
  <c r="DS422" i="3"/>
  <c r="ES422" i="3"/>
  <c r="G423" i="3"/>
  <c r="DN423" i="3"/>
  <c r="DR423" i="3"/>
  <c r="DS423" i="3"/>
  <c r="ES423" i="3"/>
  <c r="G424" i="3"/>
  <c r="BA424" i="3"/>
  <c r="BG424" i="3"/>
  <c r="BH424" i="3"/>
  <c r="CH424" i="3"/>
  <c r="DN424" i="3"/>
  <c r="DR424" i="3"/>
  <c r="DS424" i="3"/>
  <c r="ES424" i="3"/>
  <c r="G425" i="3"/>
  <c r="DN425" i="3"/>
  <c r="DR425" i="3"/>
  <c r="DS425" i="3"/>
  <c r="ES425" i="3"/>
  <c r="G426" i="3"/>
  <c r="DN426" i="3"/>
  <c r="DR426" i="3"/>
  <c r="DS426" i="3"/>
  <c r="ES426" i="3"/>
  <c r="G427" i="3"/>
  <c r="Z427" i="3"/>
  <c r="AA427" i="3"/>
  <c r="BA427" i="3"/>
  <c r="BG427" i="3"/>
  <c r="BH427" i="3"/>
  <c r="CH427" i="3"/>
  <c r="DN427" i="3"/>
  <c r="DR427" i="3"/>
  <c r="DS427" i="3"/>
  <c r="ES427" i="3"/>
  <c r="G428" i="3"/>
  <c r="DN428" i="3"/>
  <c r="DR428" i="3"/>
  <c r="DS428" i="3"/>
  <c r="ES428" i="3"/>
  <c r="G429" i="3"/>
  <c r="DN429" i="3"/>
  <c r="DR429" i="3"/>
  <c r="DS429" i="3"/>
  <c r="ES429" i="3"/>
  <c r="G430" i="3"/>
  <c r="DN430" i="3"/>
  <c r="DR430" i="3"/>
  <c r="DS430" i="3"/>
  <c r="ES430" i="3"/>
  <c r="G431" i="3"/>
  <c r="DN431" i="3"/>
  <c r="DR431" i="3"/>
  <c r="DS431" i="3"/>
  <c r="ES431" i="3"/>
  <c r="G432" i="3"/>
  <c r="DN432" i="3"/>
  <c r="DR432" i="3"/>
  <c r="DS432" i="3"/>
  <c r="ES432" i="3"/>
  <c r="G433" i="3"/>
  <c r="DN433" i="3"/>
  <c r="DR433" i="3"/>
  <c r="DS433" i="3"/>
  <c r="ES433" i="3"/>
  <c r="G434" i="3"/>
  <c r="DN434" i="3"/>
  <c r="DR434" i="3"/>
  <c r="DS434" i="3"/>
  <c r="ES434" i="3"/>
  <c r="G435" i="3"/>
  <c r="DN435" i="3"/>
  <c r="DR435" i="3"/>
  <c r="DS435" i="3"/>
  <c r="ES435" i="3"/>
  <c r="G436" i="3"/>
  <c r="BA436" i="3"/>
  <c r="BG436" i="3"/>
  <c r="BH436" i="3"/>
  <c r="CH436" i="3"/>
  <c r="CM436" i="3"/>
  <c r="CN436" i="3"/>
  <c r="DN436" i="3"/>
  <c r="DR436" i="3"/>
  <c r="DS436" i="3"/>
  <c r="ES436" i="3"/>
  <c r="G437" i="3"/>
  <c r="BA437" i="3"/>
  <c r="BG437" i="3"/>
  <c r="BH437" i="3"/>
  <c r="CH437" i="3"/>
  <c r="CM437" i="3"/>
  <c r="CN437" i="3"/>
  <c r="DN437" i="3"/>
  <c r="DR437" i="3"/>
  <c r="DS437" i="3"/>
  <c r="ES437" i="3"/>
  <c r="G438" i="3"/>
  <c r="DN438" i="3"/>
  <c r="DR438" i="3"/>
  <c r="DS438" i="3"/>
  <c r="ES438" i="3"/>
  <c r="G439" i="3"/>
  <c r="DN439" i="3"/>
  <c r="DR439" i="3"/>
  <c r="DS439" i="3"/>
  <c r="ES439" i="3"/>
  <c r="G440" i="3"/>
  <c r="DN440" i="3"/>
  <c r="DR440" i="3"/>
  <c r="DS440" i="3"/>
  <c r="ES440" i="3"/>
  <c r="G441" i="3"/>
  <c r="V441" i="3"/>
  <c r="Z441" i="3"/>
  <c r="AA441" i="3"/>
  <c r="BA441" i="3"/>
  <c r="BG441" i="3"/>
  <c r="BH441" i="3"/>
  <c r="CH441" i="3"/>
  <c r="CM441" i="3"/>
  <c r="CN441" i="3"/>
  <c r="DN441" i="3"/>
  <c r="DR441" i="3"/>
  <c r="DS441" i="3"/>
  <c r="ES441" i="3"/>
  <c r="G442" i="3"/>
  <c r="V442" i="3"/>
  <c r="DN442" i="3"/>
  <c r="DR442" i="3"/>
  <c r="DS442" i="3"/>
  <c r="ES442" i="3"/>
  <c r="G443" i="3"/>
  <c r="DN443" i="3"/>
  <c r="DR443" i="3"/>
  <c r="DS443" i="3"/>
  <c r="ES443" i="3"/>
  <c r="G444" i="3"/>
  <c r="BA444" i="3"/>
  <c r="BG444" i="3"/>
  <c r="BH444" i="3"/>
  <c r="CH444" i="3"/>
  <c r="CM444" i="3"/>
  <c r="CN444" i="3"/>
  <c r="DN444" i="3"/>
  <c r="DR444" i="3"/>
  <c r="DS444" i="3"/>
  <c r="ES444" i="3"/>
  <c r="G445" i="3"/>
  <c r="BA445" i="3"/>
  <c r="BG445" i="3"/>
  <c r="BH445" i="3"/>
  <c r="CH445" i="3"/>
  <c r="CM445" i="3"/>
  <c r="CN445" i="3"/>
  <c r="DN445" i="3"/>
  <c r="DR445" i="3"/>
  <c r="DS445" i="3"/>
  <c r="ES445" i="3"/>
  <c r="G446" i="3"/>
  <c r="BA446" i="3"/>
  <c r="BG446" i="3"/>
  <c r="BH446" i="3"/>
  <c r="CH446" i="3"/>
  <c r="CM446" i="3"/>
  <c r="CN446" i="3"/>
  <c r="DN446" i="3"/>
  <c r="DR446" i="3"/>
  <c r="DS446" i="3"/>
  <c r="ES446" i="3"/>
  <c r="G447" i="3"/>
  <c r="BA447" i="3"/>
  <c r="BG447" i="3"/>
  <c r="BH447" i="3"/>
  <c r="CH447" i="3"/>
  <c r="CM447" i="3"/>
  <c r="CN447" i="3"/>
  <c r="DN447" i="3"/>
  <c r="DR447" i="3"/>
  <c r="DS447" i="3"/>
  <c r="ES447" i="3"/>
  <c r="G448" i="3"/>
  <c r="BA448" i="3"/>
  <c r="BG448" i="3"/>
  <c r="BH448" i="3"/>
  <c r="CH448" i="3"/>
  <c r="CM448" i="3"/>
  <c r="CN448" i="3"/>
  <c r="DN448" i="3"/>
  <c r="DR448" i="3"/>
  <c r="DS448" i="3"/>
  <c r="ES448" i="3"/>
  <c r="G449" i="3"/>
  <c r="DN449" i="3"/>
  <c r="DR449" i="3"/>
  <c r="DS449" i="3"/>
  <c r="ES449" i="3"/>
  <c r="G450" i="3"/>
  <c r="DN450" i="3"/>
  <c r="DR450" i="3"/>
  <c r="DS450" i="3"/>
  <c r="ES450" i="3"/>
  <c r="G451" i="3"/>
  <c r="DN451" i="3"/>
  <c r="DR451" i="3"/>
  <c r="DS451" i="3"/>
  <c r="ES451" i="3"/>
  <c r="G452" i="3"/>
  <c r="BA452" i="3"/>
  <c r="BG452" i="3"/>
  <c r="BH452" i="3"/>
  <c r="CH452" i="3"/>
  <c r="CM452" i="3"/>
  <c r="CN452" i="3"/>
  <c r="DN452" i="3"/>
  <c r="DR452" i="3"/>
  <c r="DS452" i="3"/>
  <c r="ES452" i="3"/>
  <c r="G453" i="3"/>
  <c r="DN453" i="3"/>
  <c r="DR453" i="3"/>
  <c r="DS453" i="3"/>
  <c r="ES453" i="3"/>
  <c r="G454" i="3"/>
  <c r="DN454" i="3"/>
  <c r="DR454" i="3"/>
  <c r="DS454" i="3"/>
  <c r="ES454" i="3"/>
  <c r="G455" i="3"/>
  <c r="DN455" i="3"/>
  <c r="DR455" i="3"/>
  <c r="DS455" i="3"/>
  <c r="ES455" i="3"/>
  <c r="G456" i="3"/>
  <c r="V456" i="3"/>
  <c r="DN456" i="3"/>
  <c r="DR456" i="3"/>
  <c r="DS456" i="3"/>
  <c r="ES456" i="3"/>
  <c r="G457" i="3"/>
  <c r="CH457" i="3"/>
  <c r="CM457" i="3"/>
  <c r="CN457" i="3"/>
  <c r="DN457" i="3"/>
  <c r="DR457" i="3"/>
  <c r="DS457" i="3"/>
  <c r="ES457" i="3"/>
  <c r="G458" i="3"/>
  <c r="DN458" i="3"/>
  <c r="DR458" i="3"/>
  <c r="DS458" i="3"/>
  <c r="ES458" i="3"/>
  <c r="G459" i="3"/>
  <c r="BA459" i="3"/>
  <c r="BG459" i="3"/>
  <c r="BH459" i="3"/>
  <c r="CH459" i="3"/>
  <c r="CM459" i="3"/>
  <c r="CN459" i="3"/>
  <c r="DN459" i="3"/>
  <c r="DR459" i="3"/>
  <c r="DS459" i="3"/>
  <c r="ES459" i="3"/>
  <c r="G460" i="3"/>
  <c r="CH460" i="3"/>
  <c r="CM460" i="3"/>
  <c r="CN460" i="3"/>
  <c r="DN460" i="3"/>
  <c r="DR460" i="3"/>
  <c r="DS460" i="3"/>
  <c r="ES460" i="3"/>
  <c r="G461" i="3"/>
  <c r="CH461" i="3"/>
  <c r="CM461" i="3"/>
  <c r="CN461" i="3"/>
  <c r="DN461" i="3"/>
  <c r="DR461" i="3"/>
  <c r="DS461" i="3"/>
  <c r="ES461" i="3"/>
  <c r="G462" i="3"/>
  <c r="V462" i="3"/>
  <c r="Z462" i="3"/>
  <c r="AA462" i="3"/>
  <c r="BA462" i="3"/>
  <c r="BG462" i="3"/>
  <c r="BH462" i="3"/>
  <c r="CH462" i="3"/>
  <c r="CM462" i="3"/>
  <c r="CN462" i="3"/>
  <c r="DN462" i="3"/>
  <c r="DR462" i="3"/>
  <c r="DS462" i="3"/>
  <c r="ES462" i="3"/>
  <c r="G463" i="3"/>
  <c r="V463" i="3"/>
  <c r="Z463" i="3"/>
  <c r="AA463" i="3"/>
  <c r="BA463" i="3"/>
  <c r="BG463" i="3"/>
  <c r="BH463" i="3"/>
  <c r="CH463" i="3"/>
  <c r="CM463" i="3"/>
  <c r="CN463" i="3"/>
  <c r="DN463" i="3"/>
  <c r="DR463" i="3"/>
  <c r="DS463" i="3"/>
  <c r="ES463" i="3"/>
  <c r="G464" i="3"/>
  <c r="DN464" i="3"/>
  <c r="DR464" i="3"/>
  <c r="DS464" i="3"/>
  <c r="ES464" i="3"/>
  <c r="G465" i="3"/>
  <c r="DN465" i="3"/>
  <c r="DR465" i="3"/>
  <c r="DS465" i="3"/>
  <c r="ES465" i="3"/>
  <c r="G466" i="3"/>
  <c r="V466" i="3"/>
  <c r="Z466" i="3"/>
  <c r="AA466" i="3"/>
  <c r="BA466" i="3"/>
  <c r="BG466" i="3"/>
  <c r="BH466" i="3"/>
  <c r="CH466" i="3"/>
  <c r="CM466" i="3"/>
  <c r="CN466" i="3"/>
  <c r="DN466" i="3"/>
  <c r="DR466" i="3"/>
  <c r="DS466" i="3"/>
  <c r="ES466" i="3"/>
  <c r="G467" i="3"/>
  <c r="V467" i="3"/>
  <c r="Z467" i="3"/>
  <c r="AA467" i="3"/>
  <c r="BA467" i="3"/>
  <c r="BG467" i="3"/>
  <c r="BH467" i="3"/>
  <c r="CH467" i="3"/>
  <c r="CM467" i="3"/>
  <c r="CN467" i="3"/>
  <c r="DN467" i="3"/>
  <c r="DR467" i="3"/>
  <c r="DS467" i="3"/>
  <c r="ES467" i="3"/>
  <c r="G468" i="3"/>
  <c r="DN468" i="3"/>
  <c r="DR468" i="3"/>
  <c r="DS468" i="3"/>
  <c r="ES468" i="3"/>
  <c r="G469" i="3"/>
  <c r="DN469" i="3"/>
  <c r="DR469" i="3"/>
  <c r="DS469" i="3"/>
  <c r="ES469" i="3"/>
  <c r="G470" i="3"/>
  <c r="DN470" i="3"/>
  <c r="DR470" i="3"/>
  <c r="DS470" i="3"/>
  <c r="ES470" i="3"/>
  <c r="G471" i="3"/>
  <c r="DN471" i="3"/>
  <c r="DR471" i="3"/>
  <c r="DS471" i="3"/>
  <c r="ES471" i="3"/>
  <c r="G472" i="3"/>
  <c r="DN472" i="3"/>
  <c r="DR472" i="3"/>
  <c r="DS472" i="3"/>
  <c r="ES472" i="3"/>
  <c r="G473" i="3"/>
  <c r="CH473" i="3"/>
  <c r="CM473" i="3"/>
  <c r="CN473" i="3"/>
  <c r="DN473" i="3"/>
  <c r="DR473" i="3"/>
  <c r="DS473" i="3"/>
  <c r="ES473" i="3"/>
  <c r="G474" i="3"/>
  <c r="BA474" i="3"/>
  <c r="BG474" i="3"/>
  <c r="BH474" i="3"/>
  <c r="CH474" i="3"/>
  <c r="CM474" i="3"/>
  <c r="CN474" i="3"/>
  <c r="DN474" i="3"/>
  <c r="DR474" i="3"/>
  <c r="DS474" i="3"/>
  <c r="ES474" i="3"/>
  <c r="G475" i="3"/>
  <c r="DN475" i="3"/>
  <c r="DR475" i="3"/>
  <c r="DS475" i="3"/>
  <c r="ES475" i="3"/>
  <c r="G476" i="3"/>
  <c r="BA476" i="3"/>
  <c r="BG476" i="3"/>
  <c r="BH476" i="3"/>
  <c r="CH476" i="3"/>
  <c r="CM476" i="3"/>
  <c r="CN476" i="3"/>
  <c r="DN476" i="3"/>
  <c r="DR476" i="3"/>
  <c r="DS476" i="3"/>
  <c r="ES476" i="3"/>
  <c r="G477" i="3"/>
  <c r="Z477" i="3"/>
  <c r="AA477" i="3"/>
  <c r="BA477" i="3"/>
  <c r="BG477" i="3"/>
  <c r="BH477" i="3"/>
  <c r="CH477" i="3"/>
  <c r="CM477" i="3"/>
  <c r="CN477" i="3"/>
  <c r="DN477" i="3"/>
  <c r="DR477" i="3"/>
  <c r="DS477" i="3"/>
  <c r="ES477" i="3"/>
  <c r="G478" i="3"/>
  <c r="DN478" i="3"/>
  <c r="DR478" i="3"/>
  <c r="DS478" i="3"/>
  <c r="ES478" i="3"/>
  <c r="G479" i="3"/>
  <c r="DN479" i="3"/>
  <c r="DR479" i="3"/>
  <c r="DS479" i="3"/>
  <c r="ES479" i="3"/>
  <c r="G480" i="3"/>
  <c r="BA480" i="3"/>
  <c r="BG480" i="3"/>
  <c r="BH480" i="3"/>
  <c r="CH480" i="3"/>
  <c r="CM480" i="3"/>
  <c r="CN480" i="3"/>
  <c r="DN480" i="3"/>
  <c r="DR480" i="3"/>
  <c r="DS480" i="3"/>
  <c r="ES480" i="3"/>
  <c r="G481" i="3"/>
  <c r="DN481" i="3"/>
  <c r="DR481" i="3"/>
  <c r="DS481" i="3"/>
  <c r="ES481" i="3"/>
  <c r="G482" i="3"/>
  <c r="V482" i="3"/>
  <c r="Z482" i="3"/>
  <c r="AA482" i="3"/>
  <c r="BA482" i="3"/>
  <c r="BG482" i="3"/>
  <c r="BH482" i="3"/>
  <c r="CH482" i="3"/>
  <c r="CM482" i="3"/>
  <c r="CN482" i="3"/>
  <c r="DN482" i="3"/>
  <c r="DR482" i="3"/>
  <c r="DS482" i="3"/>
  <c r="ES482" i="3"/>
  <c r="G483" i="3"/>
  <c r="V483" i="3"/>
  <c r="Z483" i="3"/>
  <c r="AA483" i="3"/>
  <c r="BA483" i="3"/>
  <c r="BG483" i="3"/>
  <c r="BH483" i="3"/>
  <c r="CH483" i="3"/>
  <c r="CM483" i="3"/>
  <c r="CN483" i="3"/>
  <c r="DN483" i="3"/>
  <c r="DR483" i="3"/>
  <c r="DS483" i="3"/>
  <c r="ES483" i="3"/>
  <c r="G484" i="3"/>
  <c r="V484" i="3"/>
  <c r="DN484" i="3"/>
  <c r="DR484" i="3"/>
  <c r="DS484" i="3"/>
  <c r="ES484" i="3"/>
  <c r="G485" i="3"/>
  <c r="DN485" i="3"/>
  <c r="DR485" i="3"/>
  <c r="DS485" i="3"/>
  <c r="ES485" i="3"/>
  <c r="G486" i="3"/>
  <c r="DN486" i="3"/>
  <c r="DR486" i="3"/>
  <c r="DS486" i="3"/>
  <c r="ES486" i="3"/>
  <c r="G487" i="3"/>
  <c r="BA487" i="3"/>
  <c r="BG487" i="3"/>
  <c r="BH487" i="3"/>
  <c r="CH487" i="3"/>
  <c r="CM487" i="3"/>
  <c r="CN487" i="3"/>
  <c r="DN487" i="3"/>
  <c r="DR487" i="3"/>
  <c r="DS487" i="3"/>
  <c r="ES487" i="3"/>
  <c r="G488" i="3"/>
  <c r="DN488" i="3"/>
  <c r="DR488" i="3"/>
  <c r="DS488" i="3"/>
  <c r="ES488" i="3"/>
  <c r="G489" i="3"/>
  <c r="DN489" i="3"/>
  <c r="DR489" i="3"/>
  <c r="DS489" i="3"/>
  <c r="ES489" i="3"/>
  <c r="G490" i="3"/>
  <c r="V490" i="3"/>
  <c r="Z490" i="3"/>
  <c r="AA490" i="3"/>
  <c r="BA490" i="3"/>
  <c r="BG490" i="3"/>
  <c r="BH490" i="3"/>
  <c r="CH490" i="3"/>
  <c r="CM490" i="3"/>
  <c r="CN490" i="3"/>
  <c r="DN490" i="3"/>
  <c r="DR490" i="3"/>
  <c r="DS490" i="3"/>
  <c r="ES490" i="3"/>
  <c r="G491" i="3"/>
  <c r="BA491" i="3"/>
  <c r="BG491" i="3"/>
  <c r="BH491" i="3"/>
  <c r="CH491" i="3"/>
  <c r="CM491" i="3"/>
  <c r="CN491" i="3"/>
  <c r="DN491" i="3"/>
  <c r="DR491" i="3"/>
  <c r="DS491" i="3"/>
  <c r="ES491" i="3"/>
  <c r="G492" i="3"/>
  <c r="DN492" i="3"/>
  <c r="DR492" i="3"/>
  <c r="DS492" i="3"/>
  <c r="ES492" i="3"/>
  <c r="G493" i="3"/>
  <c r="DN493" i="3"/>
  <c r="DR493" i="3"/>
  <c r="DS493" i="3"/>
  <c r="ES493" i="3"/>
  <c r="G494" i="3"/>
  <c r="DN494" i="3"/>
  <c r="DR494" i="3"/>
  <c r="DS494" i="3"/>
  <c r="ES494" i="3"/>
  <c r="G495" i="3"/>
  <c r="V495" i="3"/>
  <c r="Z495" i="3"/>
  <c r="AA495" i="3"/>
  <c r="BA495" i="3"/>
  <c r="BG495" i="3"/>
  <c r="BH495" i="3"/>
  <c r="CH495" i="3"/>
  <c r="CM495" i="3"/>
  <c r="CN495" i="3"/>
  <c r="DN495" i="3"/>
  <c r="DR495" i="3"/>
  <c r="DS495" i="3"/>
  <c r="ES495" i="3"/>
  <c r="G496" i="3"/>
  <c r="BA496" i="3"/>
  <c r="BG496" i="3"/>
  <c r="BH496" i="3"/>
  <c r="CH496" i="3"/>
  <c r="CM496" i="3"/>
  <c r="CN496" i="3"/>
  <c r="DN496" i="3"/>
  <c r="DR496" i="3"/>
  <c r="DS496" i="3"/>
  <c r="ES496" i="3"/>
  <c r="G497" i="3"/>
  <c r="BA497" i="3"/>
  <c r="BG497" i="3"/>
  <c r="BH497" i="3"/>
  <c r="CH497" i="3"/>
  <c r="CM497" i="3"/>
  <c r="CN497" i="3"/>
  <c r="DN497" i="3"/>
  <c r="DR497" i="3"/>
  <c r="DS497" i="3"/>
  <c r="ES497" i="3"/>
  <c r="G498" i="3"/>
  <c r="BA498" i="3"/>
  <c r="BG498" i="3"/>
  <c r="BH498" i="3"/>
  <c r="CH498" i="3"/>
  <c r="DN498" i="3"/>
  <c r="DR498" i="3"/>
  <c r="DS498" i="3"/>
  <c r="ES498" i="3"/>
  <c r="G499" i="3"/>
  <c r="BA499" i="3"/>
  <c r="BG499" i="3"/>
  <c r="BH499" i="3"/>
  <c r="CH499" i="3"/>
  <c r="CM499" i="3"/>
  <c r="CN499" i="3"/>
  <c r="DN499" i="3"/>
  <c r="DR499" i="3"/>
  <c r="DS499" i="3"/>
  <c r="ES499" i="3"/>
  <c r="G500" i="3"/>
  <c r="BA500" i="3"/>
  <c r="BG500" i="3"/>
  <c r="BH500" i="3"/>
  <c r="CH500" i="3"/>
  <c r="CM500" i="3"/>
  <c r="CN500" i="3"/>
  <c r="DN500" i="3"/>
  <c r="DR500" i="3"/>
  <c r="DS500" i="3"/>
  <c r="ES500" i="3"/>
  <c r="G501" i="3"/>
  <c r="BA501" i="3"/>
  <c r="BG501" i="3"/>
  <c r="BH501" i="3"/>
  <c r="CH501" i="3"/>
  <c r="CM501" i="3"/>
  <c r="CN501" i="3"/>
  <c r="DN501" i="3"/>
  <c r="DR501" i="3"/>
  <c r="DS501" i="3"/>
  <c r="ES501" i="3"/>
  <c r="G502" i="3"/>
  <c r="V502" i="3"/>
  <c r="Z502" i="3"/>
  <c r="AA502" i="3"/>
  <c r="BA502" i="3"/>
  <c r="BG502" i="3"/>
  <c r="BH502" i="3"/>
  <c r="CH502" i="3"/>
  <c r="DN502" i="3"/>
  <c r="DR502" i="3"/>
  <c r="DS502" i="3"/>
  <c r="ES502" i="3"/>
  <c r="G503" i="3"/>
  <c r="BA503" i="3"/>
  <c r="BG503" i="3"/>
  <c r="BH503" i="3"/>
  <c r="CH503" i="3"/>
  <c r="CM503" i="3"/>
  <c r="CN503" i="3"/>
  <c r="DN503" i="3"/>
  <c r="DR503" i="3"/>
  <c r="DS503" i="3"/>
  <c r="ES503" i="3"/>
  <c r="G504" i="3"/>
  <c r="BA504" i="3"/>
  <c r="BG504" i="3"/>
  <c r="BH504" i="3"/>
  <c r="CH504" i="3"/>
  <c r="CM504" i="3"/>
  <c r="CN504" i="3"/>
  <c r="DN504" i="3"/>
  <c r="DR504" i="3"/>
  <c r="DS504" i="3"/>
  <c r="ES504" i="3"/>
  <c r="G505" i="3"/>
  <c r="Z505" i="3"/>
  <c r="AA505" i="3"/>
  <c r="BA505" i="3"/>
  <c r="BG505" i="3"/>
  <c r="BH505" i="3"/>
  <c r="CH505" i="3"/>
  <c r="CM505" i="3"/>
  <c r="CN505" i="3"/>
  <c r="DN505" i="3"/>
  <c r="DR505" i="3"/>
  <c r="DS505" i="3"/>
  <c r="ES505" i="3"/>
  <c r="G506" i="3"/>
  <c r="V506" i="3"/>
  <c r="Z506" i="3"/>
  <c r="AA506" i="3"/>
  <c r="BA506" i="3"/>
  <c r="BG506" i="3"/>
  <c r="BH506" i="3"/>
  <c r="CH506" i="3"/>
  <c r="CM506" i="3"/>
  <c r="CN506" i="3"/>
  <c r="DN506" i="3"/>
  <c r="DR506" i="3"/>
  <c r="DS506" i="3"/>
  <c r="ES506" i="3"/>
  <c r="G507" i="3"/>
  <c r="BA507" i="3"/>
  <c r="BG507" i="3"/>
  <c r="BH507" i="3"/>
  <c r="CH507" i="3"/>
  <c r="CM507" i="3"/>
  <c r="CN507" i="3"/>
  <c r="DN507" i="3"/>
  <c r="DR507" i="3"/>
  <c r="DS507" i="3"/>
  <c r="ES507" i="3"/>
  <c r="G508" i="3"/>
  <c r="Z508" i="3"/>
  <c r="AA508" i="3"/>
  <c r="CH508" i="3"/>
  <c r="CM508" i="3"/>
  <c r="CN508" i="3"/>
  <c r="DN508" i="3"/>
  <c r="DR508" i="3"/>
  <c r="DS508" i="3"/>
  <c r="ES508" i="3"/>
  <c r="G509" i="3"/>
  <c r="Z509" i="3"/>
  <c r="AA509" i="3"/>
  <c r="CH509" i="3"/>
  <c r="CM509" i="3"/>
  <c r="CN509" i="3"/>
  <c r="DN509" i="3"/>
  <c r="DR509" i="3"/>
  <c r="DS509" i="3"/>
  <c r="ES509" i="3"/>
  <c r="G510" i="3"/>
  <c r="Z510" i="3"/>
  <c r="AA510" i="3"/>
  <c r="DN510" i="3"/>
  <c r="DR510" i="3"/>
  <c r="DS510" i="3"/>
  <c r="ES510" i="3"/>
  <c r="G511" i="3"/>
  <c r="DN511" i="3"/>
  <c r="DR511" i="3"/>
  <c r="DS511" i="3"/>
  <c r="ES511" i="3"/>
  <c r="G512" i="3"/>
  <c r="DN512" i="3"/>
  <c r="DR512" i="3"/>
  <c r="DS512" i="3"/>
  <c r="ES512" i="3"/>
  <c r="G513" i="3"/>
  <c r="DN513" i="3"/>
  <c r="DR513" i="3"/>
  <c r="DS513" i="3"/>
  <c r="ES513" i="3"/>
  <c r="G514" i="3"/>
  <c r="V514" i="3"/>
  <c r="Z514" i="3"/>
  <c r="AA514" i="3"/>
  <c r="BA514" i="3"/>
  <c r="BG514" i="3"/>
  <c r="BH514" i="3"/>
  <c r="CH514" i="3"/>
  <c r="CM514" i="3"/>
  <c r="CN514" i="3"/>
  <c r="DN514" i="3"/>
  <c r="DR514" i="3"/>
  <c r="DS514" i="3"/>
  <c r="ES514" i="3"/>
  <c r="G515" i="3"/>
  <c r="BA515" i="3"/>
  <c r="BG515" i="3"/>
  <c r="BH515" i="3"/>
  <c r="CH515" i="3"/>
  <c r="CM515" i="3"/>
  <c r="CN515" i="3"/>
  <c r="DN515" i="3"/>
  <c r="DR515" i="3"/>
  <c r="DS515" i="3"/>
  <c r="ES515" i="3"/>
  <c r="G516" i="3"/>
  <c r="DN516" i="3"/>
  <c r="DR516" i="3"/>
  <c r="DS516" i="3"/>
  <c r="ES516" i="3"/>
  <c r="G517" i="3"/>
  <c r="DR517" i="3"/>
  <c r="DS517" i="3"/>
  <c r="ES517" i="3"/>
  <c r="G518" i="3"/>
  <c r="V518" i="3"/>
  <c r="Z518" i="3"/>
  <c r="AA518" i="3"/>
  <c r="BA518" i="3"/>
  <c r="BG518" i="3"/>
  <c r="BH518" i="3"/>
  <c r="CH518" i="3"/>
  <c r="DN518" i="3"/>
  <c r="DR518" i="3"/>
  <c r="DS518" i="3"/>
  <c r="ES518" i="3"/>
  <c r="G519" i="3"/>
  <c r="BA519" i="3"/>
  <c r="BG519" i="3"/>
  <c r="BH519" i="3"/>
  <c r="CH519" i="3"/>
  <c r="CM519" i="3"/>
  <c r="CN519" i="3"/>
  <c r="DN519" i="3"/>
  <c r="DR519" i="3"/>
  <c r="DS519" i="3"/>
  <c r="ES519" i="3"/>
  <c r="G520" i="3"/>
  <c r="DR520" i="3"/>
  <c r="DS520" i="3"/>
  <c r="ES520" i="3"/>
  <c r="G521" i="3"/>
  <c r="DN521" i="3"/>
  <c r="DR521" i="3"/>
  <c r="DS521" i="3"/>
  <c r="ES521" i="3"/>
  <c r="G522" i="3"/>
  <c r="DN522" i="3"/>
  <c r="DR522" i="3"/>
  <c r="DS522" i="3"/>
  <c r="ES522" i="3"/>
  <c r="G523" i="3"/>
  <c r="DN523" i="3"/>
  <c r="DR523" i="3"/>
  <c r="DS523" i="3"/>
  <c r="ES523" i="3"/>
  <c r="G524" i="3"/>
  <c r="DN524" i="3"/>
  <c r="DR524" i="3"/>
  <c r="DS524" i="3"/>
  <c r="ES524" i="3"/>
  <c r="G525" i="3"/>
  <c r="DN525" i="3"/>
  <c r="DR525" i="3"/>
  <c r="DS525" i="3"/>
  <c r="ES525" i="3"/>
  <c r="G526" i="3"/>
  <c r="DN526" i="3"/>
  <c r="DR526" i="3"/>
  <c r="DS526" i="3"/>
  <c r="ES526" i="3"/>
  <c r="G527" i="3"/>
  <c r="BA527" i="3"/>
  <c r="BG527" i="3"/>
  <c r="BH527" i="3"/>
  <c r="CH527" i="3"/>
  <c r="CM527" i="3"/>
  <c r="CN527" i="3"/>
  <c r="DN527" i="3"/>
  <c r="DR527" i="3"/>
  <c r="DS527" i="3"/>
  <c r="ES527" i="3"/>
  <c r="G528" i="3"/>
  <c r="DN528" i="3"/>
  <c r="DR528" i="3"/>
  <c r="DS528" i="3"/>
  <c r="ES528" i="3"/>
  <c r="G529" i="3"/>
  <c r="DN529" i="3"/>
  <c r="DR529" i="3"/>
  <c r="DS529" i="3"/>
  <c r="ES529" i="3"/>
  <c r="G530" i="3"/>
  <c r="V530" i="3"/>
  <c r="Z530" i="3"/>
  <c r="AA530" i="3"/>
  <c r="DN530" i="3"/>
  <c r="DR530" i="3"/>
  <c r="DS530" i="3"/>
  <c r="ES530" i="3"/>
  <c r="G531" i="3"/>
  <c r="BA531" i="3"/>
  <c r="BG531" i="3"/>
  <c r="BH531" i="3"/>
  <c r="CH531" i="3"/>
  <c r="CM531" i="3"/>
  <c r="CN531" i="3"/>
  <c r="DN531" i="3"/>
  <c r="DR531" i="3"/>
  <c r="DS531" i="3"/>
  <c r="ES531" i="3"/>
  <c r="G532" i="3"/>
  <c r="BA532" i="3"/>
  <c r="BG532" i="3"/>
  <c r="BH532" i="3"/>
  <c r="CH532" i="3"/>
  <c r="CM532" i="3"/>
  <c r="CN532" i="3"/>
  <c r="DN532" i="3"/>
  <c r="DR532" i="3"/>
  <c r="DS532" i="3"/>
  <c r="ES532" i="3"/>
  <c r="G533" i="3"/>
  <c r="BA533" i="3"/>
  <c r="BG533" i="3"/>
  <c r="BH533" i="3"/>
  <c r="CH533" i="3"/>
  <c r="CM533" i="3"/>
  <c r="CN533" i="3"/>
  <c r="DN533" i="3"/>
  <c r="DR533" i="3"/>
  <c r="DS533" i="3"/>
  <c r="ES533" i="3"/>
  <c r="G534" i="3"/>
  <c r="BA534" i="3"/>
  <c r="BG534" i="3"/>
  <c r="BH534" i="3"/>
  <c r="CH534" i="3"/>
  <c r="CM534" i="3"/>
  <c r="CN534" i="3"/>
  <c r="DN534" i="3"/>
  <c r="DR534" i="3"/>
  <c r="DS534" i="3"/>
  <c r="ES534" i="3"/>
  <c r="G535" i="3"/>
  <c r="DN535" i="3"/>
  <c r="DR535" i="3"/>
  <c r="DS535" i="3"/>
  <c r="ES535" i="3"/>
  <c r="G536" i="3"/>
  <c r="DN536" i="3"/>
  <c r="DR536" i="3"/>
  <c r="DS536" i="3"/>
  <c r="ES536" i="3"/>
  <c r="G537" i="3"/>
  <c r="V537" i="3"/>
  <c r="Z537" i="3"/>
  <c r="AA537" i="3"/>
  <c r="BA537" i="3"/>
  <c r="BG537" i="3"/>
  <c r="BH537" i="3"/>
  <c r="CH537" i="3"/>
  <c r="CM537" i="3"/>
  <c r="CN537" i="3"/>
  <c r="DN537" i="3"/>
  <c r="DR537" i="3"/>
  <c r="DS537" i="3"/>
  <c r="ES537" i="3"/>
  <c r="G538" i="3"/>
  <c r="BA538" i="3"/>
  <c r="BG538" i="3"/>
  <c r="BH538" i="3"/>
  <c r="CH538" i="3"/>
  <c r="CM538" i="3"/>
  <c r="CN538" i="3"/>
  <c r="DN538" i="3"/>
  <c r="DR538" i="3"/>
  <c r="DS538" i="3"/>
  <c r="ES538" i="3"/>
  <c r="G539" i="3"/>
  <c r="BA539" i="3"/>
  <c r="BG539" i="3"/>
  <c r="BH539" i="3"/>
  <c r="CH539" i="3"/>
  <c r="CM539" i="3"/>
  <c r="CN539" i="3"/>
  <c r="DN539" i="3"/>
  <c r="DR539" i="3"/>
  <c r="DS539" i="3"/>
  <c r="ES539" i="3"/>
  <c r="G540" i="3"/>
  <c r="BA540" i="3"/>
  <c r="BG540" i="3"/>
  <c r="BH540" i="3"/>
  <c r="CH540" i="3"/>
  <c r="CM540" i="3"/>
  <c r="CN540" i="3"/>
  <c r="DN540" i="3"/>
  <c r="DR540" i="3"/>
  <c r="DS540" i="3"/>
  <c r="ES540" i="3"/>
  <c r="G541" i="3"/>
  <c r="BA541" i="3"/>
  <c r="BG541" i="3"/>
  <c r="BH541" i="3"/>
  <c r="CH541" i="3"/>
  <c r="CM541" i="3"/>
  <c r="CN541" i="3"/>
  <c r="DN541" i="3"/>
  <c r="DR541" i="3"/>
  <c r="DS541" i="3"/>
  <c r="ES541" i="3"/>
  <c r="G542" i="3"/>
  <c r="DN542" i="3"/>
  <c r="DR542" i="3"/>
  <c r="DS542" i="3"/>
  <c r="ES542" i="3"/>
  <c r="G543" i="3"/>
  <c r="DN543" i="3"/>
  <c r="DR543" i="3"/>
  <c r="DS543" i="3"/>
  <c r="ES543" i="3"/>
  <c r="G544" i="3"/>
  <c r="Z544" i="3"/>
  <c r="AA544" i="3"/>
  <c r="BA544" i="3"/>
  <c r="BG544" i="3"/>
  <c r="BH544" i="3"/>
  <c r="CH544" i="3"/>
  <c r="CM544" i="3"/>
  <c r="CN544" i="3"/>
  <c r="DN544" i="3"/>
  <c r="DR544" i="3"/>
  <c r="DS544" i="3"/>
  <c r="ES544" i="3"/>
  <c r="G545" i="3"/>
  <c r="Z545" i="3"/>
  <c r="AA545" i="3"/>
  <c r="BA545" i="3"/>
  <c r="BG545" i="3"/>
  <c r="BH545" i="3"/>
  <c r="CH545" i="3"/>
  <c r="CM545" i="3"/>
  <c r="CN545" i="3"/>
  <c r="DN545" i="3"/>
  <c r="DR545" i="3"/>
  <c r="DS545" i="3"/>
  <c r="ES545" i="3"/>
  <c r="G546" i="3"/>
  <c r="V546" i="3"/>
  <c r="Z546" i="3"/>
  <c r="AA546" i="3"/>
  <c r="BA546" i="3"/>
  <c r="BG546" i="3"/>
  <c r="BH546" i="3"/>
  <c r="CH546" i="3"/>
  <c r="CM546" i="3"/>
  <c r="CN546" i="3"/>
  <c r="DN546" i="3"/>
  <c r="DR546" i="3"/>
  <c r="DS546" i="3"/>
  <c r="ES546" i="3"/>
  <c r="G547" i="3"/>
  <c r="BA547" i="3"/>
  <c r="BG547" i="3"/>
  <c r="BH547" i="3"/>
  <c r="CH547" i="3"/>
  <c r="CM547" i="3"/>
  <c r="CN547" i="3"/>
  <c r="DN547" i="3"/>
  <c r="DR547" i="3"/>
  <c r="DS547" i="3"/>
  <c r="ES547" i="3"/>
  <c r="G548" i="3"/>
  <c r="V548" i="3"/>
  <c r="Z548" i="3"/>
  <c r="AA548" i="3"/>
  <c r="BA548" i="3"/>
  <c r="BG548" i="3"/>
  <c r="BH548" i="3"/>
  <c r="CH548" i="3"/>
  <c r="CM548" i="3"/>
  <c r="CN548" i="3"/>
  <c r="DN548" i="3"/>
  <c r="DR548" i="3"/>
  <c r="DS548" i="3"/>
  <c r="ES548" i="3"/>
  <c r="G549" i="3"/>
  <c r="BA549" i="3"/>
  <c r="BG549" i="3"/>
  <c r="BH549" i="3"/>
  <c r="CH549" i="3"/>
  <c r="CM549" i="3"/>
  <c r="CN549" i="3"/>
  <c r="DN549" i="3"/>
  <c r="DR549" i="3"/>
  <c r="DS549" i="3"/>
  <c r="ES549" i="3"/>
  <c r="G550" i="3"/>
  <c r="V550" i="3"/>
  <c r="Z550" i="3"/>
  <c r="AA550" i="3"/>
  <c r="BA550" i="3"/>
  <c r="BG550" i="3"/>
  <c r="BH550" i="3"/>
  <c r="CH550" i="3"/>
  <c r="CM550" i="3"/>
  <c r="CN550" i="3"/>
  <c r="DN550" i="3"/>
  <c r="DR550" i="3"/>
  <c r="DS550" i="3"/>
  <c r="ES550" i="3"/>
  <c r="G551" i="3"/>
  <c r="BA551" i="3"/>
  <c r="BG551" i="3"/>
  <c r="BH551" i="3"/>
  <c r="CH551" i="3"/>
  <c r="CM551" i="3"/>
  <c r="CN551" i="3"/>
  <c r="DN551" i="3"/>
  <c r="DR551" i="3"/>
  <c r="DS551" i="3"/>
  <c r="ES551" i="3"/>
  <c r="G552" i="3"/>
  <c r="BA552" i="3"/>
  <c r="BG552" i="3"/>
  <c r="BH552" i="3"/>
  <c r="CH552" i="3"/>
  <c r="CM552" i="3"/>
  <c r="CN552" i="3"/>
  <c r="DN552" i="3"/>
  <c r="DR552" i="3"/>
  <c r="DS552" i="3"/>
  <c r="ES552" i="3"/>
  <c r="G553" i="3"/>
  <c r="BA553" i="3"/>
  <c r="BG553" i="3"/>
  <c r="BH553" i="3"/>
  <c r="CH553" i="3"/>
  <c r="CM553" i="3"/>
  <c r="CN553" i="3"/>
  <c r="DN553" i="3"/>
  <c r="DR553" i="3"/>
  <c r="DS553" i="3"/>
  <c r="ES553" i="3"/>
  <c r="G554" i="3"/>
  <c r="DN554" i="3"/>
  <c r="DR554" i="3"/>
  <c r="DS554" i="3"/>
  <c r="ES554" i="3"/>
  <c r="G555" i="3"/>
  <c r="DN555" i="3"/>
  <c r="DR555" i="3"/>
  <c r="DS555" i="3"/>
  <c r="ES555" i="3"/>
  <c r="V3" i="3"/>
  <c r="Z3" i="3"/>
  <c r="AA3" i="3"/>
  <c r="BA3" i="3"/>
  <c r="BG3" i="3"/>
  <c r="BH3" i="3"/>
  <c r="CH3" i="3"/>
  <c r="CM3" i="3"/>
  <c r="CN3" i="3"/>
  <c r="DN3" i="3"/>
  <c r="DR3" i="3"/>
  <c r="DS3" i="3"/>
  <c r="ES3" i="3"/>
  <c r="EU3" i="3"/>
  <c r="EV3" i="3"/>
  <c r="EW3" i="3"/>
  <c r="V4" i="3"/>
  <c r="Z4" i="3"/>
  <c r="AA4" i="3"/>
  <c r="BA4" i="3"/>
  <c r="BG4" i="3"/>
  <c r="BH4" i="3"/>
  <c r="CH4" i="3"/>
  <c r="CM4" i="3"/>
  <c r="CN4" i="3"/>
  <c r="DN4" i="3"/>
  <c r="DR4" i="3"/>
  <c r="DS4" i="3"/>
  <c r="ES4" i="3"/>
  <c r="EU4" i="3"/>
  <c r="EV4" i="3"/>
  <c r="EW4" i="3"/>
  <c r="G4" i="3"/>
  <c r="G3" i="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6" i="13"/>
  <c r="A767" i="13"/>
  <c r="A768" i="13"/>
  <c r="A769" i="13"/>
  <c r="A770" i="13"/>
  <c r="A771" i="13"/>
  <c r="A772" i="13"/>
  <c r="A773" i="13"/>
  <c r="A774" i="13"/>
  <c r="A775" i="13"/>
  <c r="A776" i="13"/>
  <c r="A777" i="13"/>
  <c r="B746" i="13"/>
  <c r="B747" i="13"/>
  <c r="B748" i="13"/>
  <c r="B749" i="13"/>
  <c r="B750" i="13"/>
  <c r="B751" i="13"/>
  <c r="B752" i="13"/>
  <c r="B753" i="13"/>
  <c r="B754" i="13"/>
  <c r="B755" i="13"/>
  <c r="B756" i="13"/>
  <c r="B757" i="13"/>
  <c r="B758" i="13"/>
  <c r="B759" i="13"/>
  <c r="B760" i="13"/>
  <c r="B761" i="13"/>
  <c r="B762" i="13"/>
  <c r="B763" i="13"/>
  <c r="B764" i="13"/>
  <c r="B765" i="13"/>
  <c r="B766" i="13"/>
  <c r="B767" i="13"/>
  <c r="B768" i="13"/>
  <c r="B769" i="13"/>
  <c r="B770" i="13"/>
  <c r="B771" i="13"/>
  <c r="B772" i="13"/>
  <c r="B773" i="13"/>
  <c r="B774" i="13"/>
  <c r="B775" i="13"/>
  <c r="B776" i="13"/>
  <c r="B777" i="13"/>
  <c r="B778" i="13"/>
  <c r="B779" i="13"/>
  <c r="B780" i="13"/>
  <c r="B781" i="13"/>
  <c r="B782" i="13"/>
  <c r="B783" i="13"/>
  <c r="B784" i="13"/>
  <c r="B785" i="13"/>
  <c r="B786" i="13"/>
  <c r="B787" i="13"/>
  <c r="B788" i="13"/>
  <c r="B789" i="13"/>
  <c r="B790" i="13"/>
  <c r="B791" i="13"/>
  <c r="B792" i="13"/>
  <c r="B793" i="13"/>
  <c r="B794" i="13"/>
  <c r="B795" i="13"/>
  <c r="B796" i="13"/>
  <c r="B797" i="13"/>
  <c r="B798" i="13"/>
  <c r="B799" i="13"/>
  <c r="B800" i="13"/>
  <c r="B801" i="13"/>
  <c r="B802" i="13"/>
  <c r="B803" i="13"/>
  <c r="B804" i="13"/>
  <c r="B805" i="13"/>
  <c r="B806" i="13"/>
  <c r="B807" i="13"/>
  <c r="B808" i="13"/>
  <c r="B809" i="13"/>
  <c r="B810" i="13"/>
  <c r="B811" i="13"/>
  <c r="B812" i="13"/>
  <c r="B813" i="13"/>
  <c r="B814" i="13"/>
  <c r="B815" i="13"/>
  <c r="B816" i="13"/>
  <c r="B817" i="13"/>
  <c r="B818" i="13"/>
  <c r="J750" i="13"/>
  <c r="K750" i="13"/>
  <c r="J751" i="13"/>
  <c r="K751" i="13"/>
  <c r="J752" i="13"/>
  <c r="K752" i="13"/>
  <c r="J753" i="13"/>
  <c r="K753" i="13"/>
  <c r="J754" i="13"/>
  <c r="K754" i="13"/>
  <c r="J755" i="13"/>
  <c r="K755" i="13"/>
  <c r="J756" i="13"/>
  <c r="K756" i="13"/>
  <c r="J757" i="13"/>
  <c r="K757" i="13"/>
  <c r="J758" i="13"/>
  <c r="K758" i="13"/>
  <c r="J759" i="13"/>
  <c r="K759" i="13"/>
  <c r="J760" i="13"/>
  <c r="K760" i="13"/>
  <c r="J761" i="13"/>
  <c r="K761" i="13"/>
  <c r="J762" i="13"/>
  <c r="K762" i="13"/>
  <c r="J763" i="13"/>
  <c r="K763" i="13"/>
  <c r="J764" i="13"/>
  <c r="K764" i="13"/>
  <c r="J765" i="13"/>
  <c r="K765" i="13"/>
  <c r="J766" i="13"/>
  <c r="K766" i="13"/>
  <c r="J767" i="13"/>
  <c r="K767" i="13"/>
  <c r="J768" i="13"/>
  <c r="K768" i="13"/>
  <c r="J769" i="13"/>
  <c r="K769" i="13"/>
  <c r="J770" i="13"/>
  <c r="K770" i="13"/>
  <c r="J771" i="13"/>
  <c r="K771" i="13"/>
  <c r="J772" i="13"/>
  <c r="K772" i="13"/>
  <c r="J773" i="13"/>
  <c r="K773" i="13"/>
  <c r="J774" i="13"/>
  <c r="K774" i="13"/>
  <c r="J775" i="13"/>
  <c r="K775" i="13"/>
  <c r="J776" i="13"/>
  <c r="K776" i="13"/>
  <c r="J777" i="13"/>
  <c r="K777" i="13"/>
  <c r="J778" i="13"/>
  <c r="K778" i="13"/>
  <c r="J779" i="13"/>
  <c r="K779" i="13"/>
  <c r="J780" i="13"/>
  <c r="K780" i="13"/>
  <c r="J781" i="13"/>
  <c r="K781" i="13"/>
  <c r="J782" i="13"/>
  <c r="K782" i="13"/>
  <c r="J783" i="13"/>
  <c r="K783" i="13"/>
  <c r="J784" i="13"/>
  <c r="K784" i="13"/>
  <c r="J785" i="13"/>
  <c r="K785" i="13"/>
  <c r="J786" i="13"/>
  <c r="K786" i="13"/>
  <c r="J787" i="13"/>
  <c r="K787" i="13"/>
  <c r="J788" i="13"/>
  <c r="K788" i="13"/>
  <c r="J789" i="13"/>
  <c r="K789" i="13"/>
  <c r="J790" i="13"/>
  <c r="K790" i="13"/>
  <c r="J791" i="13"/>
  <c r="K791" i="13"/>
  <c r="C746" i="13"/>
  <c r="D746" i="13"/>
  <c r="E746" i="13"/>
  <c r="F746" i="13"/>
  <c r="C747" i="13"/>
  <c r="D747" i="13"/>
  <c r="E747" i="13"/>
  <c r="F747" i="13"/>
  <c r="C748" i="13"/>
  <c r="D748" i="13"/>
  <c r="E748" i="13"/>
  <c r="F748" i="13"/>
  <c r="C749" i="13"/>
  <c r="D749" i="13"/>
  <c r="E749" i="13"/>
  <c r="F749" i="13"/>
  <c r="C750" i="13"/>
  <c r="D750" i="13"/>
  <c r="E750" i="13"/>
  <c r="F750" i="13"/>
  <c r="C751" i="13"/>
  <c r="D751" i="13"/>
  <c r="E751" i="13"/>
  <c r="F751" i="13"/>
  <c r="C752" i="13"/>
  <c r="D752" i="13"/>
  <c r="E752" i="13"/>
  <c r="F752" i="13"/>
  <c r="C753" i="13"/>
  <c r="D753" i="13"/>
  <c r="E753" i="13"/>
  <c r="F753" i="13"/>
  <c r="C754" i="13"/>
  <c r="D754" i="13"/>
  <c r="E754" i="13"/>
  <c r="F754" i="13"/>
  <c r="C755" i="13"/>
  <c r="D755" i="13"/>
  <c r="E755" i="13"/>
  <c r="F755" i="13"/>
  <c r="C756" i="13"/>
  <c r="D756" i="13"/>
  <c r="E756" i="13"/>
  <c r="F756" i="13"/>
  <c r="C757" i="13"/>
  <c r="D757" i="13"/>
  <c r="E757" i="13"/>
  <c r="F757" i="13"/>
  <c r="C758" i="13"/>
  <c r="D758" i="13"/>
  <c r="E758" i="13"/>
  <c r="F758" i="13"/>
  <c r="C759" i="13"/>
  <c r="D759" i="13"/>
  <c r="E759" i="13"/>
  <c r="F759" i="13"/>
  <c r="C760" i="13"/>
  <c r="D760" i="13"/>
  <c r="E760" i="13"/>
  <c r="F760" i="13"/>
  <c r="C761" i="13"/>
  <c r="D761" i="13"/>
  <c r="E761" i="13"/>
  <c r="F761" i="13"/>
  <c r="C762" i="13"/>
  <c r="D762" i="13"/>
  <c r="E762" i="13"/>
  <c r="F762" i="13"/>
  <c r="C763" i="13"/>
  <c r="D763" i="13"/>
  <c r="E763" i="13"/>
  <c r="F763" i="13"/>
  <c r="C764" i="13"/>
  <c r="D764" i="13"/>
  <c r="E764" i="13"/>
  <c r="F764" i="13"/>
  <c r="C765" i="13"/>
  <c r="D765" i="13"/>
  <c r="E765" i="13"/>
  <c r="F765" i="13"/>
  <c r="C766" i="13"/>
  <c r="D766" i="13"/>
  <c r="E766" i="13"/>
  <c r="F766" i="13"/>
  <c r="C767" i="13"/>
  <c r="D767" i="13"/>
  <c r="E767" i="13"/>
  <c r="F767" i="13"/>
  <c r="C768" i="13"/>
  <c r="D768" i="13"/>
  <c r="E768" i="13"/>
  <c r="F768" i="13"/>
  <c r="C769" i="13"/>
  <c r="D769" i="13"/>
  <c r="E769" i="13"/>
  <c r="F769" i="13"/>
  <c r="C770" i="13"/>
  <c r="D770" i="13"/>
  <c r="E770" i="13"/>
  <c r="F770" i="13"/>
  <c r="C771" i="13"/>
  <c r="D771" i="13"/>
  <c r="E771" i="13"/>
  <c r="F771" i="13"/>
  <c r="C772" i="13"/>
  <c r="D772" i="13"/>
  <c r="E772" i="13"/>
  <c r="F772" i="13"/>
  <c r="C773" i="13"/>
  <c r="D773" i="13"/>
  <c r="E773" i="13"/>
  <c r="F773" i="13"/>
  <c r="C774" i="13"/>
  <c r="D774" i="13"/>
  <c r="E774" i="13"/>
  <c r="F774" i="13"/>
  <c r="C775" i="13"/>
  <c r="D775" i="13"/>
  <c r="E775" i="13"/>
  <c r="F775" i="13"/>
  <c r="C776" i="13"/>
  <c r="D776" i="13"/>
  <c r="E776" i="13"/>
  <c r="F776" i="13"/>
  <c r="C777" i="13"/>
  <c r="D777" i="13"/>
  <c r="E777" i="13"/>
  <c r="F777" i="13"/>
  <c r="C778" i="13"/>
  <c r="D778" i="13"/>
  <c r="E778" i="13"/>
  <c r="F778" i="13"/>
  <c r="C779" i="13"/>
  <c r="D779" i="13"/>
  <c r="E779" i="13"/>
  <c r="F779" i="13"/>
  <c r="C780" i="13"/>
  <c r="D780" i="13"/>
  <c r="E780" i="13"/>
  <c r="F780" i="13"/>
  <c r="C781" i="13"/>
  <c r="D781" i="13"/>
  <c r="E781" i="13"/>
  <c r="F781" i="13"/>
  <c r="C782" i="13"/>
  <c r="D782" i="13"/>
  <c r="E782" i="13"/>
  <c r="F782" i="13"/>
  <c r="C783" i="13"/>
  <c r="D783" i="13"/>
  <c r="E783" i="13"/>
  <c r="F783" i="13"/>
  <c r="C784" i="13"/>
  <c r="D784" i="13"/>
  <c r="E784" i="13"/>
  <c r="F784" i="13"/>
  <c r="C785" i="13"/>
  <c r="D785" i="13"/>
  <c r="E785" i="13"/>
  <c r="F785" i="13"/>
  <c r="C786" i="13"/>
  <c r="D786" i="13"/>
  <c r="E786" i="13"/>
  <c r="F786" i="13"/>
  <c r="C787" i="13"/>
  <c r="D787" i="13"/>
  <c r="E787" i="13"/>
  <c r="F787" i="13"/>
  <c r="C788" i="13"/>
  <c r="D788" i="13"/>
  <c r="E788" i="13"/>
  <c r="F788" i="13"/>
  <c r="C789" i="13"/>
  <c r="D789" i="13"/>
  <c r="E789" i="13"/>
  <c r="F789" i="13"/>
  <c r="C790" i="13"/>
  <c r="D790" i="13"/>
  <c r="E790" i="13"/>
  <c r="F790" i="13"/>
  <c r="C791" i="13"/>
  <c r="D791" i="13"/>
  <c r="E791" i="13"/>
  <c r="F791" i="13"/>
  <c r="J739" i="13"/>
  <c r="K739" i="13"/>
  <c r="J740" i="13"/>
  <c r="K740" i="13"/>
  <c r="J741" i="13"/>
  <c r="K741" i="13"/>
  <c r="J742" i="13"/>
  <c r="K742" i="13"/>
  <c r="J743" i="13"/>
  <c r="K743" i="13"/>
  <c r="J744" i="13"/>
  <c r="K744" i="13"/>
  <c r="J745" i="13"/>
  <c r="K745" i="13"/>
  <c r="J746" i="13"/>
  <c r="K746" i="13"/>
  <c r="J747" i="13"/>
  <c r="K747" i="13"/>
  <c r="J748" i="13"/>
  <c r="K748" i="13"/>
  <c r="J749" i="13"/>
  <c r="K749" i="13"/>
  <c r="A738" i="13"/>
  <c r="A737" i="13"/>
  <c r="A736" i="13"/>
  <c r="A735" i="13"/>
  <c r="A734" i="13"/>
  <c r="A733" i="13"/>
  <c r="A732" i="13"/>
  <c r="A731" i="13"/>
  <c r="A730" i="13"/>
  <c r="A729" i="13"/>
  <c r="A728" i="13"/>
  <c r="A727" i="13"/>
  <c r="A726" i="13"/>
  <c r="A725" i="13"/>
  <c r="A724" i="13"/>
  <c r="A723" i="13"/>
  <c r="A722" i="13"/>
  <c r="A721" i="13"/>
  <c r="J721" i="13"/>
  <c r="K721" i="13"/>
  <c r="J722" i="13"/>
  <c r="K722" i="13"/>
  <c r="J723" i="13"/>
  <c r="K723" i="13"/>
  <c r="J724" i="13"/>
  <c r="K724" i="13"/>
  <c r="J725" i="13"/>
  <c r="K725" i="13"/>
  <c r="J726" i="13"/>
  <c r="K726" i="13"/>
  <c r="J727" i="13"/>
  <c r="K727" i="13"/>
  <c r="J728" i="13"/>
  <c r="K728" i="13"/>
  <c r="J729" i="13"/>
  <c r="K729" i="13"/>
  <c r="J730" i="13"/>
  <c r="K730" i="13"/>
  <c r="J731" i="13"/>
  <c r="K731" i="13"/>
  <c r="J732" i="13"/>
  <c r="K732" i="13"/>
  <c r="J733" i="13"/>
  <c r="K733" i="13"/>
  <c r="J734" i="13"/>
  <c r="K734" i="13"/>
  <c r="J735" i="13"/>
  <c r="K735" i="13"/>
  <c r="J736" i="13"/>
  <c r="J737" i="13"/>
  <c r="J738" i="13"/>
  <c r="B738" i="13"/>
  <c r="C738" i="13"/>
  <c r="D738" i="13"/>
  <c r="E738" i="13"/>
  <c r="F738" i="13"/>
  <c r="B739" i="13"/>
  <c r="C739" i="13"/>
  <c r="E739" i="13"/>
  <c r="F739" i="13"/>
  <c r="B740" i="13"/>
  <c r="C740" i="13"/>
  <c r="D740" i="13"/>
  <c r="E740" i="13"/>
  <c r="F740" i="13"/>
  <c r="B741" i="13"/>
  <c r="C741" i="13"/>
  <c r="D741" i="13"/>
  <c r="E741" i="13"/>
  <c r="F741" i="13"/>
  <c r="B742" i="13"/>
  <c r="C742" i="13"/>
  <c r="D742" i="13"/>
  <c r="E742" i="13"/>
  <c r="F742" i="13"/>
  <c r="B743" i="13"/>
  <c r="C743" i="13"/>
  <c r="E743" i="13"/>
  <c r="F743" i="13"/>
  <c r="B744" i="13"/>
  <c r="C744" i="13"/>
  <c r="D744" i="13"/>
  <c r="E744" i="13"/>
  <c r="F744" i="13"/>
  <c r="B745" i="13"/>
  <c r="C745" i="13"/>
  <c r="D745" i="13"/>
  <c r="E745" i="13"/>
  <c r="F745" i="13"/>
  <c r="B732" i="13"/>
  <c r="C732" i="13"/>
  <c r="D732" i="13"/>
  <c r="E732" i="13"/>
  <c r="F732" i="13"/>
  <c r="B733" i="13"/>
  <c r="C733" i="13"/>
  <c r="D733" i="13"/>
  <c r="E733" i="13"/>
  <c r="F733" i="13"/>
  <c r="B734" i="13"/>
  <c r="C734" i="13"/>
  <c r="D734" i="13"/>
  <c r="E734" i="13"/>
  <c r="F734" i="13"/>
  <c r="B735" i="13"/>
  <c r="C735" i="13"/>
  <c r="D735" i="13"/>
  <c r="E735" i="13"/>
  <c r="F735" i="13"/>
  <c r="B736" i="13"/>
  <c r="C736" i="13"/>
  <c r="D736" i="13"/>
  <c r="E736" i="13"/>
  <c r="F736" i="13"/>
  <c r="B737" i="13"/>
  <c r="C737" i="13"/>
  <c r="D737" i="13"/>
  <c r="E737" i="13"/>
  <c r="F737" i="13"/>
  <c r="B721" i="13"/>
  <c r="C721" i="13"/>
  <c r="D721" i="13"/>
  <c r="E721" i="13"/>
  <c r="F721" i="13"/>
  <c r="B722" i="13"/>
  <c r="C722" i="13"/>
  <c r="D722" i="13"/>
  <c r="E722" i="13"/>
  <c r="F722" i="13"/>
  <c r="B723" i="13"/>
  <c r="C723" i="13"/>
  <c r="D723" i="13"/>
  <c r="E723" i="13"/>
  <c r="F723" i="13"/>
  <c r="B724" i="13"/>
  <c r="C724" i="13"/>
  <c r="D724" i="13"/>
  <c r="E724" i="13"/>
  <c r="F724" i="13"/>
  <c r="B725" i="13"/>
  <c r="C725" i="13"/>
  <c r="D725" i="13"/>
  <c r="E725" i="13"/>
  <c r="F725" i="13"/>
  <c r="B726" i="13"/>
  <c r="C726" i="13"/>
  <c r="D726" i="13"/>
  <c r="E726" i="13"/>
  <c r="F726" i="13"/>
  <c r="B727" i="13"/>
  <c r="C727" i="13"/>
  <c r="D727" i="13"/>
  <c r="E727" i="13"/>
  <c r="F727" i="13"/>
  <c r="B728" i="13"/>
  <c r="C728" i="13"/>
  <c r="D728" i="13"/>
  <c r="E728" i="13"/>
  <c r="F728" i="13"/>
  <c r="B729" i="13"/>
  <c r="C729" i="13"/>
  <c r="D729" i="13"/>
  <c r="E729" i="13"/>
  <c r="F729" i="13"/>
  <c r="B730" i="13"/>
  <c r="C730" i="13"/>
  <c r="D730" i="13"/>
  <c r="E730" i="13"/>
  <c r="F730" i="13"/>
  <c r="B731" i="13"/>
  <c r="C731" i="13"/>
  <c r="D731" i="13"/>
  <c r="E731" i="13"/>
  <c r="F731" i="13"/>
  <c r="K720" i="13"/>
  <c r="J720" i="13"/>
  <c r="K719" i="13"/>
  <c r="J719" i="13"/>
  <c r="K718" i="13"/>
  <c r="J718" i="13"/>
  <c r="K717" i="13"/>
  <c r="J717" i="13"/>
  <c r="K716" i="13"/>
  <c r="J716" i="13"/>
  <c r="K715" i="13"/>
  <c r="J715" i="13"/>
  <c r="K714" i="13"/>
  <c r="J714" i="13"/>
  <c r="K713" i="13"/>
  <c r="J713" i="13"/>
  <c r="K712" i="13"/>
  <c r="J712" i="13"/>
  <c r="K711" i="13"/>
  <c r="J711" i="13"/>
  <c r="K710" i="13"/>
  <c r="J710" i="13"/>
  <c r="K709" i="13"/>
  <c r="J709" i="13"/>
  <c r="K708" i="13"/>
  <c r="J708" i="13"/>
  <c r="K707" i="13"/>
  <c r="J707" i="13"/>
  <c r="K706" i="13"/>
  <c r="J706" i="13"/>
  <c r="K705" i="13"/>
  <c r="J705" i="13"/>
  <c r="K704" i="13"/>
  <c r="J704" i="13"/>
  <c r="K703" i="13"/>
  <c r="J703" i="13"/>
  <c r="K702" i="13"/>
  <c r="J702" i="13"/>
  <c r="K701" i="13"/>
  <c r="J701" i="13"/>
  <c r="K700" i="13"/>
  <c r="J700" i="13"/>
  <c r="K699" i="13"/>
  <c r="J699" i="13"/>
  <c r="K698" i="13"/>
  <c r="J698" i="13"/>
  <c r="K697" i="13"/>
  <c r="J697" i="13"/>
  <c r="K696" i="13"/>
  <c r="J696" i="13"/>
  <c r="K624" i="13"/>
  <c r="K628" i="13"/>
  <c r="K627" i="13"/>
  <c r="K626" i="13"/>
  <c r="K625" i="13"/>
  <c r="K623" i="13"/>
  <c r="K672" i="13"/>
  <c r="K671" i="13"/>
  <c r="K670" i="13"/>
  <c r="K669" i="13"/>
  <c r="K668" i="13"/>
  <c r="K667" i="13"/>
  <c r="K666" i="13"/>
  <c r="K665" i="13"/>
  <c r="K664" i="13"/>
  <c r="K663" i="13"/>
  <c r="K662" i="13"/>
  <c r="K661" i="13"/>
  <c r="K660" i="13"/>
  <c r="K659" i="13"/>
  <c r="K658" i="13"/>
  <c r="K657" i="13"/>
  <c r="K656" i="13"/>
  <c r="K655" i="13"/>
  <c r="K654" i="13"/>
  <c r="K653" i="13"/>
  <c r="K652" i="13"/>
  <c r="K651" i="13"/>
  <c r="K650" i="13"/>
  <c r="K649" i="13"/>
  <c r="K648" i="13"/>
  <c r="K647" i="13"/>
  <c r="K646" i="13"/>
  <c r="K645" i="13"/>
  <c r="K644" i="13"/>
  <c r="K643" i="13"/>
  <c r="K642" i="13"/>
  <c r="K641" i="13"/>
  <c r="K640" i="13"/>
  <c r="K639" i="13"/>
  <c r="K638" i="13"/>
  <c r="K637" i="13"/>
  <c r="K636" i="13"/>
  <c r="K635" i="13"/>
  <c r="K634" i="13"/>
  <c r="K633" i="13"/>
  <c r="K632" i="13"/>
  <c r="K631" i="13"/>
  <c r="K630" i="13"/>
  <c r="K629" i="13"/>
  <c r="J508" i="13"/>
  <c r="J507" i="13"/>
  <c r="J506" i="13"/>
  <c r="J505" i="13"/>
  <c r="J504" i="13"/>
  <c r="J503" i="13"/>
  <c r="J695" i="13"/>
  <c r="J694" i="13"/>
  <c r="J693" i="13"/>
  <c r="J692" i="13"/>
  <c r="J691" i="13"/>
  <c r="J690" i="13"/>
  <c r="J689" i="13"/>
  <c r="J688" i="13"/>
  <c r="J687" i="13"/>
  <c r="J686" i="13"/>
  <c r="J685" i="13"/>
  <c r="J684" i="13"/>
  <c r="J683" i="13"/>
  <c r="J682" i="13"/>
  <c r="J681" i="13"/>
  <c r="J680" i="13"/>
  <c r="J679" i="13"/>
  <c r="J678" i="13"/>
  <c r="J677" i="13"/>
  <c r="J676" i="13"/>
  <c r="J675" i="13"/>
  <c r="J674" i="13"/>
  <c r="J673" i="13"/>
  <c r="J672" i="13"/>
  <c r="J671" i="13"/>
  <c r="J670" i="13"/>
  <c r="J669" i="13"/>
  <c r="J668" i="13"/>
  <c r="J667" i="13"/>
  <c r="J666" i="13"/>
  <c r="J665" i="13"/>
  <c r="J664" i="13"/>
  <c r="J663" i="13"/>
  <c r="J662" i="13"/>
  <c r="J661" i="13"/>
  <c r="J660" i="13"/>
  <c r="J659" i="13"/>
  <c r="J658" i="13"/>
  <c r="J657" i="13"/>
  <c r="J656" i="13"/>
  <c r="J655" i="13"/>
  <c r="J654" i="13"/>
  <c r="J653" i="13"/>
  <c r="J652" i="13"/>
  <c r="J651" i="13"/>
  <c r="J650" i="13"/>
  <c r="J649" i="13"/>
  <c r="J648" i="13"/>
  <c r="J647" i="13"/>
  <c r="J646" i="13"/>
  <c r="J645" i="13"/>
  <c r="J644" i="13"/>
  <c r="J643" i="13"/>
  <c r="J642" i="13"/>
  <c r="J641" i="13"/>
  <c r="J640" i="13"/>
  <c r="J639" i="13"/>
  <c r="J638" i="13"/>
  <c r="J637" i="13"/>
  <c r="J636" i="13"/>
  <c r="J635" i="13"/>
  <c r="J634" i="13"/>
  <c r="J633" i="13"/>
  <c r="J632" i="13"/>
  <c r="J631" i="13"/>
  <c r="J630" i="13"/>
  <c r="J629" i="13"/>
  <c r="J628" i="13"/>
  <c r="J627" i="13"/>
  <c r="J626" i="13"/>
  <c r="J625" i="13"/>
  <c r="J624" i="13"/>
  <c r="J623" i="13"/>
  <c r="J622" i="13"/>
  <c r="J621" i="13"/>
  <c r="J620" i="13"/>
  <c r="J619" i="13"/>
  <c r="J618" i="13"/>
  <c r="J617" i="13"/>
  <c r="J616" i="13"/>
  <c r="J615" i="13"/>
  <c r="J614" i="13"/>
  <c r="J613" i="13"/>
  <c r="J612" i="13"/>
  <c r="J611" i="13"/>
  <c r="J610" i="13"/>
  <c r="J609" i="13"/>
  <c r="J608" i="13"/>
  <c r="J607" i="13"/>
  <c r="J606" i="13"/>
  <c r="J605" i="13"/>
  <c r="J604" i="13"/>
  <c r="J603" i="13"/>
  <c r="J602" i="13"/>
  <c r="J601" i="13"/>
  <c r="J600" i="13"/>
  <c r="J599" i="13"/>
  <c r="J598" i="13"/>
  <c r="J597" i="13"/>
  <c r="J596" i="13"/>
  <c r="J595" i="13"/>
  <c r="J594" i="13"/>
  <c r="J593" i="13"/>
  <c r="J592" i="13"/>
  <c r="J591" i="13"/>
  <c r="J590" i="13"/>
  <c r="J589" i="13"/>
  <c r="J588" i="13"/>
  <c r="J587" i="13"/>
  <c r="J586" i="13"/>
  <c r="J585" i="13"/>
  <c r="J584" i="13"/>
  <c r="J583" i="13"/>
  <c r="J582" i="13"/>
  <c r="J581" i="13"/>
  <c r="J580" i="13"/>
  <c r="J579" i="13"/>
  <c r="J578" i="13"/>
  <c r="J577" i="13"/>
  <c r="J576" i="13"/>
  <c r="J575" i="13"/>
  <c r="J574" i="13"/>
  <c r="J573" i="13"/>
  <c r="J572" i="13"/>
  <c r="J571" i="13"/>
  <c r="J570" i="13"/>
  <c r="J569" i="13"/>
  <c r="J568" i="13"/>
  <c r="J567" i="13"/>
  <c r="J566" i="13"/>
  <c r="J565" i="13"/>
  <c r="J564" i="13"/>
  <c r="J563" i="13"/>
  <c r="J562" i="13"/>
  <c r="J561" i="13"/>
  <c r="J560" i="13"/>
  <c r="J559" i="13"/>
  <c r="J558" i="13"/>
  <c r="J557" i="13"/>
  <c r="J556" i="13"/>
  <c r="J555" i="13"/>
  <c r="J554" i="13"/>
  <c r="J553" i="13"/>
  <c r="J552" i="13"/>
  <c r="J551" i="13"/>
  <c r="J550" i="13"/>
  <c r="J549" i="13"/>
  <c r="J548" i="13"/>
  <c r="J547" i="13"/>
  <c r="J546" i="13"/>
  <c r="J545" i="13"/>
  <c r="J544" i="13"/>
  <c r="J543" i="13"/>
  <c r="J542" i="13"/>
  <c r="J541" i="13"/>
  <c r="J540" i="13"/>
  <c r="J539" i="13"/>
  <c r="J538" i="13"/>
  <c r="J537" i="13"/>
  <c r="J536" i="13"/>
  <c r="J535" i="13"/>
  <c r="J534" i="13"/>
  <c r="J533" i="13"/>
  <c r="J532" i="13"/>
  <c r="J531" i="13"/>
  <c r="J530" i="13"/>
  <c r="J529" i="13"/>
  <c r="J528" i="13"/>
  <c r="J527" i="13"/>
  <c r="J526" i="13"/>
  <c r="J525" i="13"/>
  <c r="J524" i="13"/>
  <c r="J523" i="13"/>
  <c r="J522" i="13"/>
  <c r="J521" i="13"/>
  <c r="J520" i="13"/>
  <c r="J519" i="13"/>
  <c r="J518" i="13"/>
  <c r="J517" i="13"/>
  <c r="J516" i="13"/>
  <c r="J515" i="13"/>
  <c r="J514" i="13"/>
  <c r="J513" i="13"/>
  <c r="J512" i="13"/>
  <c r="J511" i="13"/>
  <c r="J510" i="13"/>
  <c r="J509" i="13"/>
  <c r="K559" i="13"/>
  <c r="K551" i="13"/>
  <c r="K550" i="13"/>
  <c r="K548" i="13"/>
  <c r="K546" i="13"/>
  <c r="K544" i="13"/>
  <c r="K543" i="13"/>
  <c r="K541" i="13"/>
  <c r="D541" i="13"/>
  <c r="K539" i="13"/>
  <c r="K537" i="13"/>
  <c r="K536" i="13"/>
  <c r="D535" i="13"/>
  <c r="K529" i="13"/>
  <c r="K524" i="13"/>
  <c r="K523" i="13"/>
  <c r="K522" i="13"/>
  <c r="K520" i="13"/>
  <c r="K519" i="13"/>
  <c r="K518" i="13"/>
  <c r="K516" i="13"/>
  <c r="K515" i="13"/>
  <c r="K514" i="13"/>
  <c r="K512" i="13"/>
  <c r="K510" i="13"/>
  <c r="K509" i="13"/>
  <c r="K508" i="13"/>
  <c r="K507" i="13"/>
  <c r="J3" i="3"/>
  <c r="K3" i="3"/>
  <c r="L3" i="3"/>
  <c r="J502" i="13"/>
  <c r="J501" i="13"/>
  <c r="J500" i="13"/>
  <c r="J499" i="13"/>
  <c r="J498" i="13"/>
  <c r="J497" i="13"/>
  <c r="J496" i="13"/>
  <c r="J495" i="13"/>
  <c r="J494" i="13"/>
  <c r="J493" i="13"/>
  <c r="J492" i="13"/>
  <c r="J491" i="13"/>
  <c r="J490" i="13"/>
  <c r="J489" i="13"/>
  <c r="J488" i="13"/>
  <c r="J487" i="13"/>
  <c r="J486" i="13"/>
  <c r="J485" i="13"/>
  <c r="J484" i="13"/>
  <c r="J483" i="13"/>
  <c r="J482" i="13"/>
  <c r="J481" i="13"/>
  <c r="J480" i="13"/>
  <c r="J479" i="13"/>
  <c r="J478" i="13"/>
  <c r="J477" i="13"/>
  <c r="J476" i="13"/>
  <c r="J475" i="13"/>
  <c r="J474" i="13"/>
  <c r="J473" i="13"/>
  <c r="J472" i="13"/>
  <c r="J471" i="13"/>
  <c r="J470" i="13"/>
  <c r="J469" i="13"/>
  <c r="J468" i="13"/>
  <c r="J467" i="13"/>
  <c r="J466" i="13"/>
  <c r="J465" i="13"/>
  <c r="J464" i="13"/>
  <c r="J463" i="13"/>
  <c r="J462" i="13"/>
  <c r="J461" i="13"/>
  <c r="J460" i="13"/>
  <c r="J459" i="13"/>
  <c r="J458" i="13"/>
  <c r="J457" i="13"/>
  <c r="J456" i="13"/>
  <c r="J455" i="13"/>
  <c r="J454" i="13"/>
  <c r="J453" i="13"/>
  <c r="J452" i="13"/>
  <c r="J451" i="13"/>
  <c r="J450" i="13"/>
  <c r="J449" i="13"/>
  <c r="J448" i="13"/>
  <c r="J447" i="13"/>
  <c r="J446" i="13"/>
  <c r="J445" i="13"/>
  <c r="J444" i="13"/>
  <c r="J443" i="13"/>
  <c r="J442" i="13"/>
  <c r="J441" i="13"/>
  <c r="J440" i="13"/>
  <c r="J439" i="13"/>
  <c r="J438" i="13"/>
  <c r="J437" i="13"/>
  <c r="J436" i="13"/>
  <c r="J435" i="13"/>
  <c r="J434" i="13"/>
  <c r="J433" i="13"/>
  <c r="J432" i="13"/>
  <c r="J431" i="13"/>
  <c r="J430" i="13"/>
  <c r="J429" i="13"/>
  <c r="J428" i="13"/>
  <c r="J427" i="13"/>
  <c r="J426" i="13"/>
  <c r="J425" i="13"/>
  <c r="J424" i="13"/>
  <c r="J423" i="13"/>
  <c r="J422" i="13"/>
  <c r="J421" i="13"/>
  <c r="J420" i="13"/>
  <c r="J419" i="13"/>
  <c r="J418" i="13"/>
  <c r="J417" i="13"/>
  <c r="J416" i="13"/>
  <c r="J415" i="13"/>
  <c r="J414" i="13"/>
  <c r="J413" i="13"/>
  <c r="J412" i="13"/>
  <c r="J411" i="13"/>
  <c r="J410" i="13"/>
  <c r="J409" i="13"/>
  <c r="J408" i="13"/>
  <c r="J407" i="13"/>
  <c r="J406" i="13"/>
  <c r="J405" i="13"/>
  <c r="J404" i="13"/>
  <c r="J403" i="13"/>
  <c r="J402" i="13"/>
  <c r="J401" i="13"/>
  <c r="J400" i="13"/>
  <c r="J399" i="13"/>
  <c r="J398" i="13"/>
  <c r="J397" i="13"/>
  <c r="J396" i="13"/>
  <c r="J395" i="13"/>
  <c r="J394" i="13"/>
  <c r="J393" i="13"/>
  <c r="J392" i="13"/>
  <c r="J391" i="13"/>
  <c r="J390" i="13"/>
  <c r="J389" i="13"/>
  <c r="J388" i="13"/>
  <c r="J387" i="13"/>
  <c r="J386" i="13"/>
  <c r="J385" i="13"/>
  <c r="J384" i="13"/>
  <c r="J383" i="13"/>
  <c r="J382" i="13"/>
  <c r="J381" i="13"/>
  <c r="J380" i="13"/>
  <c r="J379" i="13"/>
  <c r="J378" i="13"/>
  <c r="J377" i="13"/>
  <c r="J376" i="13"/>
  <c r="J375" i="13"/>
  <c r="J374" i="13"/>
  <c r="J373" i="13"/>
  <c r="J372" i="13"/>
  <c r="J371" i="13"/>
  <c r="J370" i="13"/>
  <c r="J369" i="13"/>
  <c r="J368" i="13"/>
  <c r="J367" i="13"/>
  <c r="J366" i="13"/>
  <c r="J365" i="13"/>
  <c r="J364" i="13"/>
  <c r="J363" i="13"/>
  <c r="J362" i="13"/>
  <c r="J361" i="13"/>
  <c r="J360" i="13"/>
  <c r="J359" i="13"/>
  <c r="J358" i="13"/>
  <c r="J357" i="13"/>
  <c r="J356" i="13"/>
  <c r="J355" i="13"/>
  <c r="J354" i="13"/>
  <c r="J353" i="13"/>
  <c r="J352" i="13"/>
  <c r="J351" i="13"/>
  <c r="J350" i="13"/>
  <c r="J349" i="13"/>
  <c r="J348" i="13"/>
  <c r="J347" i="13"/>
  <c r="J346" i="13"/>
  <c r="J345" i="13"/>
  <c r="J344" i="13"/>
  <c r="J343" i="13"/>
  <c r="J342" i="13"/>
  <c r="J341" i="13"/>
  <c r="J340" i="13"/>
  <c r="J339" i="13"/>
  <c r="J338" i="13"/>
  <c r="J337" i="13"/>
  <c r="J336" i="13"/>
  <c r="J335" i="13"/>
  <c r="J334" i="13"/>
  <c r="J333" i="13"/>
  <c r="J332" i="13"/>
  <c r="J331" i="13"/>
  <c r="J330" i="13"/>
  <c r="J329" i="13"/>
  <c r="J328" i="13"/>
  <c r="J327" i="13"/>
  <c r="J326" i="13"/>
  <c r="J325" i="13"/>
  <c r="J324" i="13"/>
  <c r="J323" i="13"/>
  <c r="J322" i="13"/>
  <c r="J321" i="13"/>
  <c r="J320" i="13"/>
  <c r="J319" i="13"/>
  <c r="J318" i="13"/>
  <c r="J317" i="13"/>
  <c r="J316" i="13"/>
  <c r="J315" i="13"/>
  <c r="J314" i="13"/>
  <c r="J313" i="13"/>
  <c r="J312" i="13"/>
  <c r="J311" i="13"/>
  <c r="J310" i="13"/>
  <c r="J309" i="13"/>
  <c r="J308" i="13"/>
  <c r="J307" i="13"/>
  <c r="J306" i="13"/>
  <c r="J305" i="13"/>
  <c r="J304" i="13"/>
  <c r="J303" i="13"/>
  <c r="J302" i="13"/>
  <c r="J301" i="13"/>
  <c r="J300" i="13"/>
  <c r="J299" i="13"/>
  <c r="J298" i="13"/>
  <c r="J297" i="13"/>
  <c r="J296" i="13"/>
  <c r="J295" i="13"/>
  <c r="J294" i="13"/>
  <c r="J293" i="13"/>
  <c r="J292" i="13"/>
  <c r="J291" i="13"/>
  <c r="J290" i="13"/>
  <c r="J289" i="13"/>
  <c r="J288" i="13"/>
  <c r="J287" i="13"/>
  <c r="J286" i="13"/>
  <c r="J285" i="13"/>
  <c r="J284" i="13"/>
  <c r="J283" i="13"/>
  <c r="J282" i="13"/>
  <c r="J281" i="13"/>
  <c r="J280" i="13"/>
  <c r="J279" i="13"/>
  <c r="J278" i="13"/>
  <c r="J277" i="13"/>
  <c r="J276" i="13"/>
  <c r="J275" i="13"/>
  <c r="J274" i="13"/>
  <c r="J273" i="13"/>
  <c r="J272" i="13"/>
  <c r="J271" i="13"/>
  <c r="J270" i="13"/>
  <c r="J269" i="13"/>
  <c r="J268" i="13"/>
  <c r="J267" i="13"/>
  <c r="J266" i="13"/>
  <c r="J265" i="13"/>
  <c r="J264" i="13"/>
  <c r="J263" i="13"/>
  <c r="J262" i="13"/>
  <c r="J261" i="13"/>
  <c r="J260" i="13"/>
  <c r="J259" i="13"/>
  <c r="J258" i="13"/>
  <c r="J257" i="13"/>
  <c r="J256" i="13"/>
  <c r="J255" i="13"/>
  <c r="J254" i="13"/>
  <c r="J253" i="13"/>
  <c r="J252" i="13"/>
  <c r="J251" i="13"/>
  <c r="J250" i="13"/>
  <c r="J249" i="13"/>
  <c r="J248" i="13"/>
  <c r="J247" i="13"/>
  <c r="J246" i="13"/>
  <c r="J245" i="13"/>
  <c r="J244" i="13"/>
  <c r="J243" i="13"/>
  <c r="J242" i="13"/>
  <c r="J241" i="13"/>
  <c r="J240" i="13"/>
  <c r="J239" i="13"/>
  <c r="J238" i="13"/>
  <c r="J237" i="13"/>
  <c r="J236" i="13"/>
  <c r="J235" i="13"/>
  <c r="J234" i="13"/>
  <c r="J233" i="13"/>
  <c r="J232" i="13"/>
  <c r="J231" i="13"/>
  <c r="J230" i="13"/>
  <c r="J229" i="13"/>
  <c r="J228" i="13"/>
  <c r="J227" i="13"/>
  <c r="J226" i="13"/>
  <c r="J225" i="13"/>
  <c r="J224" i="13"/>
  <c r="J223" i="13"/>
  <c r="J222" i="13"/>
  <c r="J221" i="13"/>
  <c r="J220" i="13"/>
  <c r="J219" i="13"/>
  <c r="J218" i="13"/>
  <c r="J217" i="13"/>
  <c r="J216" i="13"/>
  <c r="J215" i="13"/>
  <c r="J214" i="13"/>
  <c r="J213" i="13"/>
  <c r="J212" i="13"/>
  <c r="J211" i="13"/>
  <c r="J210" i="13"/>
  <c r="J209" i="13"/>
  <c r="J208" i="13"/>
  <c r="J207" i="13"/>
  <c r="J206" i="13"/>
  <c r="J205" i="13"/>
  <c r="J204" i="13"/>
  <c r="J203" i="13"/>
  <c r="J202" i="13"/>
  <c r="J201" i="13"/>
  <c r="J200" i="13"/>
  <c r="J199" i="13"/>
  <c r="J198" i="13"/>
  <c r="J197" i="13"/>
  <c r="J196" i="13"/>
  <c r="J195" i="13"/>
  <c r="J194" i="13"/>
  <c r="J193" i="13"/>
  <c r="J192" i="13"/>
  <c r="J191" i="13"/>
  <c r="J190" i="13"/>
  <c r="J189" i="13"/>
  <c r="J188" i="13"/>
  <c r="J187" i="13"/>
  <c r="J186" i="13"/>
  <c r="J185" i="13"/>
  <c r="J184" i="13"/>
  <c r="J183" i="13"/>
  <c r="J182" i="13"/>
  <c r="J181" i="13"/>
  <c r="J180" i="13"/>
  <c r="J179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J157" i="13"/>
  <c r="J156" i="13"/>
  <c r="J155" i="13"/>
  <c r="J154" i="13"/>
  <c r="J153" i="13"/>
  <c r="J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J139" i="13"/>
  <c r="J138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J3" i="13"/>
  <c r="A3" i="13"/>
  <c r="B3" i="13"/>
  <c r="C3" i="13"/>
  <c r="D3" i="13"/>
  <c r="E3" i="13"/>
  <c r="F3" i="13"/>
  <c r="A4" i="13"/>
  <c r="B4" i="13"/>
  <c r="C4" i="13"/>
  <c r="D4" i="13"/>
  <c r="E4" i="13"/>
  <c r="F4" i="13"/>
  <c r="A5" i="13"/>
  <c r="B5" i="13"/>
  <c r="C5" i="13"/>
  <c r="D5" i="13"/>
  <c r="E5" i="13"/>
  <c r="F5" i="13"/>
  <c r="A6" i="13"/>
  <c r="B6" i="13"/>
  <c r="C6" i="13"/>
  <c r="D6" i="13"/>
  <c r="E6" i="13"/>
  <c r="F6" i="13"/>
  <c r="A7" i="13"/>
  <c r="B7" i="13"/>
  <c r="C7" i="13"/>
  <c r="D7" i="13"/>
  <c r="E7" i="13"/>
  <c r="F7" i="13"/>
  <c r="A8" i="13"/>
  <c r="B8" i="13"/>
  <c r="C8" i="13"/>
  <c r="D8" i="13"/>
  <c r="E8" i="13"/>
  <c r="F8" i="13"/>
  <c r="A9" i="13"/>
  <c r="B9" i="13"/>
  <c r="C9" i="13"/>
  <c r="D9" i="13"/>
  <c r="E9" i="13"/>
  <c r="F9" i="13"/>
  <c r="A10" i="13"/>
  <c r="B10" i="13"/>
  <c r="C10" i="13"/>
  <c r="D10" i="13"/>
  <c r="E10" i="13"/>
  <c r="F10" i="13"/>
  <c r="A11" i="13"/>
  <c r="B11" i="13"/>
  <c r="C11" i="13"/>
  <c r="D11" i="13"/>
  <c r="E11" i="13"/>
  <c r="F11" i="13"/>
  <c r="A12" i="13"/>
  <c r="B12" i="13"/>
  <c r="C12" i="13"/>
  <c r="D12" i="13"/>
  <c r="E12" i="13"/>
  <c r="F12" i="13"/>
  <c r="A13" i="13"/>
  <c r="B13" i="13"/>
  <c r="C13" i="13"/>
  <c r="D13" i="13"/>
  <c r="E13" i="13"/>
  <c r="F13" i="13"/>
  <c r="A14" i="13"/>
  <c r="B14" i="13"/>
  <c r="C14" i="13"/>
  <c r="D14" i="13"/>
  <c r="E14" i="13"/>
  <c r="F14" i="13"/>
  <c r="A15" i="13"/>
  <c r="B15" i="13"/>
  <c r="C15" i="13"/>
  <c r="D15" i="13"/>
  <c r="E15" i="13"/>
  <c r="F15" i="13"/>
  <c r="A16" i="13"/>
  <c r="B16" i="13"/>
  <c r="C16" i="13"/>
  <c r="D16" i="13"/>
  <c r="E16" i="13"/>
  <c r="F16" i="13"/>
  <c r="A17" i="13"/>
  <c r="B17" i="13"/>
  <c r="C17" i="13"/>
  <c r="D17" i="13"/>
  <c r="E17" i="13"/>
  <c r="F17" i="13"/>
  <c r="A18" i="13"/>
  <c r="B18" i="13"/>
  <c r="C18" i="13"/>
  <c r="D18" i="13"/>
  <c r="E18" i="13"/>
  <c r="F18" i="13"/>
  <c r="A19" i="13"/>
  <c r="B19" i="13"/>
  <c r="C19" i="13"/>
  <c r="D19" i="13"/>
  <c r="E19" i="13"/>
  <c r="F19" i="13"/>
  <c r="A20" i="13"/>
  <c r="B20" i="13"/>
  <c r="C20" i="13"/>
  <c r="D20" i="13"/>
  <c r="E20" i="13"/>
  <c r="F20" i="13"/>
  <c r="A21" i="13"/>
  <c r="B21" i="13"/>
  <c r="C21" i="13"/>
  <c r="D21" i="13"/>
  <c r="E21" i="13"/>
  <c r="F21" i="13"/>
  <c r="A22" i="13"/>
  <c r="B22" i="13"/>
  <c r="C22" i="13"/>
  <c r="D22" i="13"/>
  <c r="E22" i="13"/>
  <c r="F22" i="13"/>
  <c r="A23" i="13"/>
  <c r="B23" i="13"/>
  <c r="C23" i="13"/>
  <c r="D23" i="13"/>
  <c r="E23" i="13"/>
  <c r="F23" i="13"/>
  <c r="A24" i="13"/>
  <c r="B24" i="13"/>
  <c r="C24" i="13"/>
  <c r="D24" i="13"/>
  <c r="E24" i="13"/>
  <c r="F24" i="13"/>
  <c r="A25" i="13"/>
  <c r="B25" i="13"/>
  <c r="C25" i="13"/>
  <c r="D25" i="13"/>
  <c r="E25" i="13"/>
  <c r="F25" i="13"/>
  <c r="A26" i="13"/>
  <c r="B26" i="13"/>
  <c r="C26" i="13"/>
  <c r="D26" i="13"/>
  <c r="E26" i="13"/>
  <c r="F26" i="13"/>
  <c r="A27" i="13"/>
  <c r="B27" i="13"/>
  <c r="C27" i="13"/>
  <c r="D27" i="13"/>
  <c r="E27" i="13"/>
  <c r="F27" i="13"/>
  <c r="A28" i="13"/>
  <c r="B28" i="13"/>
  <c r="C28" i="13"/>
  <c r="D28" i="13"/>
  <c r="E28" i="13"/>
  <c r="F28" i="13"/>
  <c r="A29" i="13"/>
  <c r="B29" i="13"/>
  <c r="C29" i="13"/>
  <c r="D29" i="13"/>
  <c r="E29" i="13"/>
  <c r="F29" i="13"/>
  <c r="A30" i="13"/>
  <c r="B30" i="13"/>
  <c r="C30" i="13"/>
  <c r="D30" i="13"/>
  <c r="E30" i="13"/>
  <c r="F30" i="13"/>
  <c r="A31" i="13"/>
  <c r="B31" i="13"/>
  <c r="C31" i="13"/>
  <c r="D31" i="13"/>
  <c r="E31" i="13"/>
  <c r="F31" i="13"/>
  <c r="A32" i="13"/>
  <c r="B32" i="13"/>
  <c r="C32" i="13"/>
  <c r="D32" i="13"/>
  <c r="E32" i="13"/>
  <c r="F32" i="13"/>
  <c r="A33" i="13"/>
  <c r="B33" i="13"/>
  <c r="C33" i="13"/>
  <c r="D33" i="13"/>
  <c r="E33" i="13"/>
  <c r="F33" i="13"/>
  <c r="A34" i="13"/>
  <c r="B34" i="13"/>
  <c r="C34" i="13"/>
  <c r="D34" i="13"/>
  <c r="E34" i="13"/>
  <c r="F34" i="13"/>
  <c r="A35" i="13"/>
  <c r="B35" i="13"/>
  <c r="C35" i="13"/>
  <c r="D35" i="13"/>
  <c r="E35" i="13"/>
  <c r="F35" i="13"/>
  <c r="A36" i="13"/>
  <c r="B36" i="13"/>
  <c r="C36" i="13"/>
  <c r="D36" i="13"/>
  <c r="E36" i="13"/>
  <c r="F36" i="13"/>
  <c r="A37" i="13"/>
  <c r="B37" i="13"/>
  <c r="C37" i="13"/>
  <c r="D37" i="13"/>
  <c r="E37" i="13"/>
  <c r="F37" i="13"/>
  <c r="A38" i="13"/>
  <c r="B38" i="13"/>
  <c r="C38" i="13"/>
  <c r="D38" i="13"/>
  <c r="E38" i="13"/>
  <c r="F38" i="13"/>
  <c r="A39" i="13"/>
  <c r="B39" i="13"/>
  <c r="C39" i="13"/>
  <c r="D39" i="13"/>
  <c r="E39" i="13"/>
  <c r="F39" i="13"/>
  <c r="A40" i="13"/>
  <c r="B40" i="13"/>
  <c r="C40" i="13"/>
  <c r="D40" i="13"/>
  <c r="E40" i="13"/>
  <c r="F40" i="13"/>
  <c r="A41" i="13"/>
  <c r="B41" i="13"/>
  <c r="C41" i="13"/>
  <c r="D41" i="13"/>
  <c r="E41" i="13"/>
  <c r="F41" i="13"/>
  <c r="A42" i="13"/>
  <c r="B42" i="13"/>
  <c r="C42" i="13"/>
  <c r="D42" i="13"/>
  <c r="E42" i="13"/>
  <c r="F42" i="13"/>
  <c r="A43" i="13"/>
  <c r="B43" i="13"/>
  <c r="C43" i="13"/>
  <c r="D43" i="13"/>
  <c r="E43" i="13"/>
  <c r="F43" i="13"/>
  <c r="A44" i="13"/>
  <c r="B44" i="13"/>
  <c r="C44" i="13"/>
  <c r="D44" i="13"/>
  <c r="E44" i="13"/>
  <c r="F44" i="13"/>
  <c r="A45" i="13"/>
  <c r="B45" i="13"/>
  <c r="C45" i="13"/>
  <c r="D45" i="13"/>
  <c r="E45" i="13"/>
  <c r="F45" i="13"/>
  <c r="A46" i="13"/>
  <c r="B46" i="13"/>
  <c r="C46" i="13"/>
  <c r="D46" i="13"/>
  <c r="E46" i="13"/>
  <c r="F46" i="13"/>
  <c r="A47" i="13"/>
  <c r="B47" i="13"/>
  <c r="C47" i="13"/>
  <c r="D47" i="13"/>
  <c r="E47" i="13"/>
  <c r="F47" i="13"/>
  <c r="A48" i="13"/>
  <c r="B48" i="13"/>
  <c r="C48" i="13"/>
  <c r="D48" i="13"/>
  <c r="E48" i="13"/>
  <c r="F48" i="13"/>
  <c r="A49" i="13"/>
  <c r="B49" i="13"/>
  <c r="C49" i="13"/>
  <c r="D49" i="13"/>
  <c r="E49" i="13"/>
  <c r="F49" i="13"/>
  <c r="A50" i="13"/>
  <c r="B50" i="13"/>
  <c r="C50" i="13"/>
  <c r="D50" i="13"/>
  <c r="E50" i="13"/>
  <c r="F50" i="13"/>
  <c r="A51" i="13"/>
  <c r="B51" i="13"/>
  <c r="C51" i="13"/>
  <c r="D51" i="13"/>
  <c r="E51" i="13"/>
  <c r="F51" i="13"/>
  <c r="A52" i="13"/>
  <c r="B52" i="13"/>
  <c r="C52" i="13"/>
  <c r="D52" i="13"/>
  <c r="E52" i="13"/>
  <c r="F52" i="13"/>
  <c r="A53" i="13"/>
  <c r="B53" i="13"/>
  <c r="C53" i="13"/>
  <c r="D53" i="13"/>
  <c r="E53" i="13"/>
  <c r="F53" i="13"/>
  <c r="A54" i="13"/>
  <c r="B54" i="13"/>
  <c r="C54" i="13"/>
  <c r="D54" i="13"/>
  <c r="E54" i="13"/>
  <c r="F54" i="13"/>
  <c r="A55" i="13"/>
  <c r="B55" i="13"/>
  <c r="C55" i="13"/>
  <c r="D55" i="13"/>
  <c r="E55" i="13"/>
  <c r="F55" i="13"/>
  <c r="A56" i="13"/>
  <c r="B56" i="13"/>
  <c r="C56" i="13"/>
  <c r="D56" i="13"/>
  <c r="E56" i="13"/>
  <c r="F56" i="13"/>
  <c r="A57" i="13"/>
  <c r="B57" i="13"/>
  <c r="C57" i="13"/>
  <c r="D57" i="13"/>
  <c r="E57" i="13"/>
  <c r="F57" i="13"/>
  <c r="A58" i="13"/>
  <c r="B58" i="13"/>
  <c r="C58" i="13"/>
  <c r="D58" i="13"/>
  <c r="E58" i="13"/>
  <c r="F58" i="13"/>
  <c r="A59" i="13"/>
  <c r="B59" i="13"/>
  <c r="C59" i="13"/>
  <c r="D59" i="13"/>
  <c r="E59" i="13"/>
  <c r="F59" i="13"/>
  <c r="A60" i="13"/>
  <c r="B60" i="13"/>
  <c r="C60" i="13"/>
  <c r="D60" i="13"/>
  <c r="E60" i="13"/>
  <c r="F60" i="13"/>
  <c r="A61" i="13"/>
  <c r="B61" i="13"/>
  <c r="C61" i="13"/>
  <c r="D61" i="13"/>
  <c r="E61" i="13"/>
  <c r="F61" i="13"/>
  <c r="A62" i="13"/>
  <c r="B62" i="13"/>
  <c r="C62" i="13"/>
  <c r="D62" i="13"/>
  <c r="E62" i="13"/>
  <c r="F62" i="13"/>
  <c r="A63" i="13"/>
  <c r="B63" i="13"/>
  <c r="C63" i="13"/>
  <c r="D63" i="13"/>
  <c r="E63" i="13"/>
  <c r="F63" i="13"/>
  <c r="A64" i="13"/>
  <c r="B64" i="13"/>
  <c r="C64" i="13"/>
  <c r="D64" i="13"/>
  <c r="E64" i="13"/>
  <c r="F64" i="13"/>
  <c r="A65" i="13"/>
  <c r="B65" i="13"/>
  <c r="C65" i="13"/>
  <c r="D65" i="13"/>
  <c r="E65" i="13"/>
  <c r="F65" i="13"/>
  <c r="A66" i="13"/>
  <c r="B66" i="13"/>
  <c r="C66" i="13"/>
  <c r="D66" i="13"/>
  <c r="E66" i="13"/>
  <c r="F66" i="13"/>
  <c r="A67" i="13"/>
  <c r="B67" i="13"/>
  <c r="C67" i="13"/>
  <c r="D67" i="13"/>
  <c r="E67" i="13"/>
  <c r="F67" i="13"/>
  <c r="A68" i="13"/>
  <c r="B68" i="13"/>
  <c r="C68" i="13"/>
  <c r="D68" i="13"/>
  <c r="E68" i="13"/>
  <c r="F68" i="13"/>
  <c r="A69" i="13"/>
  <c r="B69" i="13"/>
  <c r="C69" i="13"/>
  <c r="D69" i="13"/>
  <c r="E69" i="13"/>
  <c r="F69" i="13"/>
  <c r="A70" i="13"/>
  <c r="B70" i="13"/>
  <c r="C70" i="13"/>
  <c r="D70" i="13"/>
  <c r="E70" i="13"/>
  <c r="F70" i="13"/>
  <c r="A71" i="13"/>
  <c r="B71" i="13"/>
  <c r="C71" i="13"/>
  <c r="D71" i="13"/>
  <c r="E71" i="13"/>
  <c r="F71" i="13"/>
  <c r="A72" i="13"/>
  <c r="B72" i="13"/>
  <c r="C72" i="13"/>
  <c r="D72" i="13"/>
  <c r="E72" i="13"/>
  <c r="F72" i="13"/>
  <c r="A73" i="13"/>
  <c r="B73" i="13"/>
  <c r="C73" i="13"/>
  <c r="D73" i="13"/>
  <c r="E73" i="13"/>
  <c r="F73" i="13"/>
  <c r="A74" i="13"/>
  <c r="B74" i="13"/>
  <c r="C74" i="13"/>
  <c r="D74" i="13"/>
  <c r="E74" i="13"/>
  <c r="F74" i="13"/>
  <c r="A75" i="13"/>
  <c r="B75" i="13"/>
  <c r="C75" i="13"/>
  <c r="D75" i="13"/>
  <c r="E75" i="13"/>
  <c r="F75" i="13"/>
  <c r="A76" i="13"/>
  <c r="B76" i="13"/>
  <c r="C76" i="13"/>
  <c r="D76" i="13"/>
  <c r="E76" i="13"/>
  <c r="F76" i="13"/>
  <c r="A77" i="13"/>
  <c r="B77" i="13"/>
  <c r="C77" i="13"/>
  <c r="D77" i="13"/>
  <c r="E77" i="13"/>
  <c r="F77" i="13"/>
  <c r="A78" i="13"/>
  <c r="B78" i="13"/>
  <c r="C78" i="13"/>
  <c r="D78" i="13"/>
  <c r="E78" i="13"/>
  <c r="F78" i="13"/>
  <c r="A79" i="13"/>
  <c r="B79" i="13"/>
  <c r="C79" i="13"/>
  <c r="D79" i="13"/>
  <c r="E79" i="13"/>
  <c r="F79" i="13"/>
  <c r="A80" i="13"/>
  <c r="B80" i="13"/>
  <c r="C80" i="13"/>
  <c r="D80" i="13"/>
  <c r="E80" i="13"/>
  <c r="F80" i="13"/>
  <c r="A81" i="13"/>
  <c r="B81" i="13"/>
  <c r="C81" i="13"/>
  <c r="D81" i="13"/>
  <c r="E81" i="13"/>
  <c r="F81" i="13"/>
  <c r="A82" i="13"/>
  <c r="B82" i="13"/>
  <c r="C82" i="13"/>
  <c r="D82" i="13"/>
  <c r="E82" i="13"/>
  <c r="F82" i="13"/>
  <c r="A83" i="13"/>
  <c r="B83" i="13"/>
  <c r="C83" i="13"/>
  <c r="D83" i="13"/>
  <c r="E83" i="13"/>
  <c r="F83" i="13"/>
  <c r="A84" i="13"/>
  <c r="B84" i="13"/>
  <c r="C84" i="13"/>
  <c r="D84" i="13"/>
  <c r="E84" i="13"/>
  <c r="F84" i="13"/>
  <c r="A85" i="13"/>
  <c r="B85" i="13"/>
  <c r="C85" i="13"/>
  <c r="D85" i="13"/>
  <c r="E85" i="13"/>
  <c r="F85" i="13"/>
  <c r="A86" i="13"/>
  <c r="B86" i="13"/>
  <c r="C86" i="13"/>
  <c r="D86" i="13"/>
  <c r="E86" i="13"/>
  <c r="F86" i="13"/>
  <c r="A87" i="13"/>
  <c r="B87" i="13"/>
  <c r="C87" i="13"/>
  <c r="D87" i="13"/>
  <c r="E87" i="13"/>
  <c r="F87" i="13"/>
  <c r="A88" i="13"/>
  <c r="B88" i="13"/>
  <c r="C88" i="13"/>
  <c r="D88" i="13"/>
  <c r="E88" i="13"/>
  <c r="F88" i="13"/>
  <c r="A89" i="13"/>
  <c r="B89" i="13"/>
  <c r="C89" i="13"/>
  <c r="D89" i="13"/>
  <c r="E89" i="13"/>
  <c r="F89" i="13"/>
  <c r="A90" i="13"/>
  <c r="B90" i="13"/>
  <c r="C90" i="13"/>
  <c r="D90" i="13"/>
  <c r="E90" i="13"/>
  <c r="F90" i="13"/>
  <c r="A91" i="13"/>
  <c r="B91" i="13"/>
  <c r="C91" i="13"/>
  <c r="D91" i="13"/>
  <c r="E91" i="13"/>
  <c r="F91" i="13"/>
  <c r="A92" i="13"/>
  <c r="B92" i="13"/>
  <c r="C92" i="13"/>
  <c r="D92" i="13"/>
  <c r="E92" i="13"/>
  <c r="F92" i="13"/>
  <c r="A93" i="13"/>
  <c r="B93" i="13"/>
  <c r="C93" i="13"/>
  <c r="D93" i="13"/>
  <c r="E93" i="13"/>
  <c r="F93" i="13"/>
  <c r="A94" i="13"/>
  <c r="B94" i="13"/>
  <c r="C94" i="13"/>
  <c r="D94" i="13"/>
  <c r="E94" i="13"/>
  <c r="F94" i="13"/>
  <c r="A95" i="13"/>
  <c r="B95" i="13"/>
  <c r="C95" i="13"/>
  <c r="D95" i="13"/>
  <c r="E95" i="13"/>
  <c r="F95" i="13"/>
  <c r="A96" i="13"/>
  <c r="B96" i="13"/>
  <c r="C96" i="13"/>
  <c r="D96" i="13"/>
  <c r="E96" i="13"/>
  <c r="F96" i="13"/>
  <c r="A97" i="13"/>
  <c r="B97" i="13"/>
  <c r="C97" i="13"/>
  <c r="D97" i="13"/>
  <c r="E97" i="13"/>
  <c r="F97" i="13"/>
  <c r="A98" i="13"/>
  <c r="B98" i="13"/>
  <c r="C98" i="13"/>
  <c r="D98" i="13"/>
  <c r="E98" i="13"/>
  <c r="F98" i="13"/>
  <c r="A99" i="13"/>
  <c r="B99" i="13"/>
  <c r="C99" i="13"/>
  <c r="D99" i="13"/>
  <c r="E99" i="13"/>
  <c r="F99" i="13"/>
  <c r="A100" i="13"/>
  <c r="B100" i="13"/>
  <c r="C100" i="13"/>
  <c r="D100" i="13"/>
  <c r="E100" i="13"/>
  <c r="F100" i="13"/>
  <c r="A101" i="13"/>
  <c r="B101" i="13"/>
  <c r="C101" i="13"/>
  <c r="D101" i="13"/>
  <c r="E101" i="13"/>
  <c r="F101" i="13"/>
  <c r="A102" i="13"/>
  <c r="B102" i="13"/>
  <c r="C102" i="13"/>
  <c r="D102" i="13"/>
  <c r="E102" i="13"/>
  <c r="F102" i="13"/>
  <c r="A103" i="13"/>
  <c r="B103" i="13"/>
  <c r="C103" i="13"/>
  <c r="D103" i="13"/>
  <c r="E103" i="13"/>
  <c r="F103" i="13"/>
  <c r="A104" i="13"/>
  <c r="B104" i="13"/>
  <c r="C104" i="13"/>
  <c r="D104" i="13"/>
  <c r="E104" i="13"/>
  <c r="F104" i="13"/>
  <c r="A105" i="13"/>
  <c r="B105" i="13"/>
  <c r="C105" i="13"/>
  <c r="D105" i="13"/>
  <c r="E105" i="13"/>
  <c r="F105" i="13"/>
  <c r="A106" i="13"/>
  <c r="B106" i="13"/>
  <c r="C106" i="13"/>
  <c r="D106" i="13"/>
  <c r="E106" i="13"/>
  <c r="F106" i="13"/>
  <c r="A107" i="13"/>
  <c r="B107" i="13"/>
  <c r="C107" i="13"/>
  <c r="D107" i="13"/>
  <c r="E107" i="13"/>
  <c r="F107" i="13"/>
  <c r="A108" i="13"/>
  <c r="B108" i="13"/>
  <c r="C108" i="13"/>
  <c r="D108" i="13"/>
  <c r="E108" i="13"/>
  <c r="F108" i="13"/>
  <c r="A109" i="13"/>
  <c r="B109" i="13"/>
  <c r="C109" i="13"/>
  <c r="D109" i="13"/>
  <c r="E109" i="13"/>
  <c r="F109" i="13"/>
  <c r="A110" i="13"/>
  <c r="B110" i="13"/>
  <c r="C110" i="13"/>
  <c r="D110" i="13"/>
  <c r="E110" i="13"/>
  <c r="F110" i="13"/>
  <c r="A111" i="13"/>
  <c r="B111" i="13"/>
  <c r="C111" i="13"/>
  <c r="D111" i="13"/>
  <c r="E111" i="13"/>
  <c r="F111" i="13"/>
  <c r="A112" i="13"/>
  <c r="B112" i="13"/>
  <c r="C112" i="13"/>
  <c r="D112" i="13"/>
  <c r="E112" i="13"/>
  <c r="F112" i="13"/>
  <c r="A113" i="13"/>
  <c r="B113" i="13"/>
  <c r="C113" i="13"/>
  <c r="D113" i="13"/>
  <c r="E113" i="13"/>
  <c r="F113" i="13"/>
  <c r="A114" i="13"/>
  <c r="B114" i="13"/>
  <c r="C114" i="13"/>
  <c r="D114" i="13"/>
  <c r="E114" i="13"/>
  <c r="F114" i="13"/>
  <c r="A115" i="13"/>
  <c r="B115" i="13"/>
  <c r="C115" i="13"/>
  <c r="D115" i="13"/>
  <c r="E115" i="13"/>
  <c r="F115" i="13"/>
  <c r="A116" i="13"/>
  <c r="B116" i="13"/>
  <c r="C116" i="13"/>
  <c r="D116" i="13"/>
  <c r="E116" i="13"/>
  <c r="F116" i="13"/>
  <c r="A117" i="13"/>
  <c r="B117" i="13"/>
  <c r="C117" i="13"/>
  <c r="D117" i="13"/>
  <c r="E117" i="13"/>
  <c r="F117" i="13"/>
  <c r="A118" i="13"/>
  <c r="B118" i="13"/>
  <c r="C118" i="13"/>
  <c r="D118" i="13"/>
  <c r="E118" i="13"/>
  <c r="F118" i="13"/>
  <c r="A119" i="13"/>
  <c r="B119" i="13"/>
  <c r="C119" i="13"/>
  <c r="D119" i="13"/>
  <c r="E119" i="13"/>
  <c r="F119" i="13"/>
  <c r="A120" i="13"/>
  <c r="B120" i="13"/>
  <c r="C120" i="13"/>
  <c r="D120" i="13"/>
  <c r="E120" i="13"/>
  <c r="F120" i="13"/>
  <c r="A121" i="13"/>
  <c r="B121" i="13"/>
  <c r="C121" i="13"/>
  <c r="D121" i="13"/>
  <c r="E121" i="13"/>
  <c r="F121" i="13"/>
  <c r="A122" i="13"/>
  <c r="B122" i="13"/>
  <c r="C122" i="13"/>
  <c r="D122" i="13"/>
  <c r="E122" i="13"/>
  <c r="F122" i="13"/>
  <c r="A123" i="13"/>
  <c r="B123" i="13"/>
  <c r="C123" i="13"/>
  <c r="D123" i="13"/>
  <c r="E123" i="13"/>
  <c r="F123" i="13"/>
  <c r="A124" i="13"/>
  <c r="B124" i="13"/>
  <c r="C124" i="13"/>
  <c r="D124" i="13"/>
  <c r="E124" i="13"/>
  <c r="F124" i="13"/>
  <c r="A125" i="13"/>
  <c r="B125" i="13"/>
  <c r="C125" i="13"/>
  <c r="D125" i="13"/>
  <c r="E125" i="13"/>
  <c r="F125" i="13"/>
  <c r="A126" i="13"/>
  <c r="B126" i="13"/>
  <c r="C126" i="13"/>
  <c r="D126" i="13"/>
  <c r="E126" i="13"/>
  <c r="F126" i="13"/>
  <c r="A127" i="13"/>
  <c r="B127" i="13"/>
  <c r="C127" i="13"/>
  <c r="D127" i="13"/>
  <c r="E127" i="13"/>
  <c r="F127" i="13"/>
  <c r="A128" i="13"/>
  <c r="B128" i="13"/>
  <c r="C128" i="13"/>
  <c r="D128" i="13"/>
  <c r="E128" i="13"/>
  <c r="F128" i="13"/>
  <c r="A129" i="13"/>
  <c r="B129" i="13"/>
  <c r="C129" i="13"/>
  <c r="D129" i="13"/>
  <c r="E129" i="13"/>
  <c r="F129" i="13"/>
  <c r="A130" i="13"/>
  <c r="B130" i="13"/>
  <c r="C130" i="13"/>
  <c r="D130" i="13"/>
  <c r="E130" i="13"/>
  <c r="F130" i="13"/>
  <c r="A131" i="13"/>
  <c r="B131" i="13"/>
  <c r="C131" i="13"/>
  <c r="D131" i="13"/>
  <c r="E131" i="13"/>
  <c r="F131" i="13"/>
  <c r="A132" i="13"/>
  <c r="B132" i="13"/>
  <c r="C132" i="13"/>
  <c r="D132" i="13"/>
  <c r="E132" i="13"/>
  <c r="F132" i="13"/>
  <c r="A133" i="13"/>
  <c r="B133" i="13"/>
  <c r="C133" i="13"/>
  <c r="D133" i="13"/>
  <c r="E133" i="13"/>
  <c r="F133" i="13"/>
  <c r="A134" i="13"/>
  <c r="B134" i="13"/>
  <c r="C134" i="13"/>
  <c r="D134" i="13"/>
  <c r="E134" i="13"/>
  <c r="F134" i="13"/>
  <c r="A135" i="13"/>
  <c r="B135" i="13"/>
  <c r="C135" i="13"/>
  <c r="D135" i="13"/>
  <c r="E135" i="13"/>
  <c r="F135" i="13"/>
  <c r="A136" i="13"/>
  <c r="B136" i="13"/>
  <c r="C136" i="13"/>
  <c r="D136" i="13"/>
  <c r="E136" i="13"/>
  <c r="F136" i="13"/>
  <c r="A137" i="13"/>
  <c r="B137" i="13"/>
  <c r="C137" i="13"/>
  <c r="D137" i="13"/>
  <c r="E137" i="13"/>
  <c r="F137" i="13"/>
  <c r="A138" i="13"/>
  <c r="B138" i="13"/>
  <c r="C138" i="13"/>
  <c r="D138" i="13"/>
  <c r="E138" i="13"/>
  <c r="F138" i="13"/>
  <c r="A139" i="13"/>
  <c r="B139" i="13"/>
  <c r="C139" i="13"/>
  <c r="D139" i="13"/>
  <c r="E139" i="13"/>
  <c r="F139" i="13"/>
  <c r="A140" i="13"/>
  <c r="B140" i="13"/>
  <c r="C140" i="13"/>
  <c r="D140" i="13"/>
  <c r="E140" i="13"/>
  <c r="F140" i="13"/>
  <c r="A141" i="13"/>
  <c r="B141" i="13"/>
  <c r="C141" i="13"/>
  <c r="D141" i="13"/>
  <c r="E141" i="13"/>
  <c r="F141" i="13"/>
  <c r="A142" i="13"/>
  <c r="B142" i="13"/>
  <c r="C142" i="13"/>
  <c r="D142" i="13"/>
  <c r="E142" i="13"/>
  <c r="F142" i="13"/>
  <c r="A143" i="13"/>
  <c r="B143" i="13"/>
  <c r="C143" i="13"/>
  <c r="D143" i="13"/>
  <c r="E143" i="13"/>
  <c r="F143" i="13"/>
  <c r="A144" i="13"/>
  <c r="B144" i="13"/>
  <c r="C144" i="13"/>
  <c r="D144" i="13"/>
  <c r="E144" i="13"/>
  <c r="F144" i="13"/>
  <c r="A145" i="13"/>
  <c r="B145" i="13"/>
  <c r="C145" i="13"/>
  <c r="D145" i="13"/>
  <c r="E145" i="13"/>
  <c r="F145" i="13"/>
  <c r="A146" i="13"/>
  <c r="B146" i="13"/>
  <c r="C146" i="13"/>
  <c r="D146" i="13"/>
  <c r="E146" i="13"/>
  <c r="F146" i="13"/>
  <c r="A147" i="13"/>
  <c r="B147" i="13"/>
  <c r="C147" i="13"/>
  <c r="D147" i="13"/>
  <c r="E147" i="13"/>
  <c r="F147" i="13"/>
  <c r="A148" i="13"/>
  <c r="B148" i="13"/>
  <c r="C148" i="13"/>
  <c r="D148" i="13"/>
  <c r="E148" i="13"/>
  <c r="F148" i="13"/>
  <c r="A149" i="13"/>
  <c r="B149" i="13"/>
  <c r="C149" i="13"/>
  <c r="D149" i="13"/>
  <c r="E149" i="13"/>
  <c r="F149" i="13"/>
  <c r="A150" i="13"/>
  <c r="B150" i="13"/>
  <c r="C150" i="13"/>
  <c r="D150" i="13"/>
  <c r="E150" i="13"/>
  <c r="F150" i="13"/>
  <c r="A151" i="13"/>
  <c r="B151" i="13"/>
  <c r="C151" i="13"/>
  <c r="D151" i="13"/>
  <c r="E151" i="13"/>
  <c r="F151" i="13"/>
  <c r="A152" i="13"/>
  <c r="B152" i="13"/>
  <c r="C152" i="13"/>
  <c r="D152" i="13"/>
  <c r="E152" i="13"/>
  <c r="F152" i="13"/>
  <c r="A153" i="13"/>
  <c r="B153" i="13"/>
  <c r="C153" i="13"/>
  <c r="D153" i="13"/>
  <c r="E153" i="13"/>
  <c r="F153" i="13"/>
  <c r="A154" i="13"/>
  <c r="B154" i="13"/>
  <c r="C154" i="13"/>
  <c r="D154" i="13"/>
  <c r="E154" i="13"/>
  <c r="F154" i="13"/>
  <c r="A155" i="13"/>
  <c r="B155" i="13"/>
  <c r="C155" i="13"/>
  <c r="D155" i="13"/>
  <c r="E155" i="13"/>
  <c r="F155" i="13"/>
  <c r="A156" i="13"/>
  <c r="B156" i="13"/>
  <c r="C156" i="13"/>
  <c r="D156" i="13"/>
  <c r="E156" i="13"/>
  <c r="F156" i="13"/>
  <c r="A157" i="13"/>
  <c r="B157" i="13"/>
  <c r="C157" i="13"/>
  <c r="D157" i="13"/>
  <c r="E157" i="13"/>
  <c r="F157" i="13"/>
  <c r="A158" i="13"/>
  <c r="B158" i="13"/>
  <c r="C158" i="13"/>
  <c r="D158" i="13"/>
  <c r="E158" i="13"/>
  <c r="F158" i="13"/>
  <c r="A159" i="13"/>
  <c r="B159" i="13"/>
  <c r="C159" i="13"/>
  <c r="D159" i="13"/>
  <c r="E159" i="13"/>
  <c r="F159" i="13"/>
  <c r="A160" i="13"/>
  <c r="B160" i="13"/>
  <c r="C160" i="13"/>
  <c r="D160" i="13"/>
  <c r="E160" i="13"/>
  <c r="F160" i="13"/>
  <c r="A161" i="13"/>
  <c r="B161" i="13"/>
  <c r="C161" i="13"/>
  <c r="D161" i="13"/>
  <c r="E161" i="13"/>
  <c r="F161" i="13"/>
  <c r="A162" i="13"/>
  <c r="B162" i="13"/>
  <c r="C162" i="13"/>
  <c r="D162" i="13"/>
  <c r="E162" i="13"/>
  <c r="F162" i="13"/>
  <c r="A163" i="13"/>
  <c r="B163" i="13"/>
  <c r="C163" i="13"/>
  <c r="D163" i="13"/>
  <c r="E163" i="13"/>
  <c r="F163" i="13"/>
  <c r="A164" i="13"/>
  <c r="B164" i="13"/>
  <c r="C164" i="13"/>
  <c r="D164" i="13"/>
  <c r="E164" i="13"/>
  <c r="F164" i="13"/>
  <c r="A165" i="13"/>
  <c r="B165" i="13"/>
  <c r="C165" i="13"/>
  <c r="D165" i="13"/>
  <c r="E165" i="13"/>
  <c r="F165" i="13"/>
  <c r="A166" i="13"/>
  <c r="B166" i="13"/>
  <c r="C166" i="13"/>
  <c r="D166" i="13"/>
  <c r="E166" i="13"/>
  <c r="F166" i="13"/>
  <c r="A167" i="13"/>
  <c r="B167" i="13"/>
  <c r="C167" i="13"/>
  <c r="D167" i="13"/>
  <c r="E167" i="13"/>
  <c r="F167" i="13"/>
  <c r="A168" i="13"/>
  <c r="B168" i="13"/>
  <c r="C168" i="13"/>
  <c r="D168" i="13"/>
  <c r="E168" i="13"/>
  <c r="F168" i="13"/>
  <c r="A169" i="13"/>
  <c r="B169" i="13"/>
  <c r="C169" i="13"/>
  <c r="D169" i="13"/>
  <c r="E169" i="13"/>
  <c r="F169" i="13"/>
  <c r="A170" i="13"/>
  <c r="B170" i="13"/>
  <c r="C170" i="13"/>
  <c r="D170" i="13"/>
  <c r="E170" i="13"/>
  <c r="F170" i="13"/>
  <c r="A171" i="13"/>
  <c r="B171" i="13"/>
  <c r="C171" i="13"/>
  <c r="D171" i="13"/>
  <c r="E171" i="13"/>
  <c r="F171" i="13"/>
  <c r="A172" i="13"/>
  <c r="B172" i="13"/>
  <c r="C172" i="13"/>
  <c r="D172" i="13"/>
  <c r="E172" i="13"/>
  <c r="F172" i="13"/>
  <c r="A173" i="13"/>
  <c r="B173" i="13"/>
  <c r="C173" i="13"/>
  <c r="D173" i="13"/>
  <c r="E173" i="13"/>
  <c r="F173" i="13"/>
  <c r="A174" i="13"/>
  <c r="B174" i="13"/>
  <c r="C174" i="13"/>
  <c r="D174" i="13"/>
  <c r="E174" i="13"/>
  <c r="F174" i="13"/>
  <c r="A175" i="13"/>
  <c r="B175" i="13"/>
  <c r="C175" i="13"/>
  <c r="D175" i="13"/>
  <c r="E175" i="13"/>
  <c r="F175" i="13"/>
  <c r="A176" i="13"/>
  <c r="B176" i="13"/>
  <c r="C176" i="13"/>
  <c r="D176" i="13"/>
  <c r="E176" i="13"/>
  <c r="F176" i="13"/>
  <c r="A177" i="13"/>
  <c r="B177" i="13"/>
  <c r="C177" i="13"/>
  <c r="D177" i="13"/>
  <c r="E177" i="13"/>
  <c r="F177" i="13"/>
  <c r="A178" i="13"/>
  <c r="B178" i="13"/>
  <c r="C178" i="13"/>
  <c r="D178" i="13"/>
  <c r="E178" i="13"/>
  <c r="F178" i="13"/>
  <c r="A179" i="13"/>
  <c r="B179" i="13"/>
  <c r="C179" i="13"/>
  <c r="D179" i="13"/>
  <c r="E179" i="13"/>
  <c r="F179" i="13"/>
  <c r="A180" i="13"/>
  <c r="B180" i="13"/>
  <c r="C180" i="13"/>
  <c r="D180" i="13"/>
  <c r="E180" i="13"/>
  <c r="F180" i="13"/>
  <c r="A181" i="13"/>
  <c r="B181" i="13"/>
  <c r="C181" i="13"/>
  <c r="D181" i="13"/>
  <c r="E181" i="13"/>
  <c r="F181" i="13"/>
  <c r="A182" i="13"/>
  <c r="B182" i="13"/>
  <c r="C182" i="13"/>
  <c r="D182" i="13"/>
  <c r="E182" i="13"/>
  <c r="F182" i="13"/>
  <c r="A183" i="13"/>
  <c r="B183" i="13"/>
  <c r="C183" i="13"/>
  <c r="D183" i="13"/>
  <c r="E183" i="13"/>
  <c r="F183" i="13"/>
  <c r="A184" i="13"/>
  <c r="B184" i="13"/>
  <c r="C184" i="13"/>
  <c r="D184" i="13"/>
  <c r="E184" i="13"/>
  <c r="F184" i="13"/>
  <c r="A185" i="13"/>
  <c r="B185" i="13"/>
  <c r="C185" i="13"/>
  <c r="D185" i="13"/>
  <c r="E185" i="13"/>
  <c r="F185" i="13"/>
  <c r="A186" i="13"/>
  <c r="B186" i="13"/>
  <c r="C186" i="13"/>
  <c r="D186" i="13"/>
  <c r="E186" i="13"/>
  <c r="F186" i="13"/>
  <c r="A187" i="13"/>
  <c r="B187" i="13"/>
  <c r="C187" i="13"/>
  <c r="D187" i="13"/>
  <c r="E187" i="13"/>
  <c r="F187" i="13"/>
  <c r="A188" i="13"/>
  <c r="B188" i="13"/>
  <c r="C188" i="13"/>
  <c r="D188" i="13"/>
  <c r="E188" i="13"/>
  <c r="F188" i="13"/>
  <c r="A189" i="13"/>
  <c r="B189" i="13"/>
  <c r="C189" i="13"/>
  <c r="D189" i="13"/>
  <c r="E189" i="13"/>
  <c r="F189" i="13"/>
  <c r="A190" i="13"/>
  <c r="B190" i="13"/>
  <c r="C190" i="13"/>
  <c r="D190" i="13"/>
  <c r="E190" i="13"/>
  <c r="F190" i="13"/>
  <c r="A191" i="13"/>
  <c r="B191" i="13"/>
  <c r="C191" i="13"/>
  <c r="D191" i="13"/>
  <c r="E191" i="13"/>
  <c r="F191" i="13"/>
  <c r="A192" i="13"/>
  <c r="B192" i="13"/>
  <c r="C192" i="13"/>
  <c r="D192" i="13"/>
  <c r="E192" i="13"/>
  <c r="F192" i="13"/>
  <c r="A193" i="13"/>
  <c r="B193" i="13"/>
  <c r="C193" i="13"/>
  <c r="D193" i="13"/>
  <c r="E193" i="13"/>
  <c r="F193" i="13"/>
  <c r="A194" i="13"/>
  <c r="B194" i="13"/>
  <c r="C194" i="13"/>
  <c r="D194" i="13"/>
  <c r="E194" i="13"/>
  <c r="F194" i="13"/>
  <c r="A195" i="13"/>
  <c r="B195" i="13"/>
  <c r="C195" i="13"/>
  <c r="D195" i="13"/>
  <c r="E195" i="13"/>
  <c r="F195" i="13"/>
  <c r="A196" i="13"/>
  <c r="B196" i="13"/>
  <c r="C196" i="13"/>
  <c r="D196" i="13"/>
  <c r="E196" i="13"/>
  <c r="F196" i="13"/>
  <c r="A197" i="13"/>
  <c r="B197" i="13"/>
  <c r="C197" i="13"/>
  <c r="D197" i="13"/>
  <c r="E197" i="13"/>
  <c r="F197" i="13"/>
  <c r="A198" i="13"/>
  <c r="B198" i="13"/>
  <c r="C198" i="13"/>
  <c r="D198" i="13"/>
  <c r="E198" i="13"/>
  <c r="F198" i="13"/>
  <c r="A199" i="13"/>
  <c r="B199" i="13"/>
  <c r="C199" i="13"/>
  <c r="D199" i="13"/>
  <c r="E199" i="13"/>
  <c r="F199" i="13"/>
  <c r="A200" i="13"/>
  <c r="B200" i="13"/>
  <c r="C200" i="13"/>
  <c r="D200" i="13"/>
  <c r="E200" i="13"/>
  <c r="F200" i="13"/>
  <c r="A201" i="13"/>
  <c r="B201" i="13"/>
  <c r="C201" i="13"/>
  <c r="D201" i="13"/>
  <c r="E201" i="13"/>
  <c r="F201" i="13"/>
  <c r="A202" i="13"/>
  <c r="B202" i="13"/>
  <c r="C202" i="13"/>
  <c r="D202" i="13"/>
  <c r="E202" i="13"/>
  <c r="F202" i="13"/>
  <c r="A203" i="13"/>
  <c r="B203" i="13"/>
  <c r="C203" i="13"/>
  <c r="D203" i="13"/>
  <c r="E203" i="13"/>
  <c r="F203" i="13"/>
  <c r="A204" i="13"/>
  <c r="B204" i="13"/>
  <c r="C204" i="13"/>
  <c r="D204" i="13"/>
  <c r="E204" i="13"/>
  <c r="F204" i="13"/>
  <c r="A205" i="13"/>
  <c r="B205" i="13"/>
  <c r="C205" i="13"/>
  <c r="D205" i="13"/>
  <c r="E205" i="13"/>
  <c r="F205" i="13"/>
  <c r="A206" i="13"/>
  <c r="B206" i="13"/>
  <c r="C206" i="13"/>
  <c r="D206" i="13"/>
  <c r="E206" i="13"/>
  <c r="F206" i="13"/>
  <c r="A207" i="13"/>
  <c r="B207" i="13"/>
  <c r="C207" i="13"/>
  <c r="D207" i="13"/>
  <c r="E207" i="13"/>
  <c r="F207" i="13"/>
  <c r="A208" i="13"/>
  <c r="B208" i="13"/>
  <c r="C208" i="13"/>
  <c r="D208" i="13"/>
  <c r="E208" i="13"/>
  <c r="F208" i="13"/>
  <c r="A209" i="13"/>
  <c r="B209" i="13"/>
  <c r="C209" i="13"/>
  <c r="D209" i="13"/>
  <c r="E209" i="13"/>
  <c r="F209" i="13"/>
  <c r="A210" i="13"/>
  <c r="B210" i="13"/>
  <c r="C210" i="13"/>
  <c r="D210" i="13"/>
  <c r="E210" i="13"/>
  <c r="F210" i="13"/>
  <c r="A211" i="13"/>
  <c r="B211" i="13"/>
  <c r="C211" i="13"/>
  <c r="D211" i="13"/>
  <c r="E211" i="13"/>
  <c r="F211" i="13"/>
  <c r="A212" i="13"/>
  <c r="B212" i="13"/>
  <c r="C212" i="13"/>
  <c r="D212" i="13"/>
  <c r="E212" i="13"/>
  <c r="F212" i="13"/>
  <c r="A213" i="13"/>
  <c r="B213" i="13"/>
  <c r="C213" i="13"/>
  <c r="D213" i="13"/>
  <c r="E213" i="13"/>
  <c r="F213" i="13"/>
  <c r="A214" i="13"/>
  <c r="B214" i="13"/>
  <c r="C214" i="13"/>
  <c r="D214" i="13"/>
  <c r="E214" i="13"/>
  <c r="F214" i="13"/>
  <c r="A215" i="13"/>
  <c r="B215" i="13"/>
  <c r="C215" i="13"/>
  <c r="D215" i="13"/>
  <c r="E215" i="13"/>
  <c r="F215" i="13"/>
  <c r="A216" i="13"/>
  <c r="B216" i="13"/>
  <c r="C216" i="13"/>
  <c r="D216" i="13"/>
  <c r="E216" i="13"/>
  <c r="F216" i="13"/>
  <c r="A217" i="13"/>
  <c r="B217" i="13"/>
  <c r="C217" i="13"/>
  <c r="D217" i="13"/>
  <c r="E217" i="13"/>
  <c r="F217" i="13"/>
  <c r="A218" i="13"/>
  <c r="B218" i="13"/>
  <c r="C218" i="13"/>
  <c r="D218" i="13"/>
  <c r="E218" i="13"/>
  <c r="F218" i="13"/>
  <c r="A219" i="13"/>
  <c r="B219" i="13"/>
  <c r="C219" i="13"/>
  <c r="D219" i="13"/>
  <c r="E219" i="13"/>
  <c r="F219" i="13"/>
  <c r="A220" i="13"/>
  <c r="B220" i="13"/>
  <c r="C220" i="13"/>
  <c r="D220" i="13"/>
  <c r="E220" i="13"/>
  <c r="F220" i="13"/>
  <c r="A221" i="13"/>
  <c r="B221" i="13"/>
  <c r="C221" i="13"/>
  <c r="D221" i="13"/>
  <c r="E221" i="13"/>
  <c r="F221" i="13"/>
  <c r="A222" i="13"/>
  <c r="B222" i="13"/>
  <c r="C222" i="13"/>
  <c r="D222" i="13"/>
  <c r="E222" i="13"/>
  <c r="F222" i="13"/>
  <c r="A223" i="13"/>
  <c r="B223" i="13"/>
  <c r="C223" i="13"/>
  <c r="D223" i="13"/>
  <c r="E223" i="13"/>
  <c r="F223" i="13"/>
  <c r="A224" i="13"/>
  <c r="B224" i="13"/>
  <c r="C224" i="13"/>
  <c r="D224" i="13"/>
  <c r="E224" i="13"/>
  <c r="F224" i="13"/>
  <c r="A225" i="13"/>
  <c r="B225" i="13"/>
  <c r="C225" i="13"/>
  <c r="D225" i="13"/>
  <c r="E225" i="13"/>
  <c r="F225" i="13"/>
  <c r="A226" i="13"/>
  <c r="B226" i="13"/>
  <c r="C226" i="13"/>
  <c r="D226" i="13"/>
  <c r="E226" i="13"/>
  <c r="F226" i="13"/>
  <c r="A227" i="13"/>
  <c r="B227" i="13"/>
  <c r="C227" i="13"/>
  <c r="D227" i="13"/>
  <c r="E227" i="13"/>
  <c r="F227" i="13"/>
  <c r="A228" i="13"/>
  <c r="B228" i="13"/>
  <c r="C228" i="13"/>
  <c r="D228" i="13"/>
  <c r="E228" i="13"/>
  <c r="F228" i="13"/>
  <c r="A229" i="13"/>
  <c r="B229" i="13"/>
  <c r="C229" i="13"/>
  <c r="D229" i="13"/>
  <c r="E229" i="13"/>
  <c r="F229" i="13"/>
  <c r="A230" i="13"/>
  <c r="B230" i="13"/>
  <c r="C230" i="13"/>
  <c r="D230" i="13"/>
  <c r="E230" i="13"/>
  <c r="F230" i="13"/>
  <c r="A231" i="13"/>
  <c r="B231" i="13"/>
  <c r="C231" i="13"/>
  <c r="D231" i="13"/>
  <c r="E231" i="13"/>
  <c r="F231" i="13"/>
  <c r="A232" i="13"/>
  <c r="B232" i="13"/>
  <c r="C232" i="13"/>
  <c r="D232" i="13"/>
  <c r="E232" i="13"/>
  <c r="F232" i="13"/>
  <c r="A233" i="13"/>
  <c r="B233" i="13"/>
  <c r="C233" i="13"/>
  <c r="D233" i="13"/>
  <c r="E233" i="13"/>
  <c r="F233" i="13"/>
  <c r="A234" i="13"/>
  <c r="B234" i="13"/>
  <c r="C234" i="13"/>
  <c r="D234" i="13"/>
  <c r="E234" i="13"/>
  <c r="F234" i="13"/>
  <c r="A235" i="13"/>
  <c r="B235" i="13"/>
  <c r="C235" i="13"/>
  <c r="D235" i="13"/>
  <c r="E235" i="13"/>
  <c r="F235" i="13"/>
  <c r="A236" i="13"/>
  <c r="B236" i="13"/>
  <c r="C236" i="13"/>
  <c r="D236" i="13"/>
  <c r="E236" i="13"/>
  <c r="F236" i="13"/>
  <c r="A237" i="13"/>
  <c r="B237" i="13"/>
  <c r="C237" i="13"/>
  <c r="D237" i="13"/>
  <c r="E237" i="13"/>
  <c r="F237" i="13"/>
  <c r="A238" i="13"/>
  <c r="B238" i="13"/>
  <c r="C238" i="13"/>
  <c r="D238" i="13"/>
  <c r="E238" i="13"/>
  <c r="F238" i="13"/>
  <c r="A239" i="13"/>
  <c r="B239" i="13"/>
  <c r="C239" i="13"/>
  <c r="D239" i="13"/>
  <c r="E239" i="13"/>
  <c r="F239" i="13"/>
  <c r="A240" i="13"/>
  <c r="B240" i="13"/>
  <c r="C240" i="13"/>
  <c r="D240" i="13"/>
  <c r="E240" i="13"/>
  <c r="F240" i="13"/>
  <c r="A241" i="13"/>
  <c r="B241" i="13"/>
  <c r="C241" i="13"/>
  <c r="D241" i="13"/>
  <c r="E241" i="13"/>
  <c r="F241" i="13"/>
  <c r="A242" i="13"/>
  <c r="B242" i="13"/>
  <c r="C242" i="13"/>
  <c r="D242" i="13"/>
  <c r="E242" i="13"/>
  <c r="F242" i="13"/>
  <c r="A243" i="13"/>
  <c r="B243" i="13"/>
  <c r="C243" i="13"/>
  <c r="D243" i="13"/>
  <c r="E243" i="13"/>
  <c r="F243" i="13"/>
  <c r="A244" i="13"/>
  <c r="B244" i="13"/>
  <c r="C244" i="13"/>
  <c r="D244" i="13"/>
  <c r="E244" i="13"/>
  <c r="F244" i="13"/>
  <c r="A245" i="13"/>
  <c r="B245" i="13"/>
  <c r="C245" i="13"/>
  <c r="D245" i="13"/>
  <c r="E245" i="13"/>
  <c r="F245" i="13"/>
  <c r="A246" i="13"/>
  <c r="B246" i="13"/>
  <c r="C246" i="13"/>
  <c r="D246" i="13"/>
  <c r="E246" i="13"/>
  <c r="F246" i="13"/>
  <c r="A247" i="13"/>
  <c r="B247" i="13"/>
  <c r="C247" i="13"/>
  <c r="D247" i="13"/>
  <c r="E247" i="13"/>
  <c r="F247" i="13"/>
  <c r="A248" i="13"/>
  <c r="B248" i="13"/>
  <c r="C248" i="13"/>
  <c r="D248" i="13"/>
  <c r="E248" i="13"/>
  <c r="F248" i="13"/>
  <c r="A249" i="13"/>
  <c r="B249" i="13"/>
  <c r="C249" i="13"/>
  <c r="D249" i="13"/>
  <c r="E249" i="13"/>
  <c r="F249" i="13"/>
  <c r="A250" i="13"/>
  <c r="B250" i="13"/>
  <c r="C250" i="13"/>
  <c r="D250" i="13"/>
  <c r="E250" i="13"/>
  <c r="F250" i="13"/>
  <c r="A251" i="13"/>
  <c r="B251" i="13"/>
  <c r="C251" i="13"/>
  <c r="D251" i="13"/>
  <c r="E251" i="13"/>
  <c r="F251" i="13"/>
  <c r="A252" i="13"/>
  <c r="B252" i="13"/>
  <c r="C252" i="13"/>
  <c r="D252" i="13"/>
  <c r="E252" i="13"/>
  <c r="F252" i="13"/>
  <c r="A253" i="13"/>
  <c r="B253" i="13"/>
  <c r="C253" i="13"/>
  <c r="D253" i="13"/>
  <c r="E253" i="13"/>
  <c r="F253" i="13"/>
  <c r="A254" i="13"/>
  <c r="B254" i="13"/>
  <c r="C254" i="13"/>
  <c r="D254" i="13"/>
  <c r="E254" i="13"/>
  <c r="F254" i="13"/>
  <c r="A255" i="13"/>
  <c r="B255" i="13"/>
  <c r="C255" i="13"/>
  <c r="D255" i="13"/>
  <c r="E255" i="13"/>
  <c r="F255" i="13"/>
  <c r="A256" i="13"/>
  <c r="B256" i="13"/>
  <c r="C256" i="13"/>
  <c r="D256" i="13"/>
  <c r="E256" i="13"/>
  <c r="F256" i="13"/>
  <c r="A257" i="13"/>
  <c r="B257" i="13"/>
  <c r="C257" i="13"/>
  <c r="D257" i="13"/>
  <c r="E257" i="13"/>
  <c r="F257" i="13"/>
  <c r="A258" i="13"/>
  <c r="B258" i="13"/>
  <c r="C258" i="13"/>
  <c r="D258" i="13"/>
  <c r="E258" i="13"/>
  <c r="F258" i="13"/>
  <c r="A259" i="13"/>
  <c r="B259" i="13"/>
  <c r="C259" i="13"/>
  <c r="D259" i="13"/>
  <c r="E259" i="13"/>
  <c r="F259" i="13"/>
  <c r="A260" i="13"/>
  <c r="B260" i="13"/>
  <c r="C260" i="13"/>
  <c r="D260" i="13"/>
  <c r="E260" i="13"/>
  <c r="F260" i="13"/>
  <c r="A261" i="13"/>
  <c r="B261" i="13"/>
  <c r="C261" i="13"/>
  <c r="D261" i="13"/>
  <c r="E261" i="13"/>
  <c r="F261" i="13"/>
  <c r="A262" i="13"/>
  <c r="B262" i="13"/>
  <c r="C262" i="13"/>
  <c r="D262" i="13"/>
  <c r="E262" i="13"/>
  <c r="F262" i="13"/>
  <c r="A263" i="13"/>
  <c r="B263" i="13"/>
  <c r="C263" i="13"/>
  <c r="D263" i="13"/>
  <c r="E263" i="13"/>
  <c r="F263" i="13"/>
  <c r="A264" i="13"/>
  <c r="B264" i="13"/>
  <c r="C264" i="13"/>
  <c r="D264" i="13"/>
  <c r="E264" i="13"/>
  <c r="F264" i="13"/>
  <c r="A265" i="13"/>
  <c r="B265" i="13"/>
  <c r="C265" i="13"/>
  <c r="D265" i="13"/>
  <c r="E265" i="13"/>
  <c r="F265" i="13"/>
  <c r="A266" i="13"/>
  <c r="B266" i="13"/>
  <c r="C266" i="13"/>
  <c r="D266" i="13"/>
  <c r="E266" i="13"/>
  <c r="F266" i="13"/>
  <c r="A267" i="13"/>
  <c r="B267" i="13"/>
  <c r="C267" i="13"/>
  <c r="D267" i="13"/>
  <c r="E267" i="13"/>
  <c r="F267" i="13"/>
  <c r="A268" i="13"/>
  <c r="B268" i="13"/>
  <c r="C268" i="13"/>
  <c r="D268" i="13"/>
  <c r="E268" i="13"/>
  <c r="F268" i="13"/>
  <c r="A269" i="13"/>
  <c r="B269" i="13"/>
  <c r="C269" i="13"/>
  <c r="D269" i="13"/>
  <c r="E269" i="13"/>
  <c r="F269" i="13"/>
  <c r="A270" i="13"/>
  <c r="B270" i="13"/>
  <c r="C270" i="13"/>
  <c r="D270" i="13"/>
  <c r="E270" i="13"/>
  <c r="F270" i="13"/>
  <c r="A271" i="13"/>
  <c r="B271" i="13"/>
  <c r="C271" i="13"/>
  <c r="D271" i="13"/>
  <c r="E271" i="13"/>
  <c r="F271" i="13"/>
  <c r="A272" i="13"/>
  <c r="B272" i="13"/>
  <c r="C272" i="13"/>
  <c r="D272" i="13"/>
  <c r="E272" i="13"/>
  <c r="F272" i="13"/>
  <c r="A273" i="13"/>
  <c r="B273" i="13"/>
  <c r="C273" i="13"/>
  <c r="D273" i="13"/>
  <c r="E273" i="13"/>
  <c r="F273" i="13"/>
  <c r="A274" i="13"/>
  <c r="B274" i="13"/>
  <c r="C274" i="13"/>
  <c r="D274" i="13"/>
  <c r="E274" i="13"/>
  <c r="F274" i="13"/>
  <c r="A275" i="13"/>
  <c r="B275" i="13"/>
  <c r="C275" i="13"/>
  <c r="D275" i="13"/>
  <c r="E275" i="13"/>
  <c r="F275" i="13"/>
  <c r="A276" i="13"/>
  <c r="B276" i="13"/>
  <c r="C276" i="13"/>
  <c r="D276" i="13"/>
  <c r="E276" i="13"/>
  <c r="F276" i="13"/>
  <c r="A277" i="13"/>
  <c r="B277" i="13"/>
  <c r="C277" i="13"/>
  <c r="D277" i="13"/>
  <c r="E277" i="13"/>
  <c r="F277" i="13"/>
  <c r="A278" i="13"/>
  <c r="B278" i="13"/>
  <c r="C278" i="13"/>
  <c r="D278" i="13"/>
  <c r="E278" i="13"/>
  <c r="F278" i="13"/>
  <c r="A279" i="13"/>
  <c r="B279" i="13"/>
  <c r="C279" i="13"/>
  <c r="D279" i="13"/>
  <c r="E279" i="13"/>
  <c r="F279" i="13"/>
  <c r="A280" i="13"/>
  <c r="B280" i="13"/>
  <c r="C280" i="13"/>
  <c r="D280" i="13"/>
  <c r="E280" i="13"/>
  <c r="F280" i="13"/>
  <c r="A281" i="13"/>
  <c r="B281" i="13"/>
  <c r="C281" i="13"/>
  <c r="D281" i="13"/>
  <c r="E281" i="13"/>
  <c r="F281" i="13"/>
  <c r="A282" i="13"/>
  <c r="B282" i="13"/>
  <c r="C282" i="13"/>
  <c r="D282" i="13"/>
  <c r="E282" i="13"/>
  <c r="F282" i="13"/>
  <c r="A283" i="13"/>
  <c r="B283" i="13"/>
  <c r="C283" i="13"/>
  <c r="D283" i="13"/>
  <c r="E283" i="13"/>
  <c r="F283" i="13"/>
  <c r="A284" i="13"/>
  <c r="B284" i="13"/>
  <c r="C284" i="13"/>
  <c r="D284" i="13"/>
  <c r="E284" i="13"/>
  <c r="F284" i="13"/>
  <c r="A285" i="13"/>
  <c r="B285" i="13"/>
  <c r="C285" i="13"/>
  <c r="D285" i="13"/>
  <c r="E285" i="13"/>
  <c r="F285" i="13"/>
  <c r="A286" i="13"/>
  <c r="B286" i="13"/>
  <c r="C286" i="13"/>
  <c r="D286" i="13"/>
  <c r="E286" i="13"/>
  <c r="F286" i="13"/>
  <c r="A287" i="13"/>
  <c r="B287" i="13"/>
  <c r="C287" i="13"/>
  <c r="D287" i="13"/>
  <c r="E287" i="13"/>
  <c r="F287" i="13"/>
  <c r="A288" i="13"/>
  <c r="B288" i="13"/>
  <c r="C288" i="13"/>
  <c r="D288" i="13"/>
  <c r="E288" i="13"/>
  <c r="F288" i="13"/>
  <c r="A289" i="13"/>
  <c r="B289" i="13"/>
  <c r="C289" i="13"/>
  <c r="D289" i="13"/>
  <c r="E289" i="13"/>
  <c r="F289" i="13"/>
  <c r="A290" i="13"/>
  <c r="B290" i="13"/>
  <c r="C290" i="13"/>
  <c r="D290" i="13"/>
  <c r="E290" i="13"/>
  <c r="F290" i="13"/>
  <c r="A291" i="13"/>
  <c r="B291" i="13"/>
  <c r="C291" i="13"/>
  <c r="D291" i="13"/>
  <c r="E291" i="13"/>
  <c r="F291" i="13"/>
  <c r="A292" i="13"/>
  <c r="B292" i="13"/>
  <c r="C292" i="13"/>
  <c r="D292" i="13"/>
  <c r="E292" i="13"/>
  <c r="F292" i="13"/>
  <c r="A293" i="13"/>
  <c r="B293" i="13"/>
  <c r="C293" i="13"/>
  <c r="D293" i="13"/>
  <c r="E293" i="13"/>
  <c r="F293" i="13"/>
  <c r="A294" i="13"/>
  <c r="B294" i="13"/>
  <c r="C294" i="13"/>
  <c r="D294" i="13"/>
  <c r="E294" i="13"/>
  <c r="F294" i="13"/>
  <c r="A295" i="13"/>
  <c r="B295" i="13"/>
  <c r="C295" i="13"/>
  <c r="D295" i="13"/>
  <c r="E295" i="13"/>
  <c r="F295" i="13"/>
  <c r="A296" i="13"/>
  <c r="B296" i="13"/>
  <c r="C296" i="13"/>
  <c r="D296" i="13"/>
  <c r="E296" i="13"/>
  <c r="F296" i="13"/>
  <c r="A297" i="13"/>
  <c r="B297" i="13"/>
  <c r="C297" i="13"/>
  <c r="D297" i="13"/>
  <c r="E297" i="13"/>
  <c r="F297" i="13"/>
  <c r="A298" i="13"/>
  <c r="B298" i="13"/>
  <c r="C298" i="13"/>
  <c r="D298" i="13"/>
  <c r="E298" i="13"/>
  <c r="F298" i="13"/>
  <c r="A299" i="13"/>
  <c r="B299" i="13"/>
  <c r="C299" i="13"/>
  <c r="D299" i="13"/>
  <c r="E299" i="13"/>
  <c r="F299" i="13"/>
  <c r="A300" i="13"/>
  <c r="B300" i="13"/>
  <c r="C300" i="13"/>
  <c r="D300" i="13"/>
  <c r="E300" i="13"/>
  <c r="F300" i="13"/>
  <c r="A301" i="13"/>
  <c r="B301" i="13"/>
  <c r="C301" i="13"/>
  <c r="D301" i="13"/>
  <c r="E301" i="13"/>
  <c r="F301" i="13"/>
  <c r="A302" i="13"/>
  <c r="B302" i="13"/>
  <c r="C302" i="13"/>
  <c r="D302" i="13"/>
  <c r="E302" i="13"/>
  <c r="F302" i="13"/>
  <c r="A303" i="13"/>
  <c r="B303" i="13"/>
  <c r="C303" i="13"/>
  <c r="D303" i="13"/>
  <c r="E303" i="13"/>
  <c r="F303" i="13"/>
  <c r="A304" i="13"/>
  <c r="B304" i="13"/>
  <c r="C304" i="13"/>
  <c r="D304" i="13"/>
  <c r="E304" i="13"/>
  <c r="F304" i="13"/>
  <c r="A305" i="13"/>
  <c r="B305" i="13"/>
  <c r="C305" i="13"/>
  <c r="D305" i="13"/>
  <c r="E305" i="13"/>
  <c r="F305" i="13"/>
  <c r="A306" i="13"/>
  <c r="B306" i="13"/>
  <c r="C306" i="13"/>
  <c r="D306" i="13"/>
  <c r="E306" i="13"/>
  <c r="F306" i="13"/>
  <c r="A307" i="13"/>
  <c r="B307" i="13"/>
  <c r="C307" i="13"/>
  <c r="D307" i="13"/>
  <c r="E307" i="13"/>
  <c r="F307" i="13"/>
  <c r="A308" i="13"/>
  <c r="B308" i="13"/>
  <c r="C308" i="13"/>
  <c r="D308" i="13"/>
  <c r="E308" i="13"/>
  <c r="F308" i="13"/>
  <c r="A309" i="13"/>
  <c r="B309" i="13"/>
  <c r="C309" i="13"/>
  <c r="D309" i="13"/>
  <c r="E309" i="13"/>
  <c r="F309" i="13"/>
  <c r="A310" i="13"/>
  <c r="B310" i="13"/>
  <c r="C310" i="13"/>
  <c r="D310" i="13"/>
  <c r="E310" i="13"/>
  <c r="F310" i="13"/>
  <c r="A311" i="13"/>
  <c r="B311" i="13"/>
  <c r="C311" i="13"/>
  <c r="D311" i="13"/>
  <c r="E311" i="13"/>
  <c r="F311" i="13"/>
  <c r="A312" i="13"/>
  <c r="B312" i="13"/>
  <c r="C312" i="13"/>
  <c r="D312" i="13"/>
  <c r="E312" i="13"/>
  <c r="F312" i="13"/>
  <c r="A313" i="13"/>
  <c r="B313" i="13"/>
  <c r="C313" i="13"/>
  <c r="D313" i="13"/>
  <c r="E313" i="13"/>
  <c r="F313" i="13"/>
  <c r="A314" i="13"/>
  <c r="B314" i="13"/>
  <c r="C314" i="13"/>
  <c r="D314" i="13"/>
  <c r="E314" i="13"/>
  <c r="F314" i="13"/>
  <c r="A315" i="13"/>
  <c r="B315" i="13"/>
  <c r="C315" i="13"/>
  <c r="D315" i="13"/>
  <c r="E315" i="13"/>
  <c r="F315" i="13"/>
  <c r="A316" i="13"/>
  <c r="B316" i="13"/>
  <c r="C316" i="13"/>
  <c r="D316" i="13"/>
  <c r="E316" i="13"/>
  <c r="F316" i="13"/>
  <c r="A317" i="13"/>
  <c r="B317" i="13"/>
  <c r="C317" i="13"/>
  <c r="D317" i="13"/>
  <c r="E317" i="13"/>
  <c r="F317" i="13"/>
  <c r="A318" i="13"/>
  <c r="B318" i="13"/>
  <c r="C318" i="13"/>
  <c r="D318" i="13"/>
  <c r="E318" i="13"/>
  <c r="F318" i="13"/>
  <c r="A319" i="13"/>
  <c r="B319" i="13"/>
  <c r="C319" i="13"/>
  <c r="D319" i="13"/>
  <c r="E319" i="13"/>
  <c r="F319" i="13"/>
  <c r="A320" i="13"/>
  <c r="B320" i="13"/>
  <c r="C320" i="13"/>
  <c r="D320" i="13"/>
  <c r="E320" i="13"/>
  <c r="F320" i="13"/>
  <c r="A321" i="13"/>
  <c r="B321" i="13"/>
  <c r="C321" i="13"/>
  <c r="D321" i="13"/>
  <c r="E321" i="13"/>
  <c r="F321" i="13"/>
  <c r="A322" i="13"/>
  <c r="B322" i="13"/>
  <c r="C322" i="13"/>
  <c r="D322" i="13"/>
  <c r="E322" i="13"/>
  <c r="F322" i="13"/>
  <c r="A323" i="13"/>
  <c r="B323" i="13"/>
  <c r="C323" i="13"/>
  <c r="D323" i="13"/>
  <c r="E323" i="13"/>
  <c r="F323" i="13"/>
  <c r="A324" i="13"/>
  <c r="B324" i="13"/>
  <c r="C324" i="13"/>
  <c r="D324" i="13"/>
  <c r="E324" i="13"/>
  <c r="F324" i="13"/>
  <c r="A325" i="13"/>
  <c r="B325" i="13"/>
  <c r="C325" i="13"/>
  <c r="D325" i="13"/>
  <c r="E325" i="13"/>
  <c r="F325" i="13"/>
  <c r="A326" i="13"/>
  <c r="B326" i="13"/>
  <c r="C326" i="13"/>
  <c r="D326" i="13"/>
  <c r="E326" i="13"/>
  <c r="F326" i="13"/>
  <c r="A327" i="13"/>
  <c r="B327" i="13"/>
  <c r="C327" i="13"/>
  <c r="D327" i="13"/>
  <c r="E327" i="13"/>
  <c r="F327" i="13"/>
  <c r="A328" i="13"/>
  <c r="B328" i="13"/>
  <c r="C328" i="13"/>
  <c r="D328" i="13"/>
  <c r="E328" i="13"/>
  <c r="F328" i="13"/>
  <c r="A329" i="13"/>
  <c r="B329" i="13"/>
  <c r="C329" i="13"/>
  <c r="D329" i="13"/>
  <c r="E329" i="13"/>
  <c r="F329" i="13"/>
  <c r="A330" i="13"/>
  <c r="B330" i="13"/>
  <c r="C330" i="13"/>
  <c r="D330" i="13"/>
  <c r="E330" i="13"/>
  <c r="F330" i="13"/>
  <c r="A331" i="13"/>
  <c r="B331" i="13"/>
  <c r="C331" i="13"/>
  <c r="D331" i="13"/>
  <c r="E331" i="13"/>
  <c r="F331" i="13"/>
  <c r="A332" i="13"/>
  <c r="B332" i="13"/>
  <c r="C332" i="13"/>
  <c r="D332" i="13"/>
  <c r="E332" i="13"/>
  <c r="F332" i="13"/>
  <c r="A333" i="13"/>
  <c r="B333" i="13"/>
  <c r="C333" i="13"/>
  <c r="D333" i="13"/>
  <c r="E333" i="13"/>
  <c r="F333" i="13"/>
  <c r="A334" i="13"/>
  <c r="B334" i="13"/>
  <c r="C334" i="13"/>
  <c r="D334" i="13"/>
  <c r="E334" i="13"/>
  <c r="F334" i="13"/>
  <c r="A335" i="13"/>
  <c r="B335" i="13"/>
  <c r="C335" i="13"/>
  <c r="D335" i="13"/>
  <c r="E335" i="13"/>
  <c r="F335" i="13"/>
  <c r="A336" i="13"/>
  <c r="B336" i="13"/>
  <c r="C336" i="13"/>
  <c r="D336" i="13"/>
  <c r="E336" i="13"/>
  <c r="F336" i="13"/>
  <c r="A337" i="13"/>
  <c r="B337" i="13"/>
  <c r="C337" i="13"/>
  <c r="D337" i="13"/>
  <c r="E337" i="13"/>
  <c r="F337" i="13"/>
  <c r="A338" i="13"/>
  <c r="B338" i="13"/>
  <c r="C338" i="13"/>
  <c r="D338" i="13"/>
  <c r="E338" i="13"/>
  <c r="F338" i="13"/>
  <c r="A339" i="13"/>
  <c r="B339" i="13"/>
  <c r="C339" i="13"/>
  <c r="D339" i="13"/>
  <c r="E339" i="13"/>
  <c r="F339" i="13"/>
  <c r="A340" i="13"/>
  <c r="B340" i="13"/>
  <c r="C340" i="13"/>
  <c r="D340" i="13"/>
  <c r="E340" i="13"/>
  <c r="F340" i="13"/>
  <c r="A341" i="13"/>
  <c r="B341" i="13"/>
  <c r="C341" i="13"/>
  <c r="D341" i="13"/>
  <c r="E341" i="13"/>
  <c r="F341" i="13"/>
  <c r="A342" i="13"/>
  <c r="B342" i="13"/>
  <c r="C342" i="13"/>
  <c r="D342" i="13"/>
  <c r="E342" i="13"/>
  <c r="F342" i="13"/>
  <c r="A343" i="13"/>
  <c r="B343" i="13"/>
  <c r="C343" i="13"/>
  <c r="D343" i="13"/>
  <c r="E343" i="13"/>
  <c r="F343" i="13"/>
  <c r="A344" i="13"/>
  <c r="B344" i="13"/>
  <c r="C344" i="13"/>
  <c r="D344" i="13"/>
  <c r="E344" i="13"/>
  <c r="F344" i="13"/>
  <c r="A345" i="13"/>
  <c r="B345" i="13"/>
  <c r="C345" i="13"/>
  <c r="D345" i="13"/>
  <c r="E345" i="13"/>
  <c r="F345" i="13"/>
  <c r="A346" i="13"/>
  <c r="B346" i="13"/>
  <c r="C346" i="13"/>
  <c r="D346" i="13"/>
  <c r="E346" i="13"/>
  <c r="F346" i="13"/>
  <c r="A347" i="13"/>
  <c r="B347" i="13"/>
  <c r="C347" i="13"/>
  <c r="D347" i="13"/>
  <c r="E347" i="13"/>
  <c r="F347" i="13"/>
  <c r="A348" i="13"/>
  <c r="B348" i="13"/>
  <c r="C348" i="13"/>
  <c r="D348" i="13"/>
  <c r="E348" i="13"/>
  <c r="F348" i="13"/>
  <c r="A349" i="13"/>
  <c r="B349" i="13"/>
  <c r="C349" i="13"/>
  <c r="D349" i="13"/>
  <c r="E349" i="13"/>
  <c r="F349" i="13"/>
  <c r="A350" i="13"/>
  <c r="B350" i="13"/>
  <c r="C350" i="13"/>
  <c r="D350" i="13"/>
  <c r="E350" i="13"/>
  <c r="F350" i="13"/>
  <c r="A351" i="13"/>
  <c r="B351" i="13"/>
  <c r="C351" i="13"/>
  <c r="D351" i="13"/>
  <c r="E351" i="13"/>
  <c r="F351" i="13"/>
  <c r="A352" i="13"/>
  <c r="B352" i="13"/>
  <c r="C352" i="13"/>
  <c r="D352" i="13"/>
  <c r="E352" i="13"/>
  <c r="F352" i="13"/>
  <c r="A353" i="13"/>
  <c r="B353" i="13"/>
  <c r="C353" i="13"/>
  <c r="D353" i="13"/>
  <c r="E353" i="13"/>
  <c r="F353" i="13"/>
  <c r="A354" i="13"/>
  <c r="B354" i="13"/>
  <c r="C354" i="13"/>
  <c r="D354" i="13"/>
  <c r="E354" i="13"/>
  <c r="F354" i="13"/>
  <c r="A355" i="13"/>
  <c r="B355" i="13"/>
  <c r="C355" i="13"/>
  <c r="D355" i="13"/>
  <c r="E355" i="13"/>
  <c r="F355" i="13"/>
  <c r="A356" i="13"/>
  <c r="B356" i="13"/>
  <c r="C356" i="13"/>
  <c r="D356" i="13"/>
  <c r="E356" i="13"/>
  <c r="F356" i="13"/>
  <c r="A357" i="13"/>
  <c r="B357" i="13"/>
  <c r="C357" i="13"/>
  <c r="D357" i="13"/>
  <c r="E357" i="13"/>
  <c r="F357" i="13"/>
  <c r="A358" i="13"/>
  <c r="B358" i="13"/>
  <c r="C358" i="13"/>
  <c r="D358" i="13"/>
  <c r="E358" i="13"/>
  <c r="F358" i="13"/>
  <c r="A359" i="13"/>
  <c r="B359" i="13"/>
  <c r="C359" i="13"/>
  <c r="D359" i="13"/>
  <c r="E359" i="13"/>
  <c r="F359" i="13"/>
  <c r="A360" i="13"/>
  <c r="B360" i="13"/>
  <c r="C360" i="13"/>
  <c r="D360" i="13"/>
  <c r="E360" i="13"/>
  <c r="F360" i="13"/>
  <c r="A361" i="13"/>
  <c r="B361" i="13"/>
  <c r="C361" i="13"/>
  <c r="D361" i="13"/>
  <c r="E361" i="13"/>
  <c r="F361" i="13"/>
  <c r="A362" i="13"/>
  <c r="B362" i="13"/>
  <c r="C362" i="13"/>
  <c r="D362" i="13"/>
  <c r="E362" i="13"/>
  <c r="F362" i="13"/>
  <c r="A363" i="13"/>
  <c r="B363" i="13"/>
  <c r="C363" i="13"/>
  <c r="D363" i="13"/>
  <c r="E363" i="13"/>
  <c r="F363" i="13"/>
  <c r="A364" i="13"/>
  <c r="B364" i="13"/>
  <c r="C364" i="13"/>
  <c r="D364" i="13"/>
  <c r="E364" i="13"/>
  <c r="F364" i="13"/>
  <c r="A365" i="13"/>
  <c r="B365" i="13"/>
  <c r="C365" i="13"/>
  <c r="D365" i="13"/>
  <c r="E365" i="13"/>
  <c r="F365" i="13"/>
  <c r="A366" i="13"/>
  <c r="B366" i="13"/>
  <c r="C366" i="13"/>
  <c r="D366" i="13"/>
  <c r="E366" i="13"/>
  <c r="F366" i="13"/>
  <c r="A367" i="13"/>
  <c r="B367" i="13"/>
  <c r="C367" i="13"/>
  <c r="D367" i="13"/>
  <c r="E367" i="13"/>
  <c r="F367" i="13"/>
  <c r="A368" i="13"/>
  <c r="B368" i="13"/>
  <c r="C368" i="13"/>
  <c r="D368" i="13"/>
  <c r="E368" i="13"/>
  <c r="F368" i="13"/>
  <c r="A369" i="13"/>
  <c r="B369" i="13"/>
  <c r="C369" i="13"/>
  <c r="D369" i="13"/>
  <c r="E369" i="13"/>
  <c r="F369" i="13"/>
  <c r="A370" i="13"/>
  <c r="B370" i="13"/>
  <c r="C370" i="13"/>
  <c r="D370" i="13"/>
  <c r="E370" i="13"/>
  <c r="F370" i="13"/>
  <c r="A371" i="13"/>
  <c r="B371" i="13"/>
  <c r="C371" i="13"/>
  <c r="D371" i="13"/>
  <c r="E371" i="13"/>
  <c r="F371" i="13"/>
  <c r="A372" i="13"/>
  <c r="B372" i="13"/>
  <c r="C372" i="13"/>
  <c r="D372" i="13"/>
  <c r="E372" i="13"/>
  <c r="F372" i="13"/>
  <c r="A373" i="13"/>
  <c r="B373" i="13"/>
  <c r="C373" i="13"/>
  <c r="D373" i="13"/>
  <c r="E373" i="13"/>
  <c r="F373" i="13"/>
  <c r="A374" i="13"/>
  <c r="B374" i="13"/>
  <c r="C374" i="13"/>
  <c r="D374" i="13"/>
  <c r="E374" i="13"/>
  <c r="F374" i="13"/>
  <c r="A375" i="13"/>
  <c r="B375" i="13"/>
  <c r="C375" i="13"/>
  <c r="D375" i="13"/>
  <c r="E375" i="13"/>
  <c r="F375" i="13"/>
  <c r="A376" i="13"/>
  <c r="B376" i="13"/>
  <c r="C376" i="13"/>
  <c r="D376" i="13"/>
  <c r="E376" i="13"/>
  <c r="F376" i="13"/>
  <c r="A377" i="13"/>
  <c r="B377" i="13"/>
  <c r="C377" i="13"/>
  <c r="D377" i="13"/>
  <c r="E377" i="13"/>
  <c r="F377" i="13"/>
  <c r="A378" i="13"/>
  <c r="B378" i="13"/>
  <c r="C378" i="13"/>
  <c r="D378" i="13"/>
  <c r="E378" i="13"/>
  <c r="F378" i="13"/>
  <c r="A379" i="13"/>
  <c r="B379" i="13"/>
  <c r="C379" i="13"/>
  <c r="D379" i="13"/>
  <c r="E379" i="13"/>
  <c r="F379" i="13"/>
  <c r="A380" i="13"/>
  <c r="B380" i="13"/>
  <c r="C380" i="13"/>
  <c r="D380" i="13"/>
  <c r="E380" i="13"/>
  <c r="F380" i="13"/>
  <c r="A381" i="13"/>
  <c r="B381" i="13"/>
  <c r="C381" i="13"/>
  <c r="D381" i="13"/>
  <c r="E381" i="13"/>
  <c r="F381" i="13"/>
  <c r="A382" i="13"/>
  <c r="B382" i="13"/>
  <c r="C382" i="13"/>
  <c r="D382" i="13"/>
  <c r="E382" i="13"/>
  <c r="F382" i="13"/>
  <c r="A383" i="13"/>
  <c r="B383" i="13"/>
  <c r="C383" i="13"/>
  <c r="D383" i="13"/>
  <c r="E383" i="13"/>
  <c r="F383" i="13"/>
  <c r="A384" i="13"/>
  <c r="B384" i="13"/>
  <c r="C384" i="13"/>
  <c r="D384" i="13"/>
  <c r="E384" i="13"/>
  <c r="F384" i="13"/>
  <c r="A385" i="13"/>
  <c r="B385" i="13"/>
  <c r="C385" i="13"/>
  <c r="D385" i="13"/>
  <c r="E385" i="13"/>
  <c r="F385" i="13"/>
  <c r="A386" i="13"/>
  <c r="B386" i="13"/>
  <c r="C386" i="13"/>
  <c r="D386" i="13"/>
  <c r="E386" i="13"/>
  <c r="F386" i="13"/>
  <c r="A387" i="13"/>
  <c r="B387" i="13"/>
  <c r="C387" i="13"/>
  <c r="D387" i="13"/>
  <c r="E387" i="13"/>
  <c r="F387" i="13"/>
  <c r="A388" i="13"/>
  <c r="B388" i="13"/>
  <c r="C388" i="13"/>
  <c r="D388" i="13"/>
  <c r="E388" i="13"/>
  <c r="F388" i="13"/>
  <c r="A389" i="13"/>
  <c r="B389" i="13"/>
  <c r="C389" i="13"/>
  <c r="D389" i="13"/>
  <c r="E389" i="13"/>
  <c r="F389" i="13"/>
  <c r="A390" i="13"/>
  <c r="B390" i="13"/>
  <c r="C390" i="13"/>
  <c r="D390" i="13"/>
  <c r="E390" i="13"/>
  <c r="F390" i="13"/>
  <c r="A391" i="13"/>
  <c r="B391" i="13"/>
  <c r="C391" i="13"/>
  <c r="D391" i="13"/>
  <c r="E391" i="13"/>
  <c r="F391" i="13"/>
  <c r="A392" i="13"/>
  <c r="B392" i="13"/>
  <c r="C392" i="13"/>
  <c r="D392" i="13"/>
  <c r="E392" i="13"/>
  <c r="F392" i="13"/>
  <c r="A393" i="13"/>
  <c r="B393" i="13"/>
  <c r="C393" i="13"/>
  <c r="D393" i="13"/>
  <c r="E393" i="13"/>
  <c r="F393" i="13"/>
  <c r="A394" i="13"/>
  <c r="B394" i="13"/>
  <c r="C394" i="13"/>
  <c r="D394" i="13"/>
  <c r="E394" i="13"/>
  <c r="F394" i="13"/>
  <c r="A395" i="13"/>
  <c r="B395" i="13"/>
  <c r="C395" i="13"/>
  <c r="D395" i="13"/>
  <c r="E395" i="13"/>
  <c r="F395" i="13"/>
  <c r="A396" i="13"/>
  <c r="B396" i="13"/>
  <c r="C396" i="13"/>
  <c r="D396" i="13"/>
  <c r="E396" i="13"/>
  <c r="F396" i="13"/>
  <c r="A397" i="13"/>
  <c r="B397" i="13"/>
  <c r="C397" i="13"/>
  <c r="D397" i="13"/>
  <c r="E397" i="13"/>
  <c r="F397" i="13"/>
  <c r="A398" i="13"/>
  <c r="B398" i="13"/>
  <c r="C398" i="13"/>
  <c r="D398" i="13"/>
  <c r="E398" i="13"/>
  <c r="F398" i="13"/>
  <c r="A399" i="13"/>
  <c r="B399" i="13"/>
  <c r="C399" i="13"/>
  <c r="D399" i="13"/>
  <c r="E399" i="13"/>
  <c r="F399" i="13"/>
  <c r="A400" i="13"/>
  <c r="B400" i="13"/>
  <c r="C400" i="13"/>
  <c r="D400" i="13"/>
  <c r="E400" i="13"/>
  <c r="F400" i="13"/>
  <c r="A401" i="13"/>
  <c r="B401" i="13"/>
  <c r="C401" i="13"/>
  <c r="D401" i="13"/>
  <c r="E401" i="13"/>
  <c r="F401" i="13"/>
  <c r="A402" i="13"/>
  <c r="B402" i="13"/>
  <c r="C402" i="13"/>
  <c r="D402" i="13"/>
  <c r="E402" i="13"/>
  <c r="F402" i="13"/>
  <c r="A403" i="13"/>
  <c r="B403" i="13"/>
  <c r="C403" i="13"/>
  <c r="D403" i="13"/>
  <c r="E403" i="13"/>
  <c r="F403" i="13"/>
  <c r="A404" i="13"/>
  <c r="B404" i="13"/>
  <c r="C404" i="13"/>
  <c r="D404" i="13"/>
  <c r="E404" i="13"/>
  <c r="F404" i="13"/>
  <c r="A405" i="13"/>
  <c r="B405" i="13"/>
  <c r="C405" i="13"/>
  <c r="D405" i="13"/>
  <c r="E405" i="13"/>
  <c r="F405" i="13"/>
  <c r="A406" i="13"/>
  <c r="B406" i="13"/>
  <c r="C406" i="13"/>
  <c r="D406" i="13"/>
  <c r="E406" i="13"/>
  <c r="F406" i="13"/>
  <c r="A407" i="13"/>
  <c r="B407" i="13"/>
  <c r="C407" i="13"/>
  <c r="D407" i="13"/>
  <c r="E407" i="13"/>
  <c r="F407" i="13"/>
  <c r="A408" i="13"/>
  <c r="B408" i="13"/>
  <c r="C408" i="13"/>
  <c r="D408" i="13"/>
  <c r="E408" i="13"/>
  <c r="F408" i="13"/>
  <c r="A409" i="13"/>
  <c r="B409" i="13"/>
  <c r="C409" i="13"/>
  <c r="D409" i="13"/>
  <c r="E409" i="13"/>
  <c r="F409" i="13"/>
  <c r="A410" i="13"/>
  <c r="B410" i="13"/>
  <c r="C410" i="13"/>
  <c r="D410" i="13"/>
  <c r="E410" i="13"/>
  <c r="F410" i="13"/>
  <c r="A411" i="13"/>
  <c r="B411" i="13"/>
  <c r="C411" i="13"/>
  <c r="D411" i="13"/>
  <c r="E411" i="13"/>
  <c r="F411" i="13"/>
  <c r="A412" i="13"/>
  <c r="B412" i="13"/>
  <c r="C412" i="13"/>
  <c r="D412" i="13"/>
  <c r="E412" i="13"/>
  <c r="F412" i="13"/>
  <c r="A413" i="13"/>
  <c r="B413" i="13"/>
  <c r="C413" i="13"/>
  <c r="D413" i="13"/>
  <c r="E413" i="13"/>
  <c r="F413" i="13"/>
  <c r="A414" i="13"/>
  <c r="B414" i="13"/>
  <c r="C414" i="13"/>
  <c r="D414" i="13"/>
  <c r="E414" i="13"/>
  <c r="F414" i="13"/>
  <c r="A415" i="13"/>
  <c r="B415" i="13"/>
  <c r="C415" i="13"/>
  <c r="D415" i="13"/>
  <c r="E415" i="13"/>
  <c r="F415" i="13"/>
  <c r="A416" i="13"/>
  <c r="B416" i="13"/>
  <c r="C416" i="13"/>
  <c r="D416" i="13"/>
  <c r="E416" i="13"/>
  <c r="F416" i="13"/>
  <c r="A417" i="13"/>
  <c r="B417" i="13"/>
  <c r="C417" i="13"/>
  <c r="D417" i="13"/>
  <c r="E417" i="13"/>
  <c r="F417" i="13"/>
  <c r="A418" i="13"/>
  <c r="B418" i="13"/>
  <c r="C418" i="13"/>
  <c r="D418" i="13"/>
  <c r="E418" i="13"/>
  <c r="F418" i="13"/>
  <c r="A419" i="13"/>
  <c r="B419" i="13"/>
  <c r="C419" i="13"/>
  <c r="D419" i="13"/>
  <c r="E419" i="13"/>
  <c r="F419" i="13"/>
  <c r="A420" i="13"/>
  <c r="B420" i="13"/>
  <c r="C420" i="13"/>
  <c r="D420" i="13"/>
  <c r="E420" i="13"/>
  <c r="F420" i="13"/>
  <c r="A421" i="13"/>
  <c r="B421" i="13"/>
  <c r="C421" i="13"/>
  <c r="D421" i="13"/>
  <c r="E421" i="13"/>
  <c r="F421" i="13"/>
  <c r="A422" i="13"/>
  <c r="B422" i="13"/>
  <c r="C422" i="13"/>
  <c r="D422" i="13"/>
  <c r="E422" i="13"/>
  <c r="F422" i="13"/>
  <c r="A423" i="13"/>
  <c r="B423" i="13"/>
  <c r="C423" i="13"/>
  <c r="D423" i="13"/>
  <c r="E423" i="13"/>
  <c r="F423" i="13"/>
  <c r="A424" i="13"/>
  <c r="B424" i="13"/>
  <c r="C424" i="13"/>
  <c r="D424" i="13"/>
  <c r="E424" i="13"/>
  <c r="F424" i="13"/>
  <c r="A425" i="13"/>
  <c r="B425" i="13"/>
  <c r="C425" i="13"/>
  <c r="D425" i="13"/>
  <c r="E425" i="13"/>
  <c r="F425" i="13"/>
  <c r="A426" i="13"/>
  <c r="B426" i="13"/>
  <c r="C426" i="13"/>
  <c r="D426" i="13"/>
  <c r="E426" i="13"/>
  <c r="F426" i="13"/>
  <c r="A427" i="13"/>
  <c r="B427" i="13"/>
  <c r="C427" i="13"/>
  <c r="D427" i="13"/>
  <c r="E427" i="13"/>
  <c r="F427" i="13"/>
  <c r="A428" i="13"/>
  <c r="B428" i="13"/>
  <c r="C428" i="13"/>
  <c r="D428" i="13"/>
  <c r="E428" i="13"/>
  <c r="F428" i="13"/>
  <c r="A429" i="13"/>
  <c r="B429" i="13"/>
  <c r="C429" i="13"/>
  <c r="D429" i="13"/>
  <c r="E429" i="13"/>
  <c r="F429" i="13"/>
  <c r="A430" i="13"/>
  <c r="B430" i="13"/>
  <c r="C430" i="13"/>
  <c r="D430" i="13"/>
  <c r="E430" i="13"/>
  <c r="F430" i="13"/>
  <c r="A431" i="13"/>
  <c r="B431" i="13"/>
  <c r="C431" i="13"/>
  <c r="D431" i="13"/>
  <c r="E431" i="13"/>
  <c r="F431" i="13"/>
  <c r="A432" i="13"/>
  <c r="B432" i="13"/>
  <c r="C432" i="13"/>
  <c r="D432" i="13"/>
  <c r="E432" i="13"/>
  <c r="F432" i="13"/>
  <c r="A433" i="13"/>
  <c r="B433" i="13"/>
  <c r="C433" i="13"/>
  <c r="D433" i="13"/>
  <c r="E433" i="13"/>
  <c r="F433" i="13"/>
  <c r="A434" i="13"/>
  <c r="B434" i="13"/>
  <c r="C434" i="13"/>
  <c r="D434" i="13"/>
  <c r="E434" i="13"/>
  <c r="F434" i="13"/>
  <c r="A435" i="13"/>
  <c r="B435" i="13"/>
  <c r="C435" i="13"/>
  <c r="D435" i="13"/>
  <c r="E435" i="13"/>
  <c r="F435" i="13"/>
  <c r="A436" i="13"/>
  <c r="B436" i="13"/>
  <c r="C436" i="13"/>
  <c r="D436" i="13"/>
  <c r="E436" i="13"/>
  <c r="F436" i="13"/>
  <c r="A437" i="13"/>
  <c r="B437" i="13"/>
  <c r="C437" i="13"/>
  <c r="D437" i="13"/>
  <c r="E437" i="13"/>
  <c r="F437" i="13"/>
  <c r="A438" i="13"/>
  <c r="B438" i="13"/>
  <c r="C438" i="13"/>
  <c r="D438" i="13"/>
  <c r="E438" i="13"/>
  <c r="F438" i="13"/>
  <c r="A439" i="13"/>
  <c r="B439" i="13"/>
  <c r="C439" i="13"/>
  <c r="D439" i="13"/>
  <c r="E439" i="13"/>
  <c r="F439" i="13"/>
  <c r="A440" i="13"/>
  <c r="B440" i="13"/>
  <c r="C440" i="13"/>
  <c r="D440" i="13"/>
  <c r="E440" i="13"/>
  <c r="F440" i="13"/>
  <c r="A441" i="13"/>
  <c r="B441" i="13"/>
  <c r="C441" i="13"/>
  <c r="D441" i="13"/>
  <c r="E441" i="13"/>
  <c r="F441" i="13"/>
  <c r="A442" i="13"/>
  <c r="B442" i="13"/>
  <c r="C442" i="13"/>
  <c r="D442" i="13"/>
  <c r="E442" i="13"/>
  <c r="F442" i="13"/>
  <c r="A443" i="13"/>
  <c r="B443" i="13"/>
  <c r="C443" i="13"/>
  <c r="D443" i="13"/>
  <c r="E443" i="13"/>
  <c r="F443" i="13"/>
  <c r="A444" i="13"/>
  <c r="B444" i="13"/>
  <c r="C444" i="13"/>
  <c r="D444" i="13"/>
  <c r="E444" i="13"/>
  <c r="F444" i="13"/>
  <c r="A445" i="13"/>
  <c r="B445" i="13"/>
  <c r="C445" i="13"/>
  <c r="D445" i="13"/>
  <c r="E445" i="13"/>
  <c r="F445" i="13"/>
  <c r="A446" i="13"/>
  <c r="B446" i="13"/>
  <c r="C446" i="13"/>
  <c r="D446" i="13"/>
  <c r="E446" i="13"/>
  <c r="F446" i="13"/>
  <c r="A447" i="13"/>
  <c r="B447" i="13"/>
  <c r="C447" i="13"/>
  <c r="D447" i="13"/>
  <c r="E447" i="13"/>
  <c r="F447" i="13"/>
  <c r="A448" i="13"/>
  <c r="B448" i="13"/>
  <c r="C448" i="13"/>
  <c r="D448" i="13"/>
  <c r="E448" i="13"/>
  <c r="F448" i="13"/>
  <c r="A449" i="13"/>
  <c r="B449" i="13"/>
  <c r="C449" i="13"/>
  <c r="D449" i="13"/>
  <c r="E449" i="13"/>
  <c r="F449" i="13"/>
  <c r="A450" i="13"/>
  <c r="B450" i="13"/>
  <c r="C450" i="13"/>
  <c r="D450" i="13"/>
  <c r="E450" i="13"/>
  <c r="F450" i="13"/>
  <c r="A451" i="13"/>
  <c r="B451" i="13"/>
  <c r="C451" i="13"/>
  <c r="D451" i="13"/>
  <c r="E451" i="13"/>
  <c r="F451" i="13"/>
  <c r="A452" i="13"/>
  <c r="B452" i="13"/>
  <c r="C452" i="13"/>
  <c r="D452" i="13"/>
  <c r="E452" i="13"/>
  <c r="F452" i="13"/>
  <c r="A453" i="13"/>
  <c r="B453" i="13"/>
  <c r="C453" i="13"/>
  <c r="D453" i="13"/>
  <c r="E453" i="13"/>
  <c r="F453" i="13"/>
  <c r="A454" i="13"/>
  <c r="B454" i="13"/>
  <c r="C454" i="13"/>
  <c r="D454" i="13"/>
  <c r="E454" i="13"/>
  <c r="F454" i="13"/>
  <c r="A455" i="13"/>
  <c r="B455" i="13"/>
  <c r="C455" i="13"/>
  <c r="D455" i="13"/>
  <c r="E455" i="13"/>
  <c r="F455" i="13"/>
  <c r="A456" i="13"/>
  <c r="B456" i="13"/>
  <c r="C456" i="13"/>
  <c r="D456" i="13"/>
  <c r="E456" i="13"/>
  <c r="F456" i="13"/>
  <c r="A457" i="13"/>
  <c r="B457" i="13"/>
  <c r="C457" i="13"/>
  <c r="D457" i="13"/>
  <c r="E457" i="13"/>
  <c r="F457" i="13"/>
  <c r="A458" i="13"/>
  <c r="B458" i="13"/>
  <c r="C458" i="13"/>
  <c r="D458" i="13"/>
  <c r="E458" i="13"/>
  <c r="F458" i="13"/>
  <c r="A459" i="13"/>
  <c r="B459" i="13"/>
  <c r="C459" i="13"/>
  <c r="D459" i="13"/>
  <c r="E459" i="13"/>
  <c r="F459" i="13"/>
  <c r="A460" i="13"/>
  <c r="B460" i="13"/>
  <c r="C460" i="13"/>
  <c r="D460" i="13"/>
  <c r="E460" i="13"/>
  <c r="F460" i="13"/>
  <c r="A461" i="13"/>
  <c r="B461" i="13"/>
  <c r="C461" i="13"/>
  <c r="D461" i="13"/>
  <c r="E461" i="13"/>
  <c r="F461" i="13"/>
  <c r="A462" i="13"/>
  <c r="B462" i="13"/>
  <c r="C462" i="13"/>
  <c r="D462" i="13"/>
  <c r="E462" i="13"/>
  <c r="F462" i="13"/>
  <c r="A463" i="13"/>
  <c r="B463" i="13"/>
  <c r="C463" i="13"/>
  <c r="D463" i="13"/>
  <c r="E463" i="13"/>
  <c r="F463" i="13"/>
  <c r="A464" i="13"/>
  <c r="B464" i="13"/>
  <c r="C464" i="13"/>
  <c r="D464" i="13"/>
  <c r="E464" i="13"/>
  <c r="F464" i="13"/>
  <c r="A465" i="13"/>
  <c r="B465" i="13"/>
  <c r="C465" i="13"/>
  <c r="D465" i="13"/>
  <c r="E465" i="13"/>
  <c r="F465" i="13"/>
  <c r="A466" i="13"/>
  <c r="B466" i="13"/>
  <c r="C466" i="13"/>
  <c r="D466" i="13"/>
  <c r="E466" i="13"/>
  <c r="F466" i="13"/>
  <c r="A467" i="13"/>
  <c r="B467" i="13"/>
  <c r="C467" i="13"/>
  <c r="D467" i="13"/>
  <c r="E467" i="13"/>
  <c r="F467" i="13"/>
  <c r="A468" i="13"/>
  <c r="B468" i="13"/>
  <c r="C468" i="13"/>
  <c r="D468" i="13"/>
  <c r="E468" i="13"/>
  <c r="F468" i="13"/>
  <c r="A469" i="13"/>
  <c r="B469" i="13"/>
  <c r="C469" i="13"/>
  <c r="D469" i="13"/>
  <c r="E469" i="13"/>
  <c r="F469" i="13"/>
  <c r="A470" i="13"/>
  <c r="B470" i="13"/>
  <c r="C470" i="13"/>
  <c r="D470" i="13"/>
  <c r="E470" i="13"/>
  <c r="F470" i="13"/>
  <c r="A471" i="13"/>
  <c r="B471" i="13"/>
  <c r="C471" i="13"/>
  <c r="D471" i="13"/>
  <c r="E471" i="13"/>
  <c r="F471" i="13"/>
  <c r="A472" i="13"/>
  <c r="B472" i="13"/>
  <c r="C472" i="13"/>
  <c r="D472" i="13"/>
  <c r="E472" i="13"/>
  <c r="F472" i="13"/>
  <c r="A473" i="13"/>
  <c r="B473" i="13"/>
  <c r="C473" i="13"/>
  <c r="D473" i="13"/>
  <c r="E473" i="13"/>
  <c r="F473" i="13"/>
  <c r="A474" i="13"/>
  <c r="B474" i="13"/>
  <c r="C474" i="13"/>
  <c r="D474" i="13"/>
  <c r="E474" i="13"/>
  <c r="F474" i="13"/>
  <c r="A475" i="13"/>
  <c r="B475" i="13"/>
  <c r="C475" i="13"/>
  <c r="D475" i="13"/>
  <c r="E475" i="13"/>
  <c r="F475" i="13"/>
  <c r="A476" i="13"/>
  <c r="B476" i="13"/>
  <c r="C476" i="13"/>
  <c r="D476" i="13"/>
  <c r="E476" i="13"/>
  <c r="F476" i="13"/>
  <c r="A477" i="13"/>
  <c r="B477" i="13"/>
  <c r="C477" i="13"/>
  <c r="D477" i="13"/>
  <c r="E477" i="13"/>
  <c r="F477" i="13"/>
  <c r="A478" i="13"/>
  <c r="B478" i="13"/>
  <c r="C478" i="13"/>
  <c r="D478" i="13"/>
  <c r="E478" i="13"/>
  <c r="F478" i="13"/>
  <c r="A479" i="13"/>
  <c r="B479" i="13"/>
  <c r="C479" i="13"/>
  <c r="D479" i="13"/>
  <c r="E479" i="13"/>
  <c r="F479" i="13"/>
  <c r="A480" i="13"/>
  <c r="B480" i="13"/>
  <c r="C480" i="13"/>
  <c r="D480" i="13"/>
  <c r="E480" i="13"/>
  <c r="F480" i="13"/>
  <c r="A481" i="13"/>
  <c r="B481" i="13"/>
  <c r="C481" i="13"/>
  <c r="D481" i="13"/>
  <c r="E481" i="13"/>
  <c r="F481" i="13"/>
  <c r="A482" i="13"/>
  <c r="B482" i="13"/>
  <c r="C482" i="13"/>
  <c r="D482" i="13"/>
  <c r="E482" i="13"/>
  <c r="F482" i="13"/>
  <c r="A483" i="13"/>
  <c r="B483" i="13"/>
  <c r="C483" i="13"/>
  <c r="D483" i="13"/>
  <c r="E483" i="13"/>
  <c r="F483" i="13"/>
  <c r="A484" i="13"/>
  <c r="B484" i="13"/>
  <c r="C484" i="13"/>
  <c r="D484" i="13"/>
  <c r="E484" i="13"/>
  <c r="F484" i="13"/>
  <c r="A485" i="13"/>
  <c r="B485" i="13"/>
  <c r="C485" i="13"/>
  <c r="D485" i="13"/>
  <c r="E485" i="13"/>
  <c r="F485" i="13"/>
  <c r="A486" i="13"/>
  <c r="B486" i="13"/>
  <c r="C486" i="13"/>
  <c r="D486" i="13"/>
  <c r="E486" i="13"/>
  <c r="F486" i="13"/>
  <c r="A487" i="13"/>
  <c r="B487" i="13"/>
  <c r="C487" i="13"/>
  <c r="D487" i="13"/>
  <c r="E487" i="13"/>
  <c r="F487" i="13"/>
  <c r="A488" i="13"/>
  <c r="B488" i="13"/>
  <c r="C488" i="13"/>
  <c r="D488" i="13"/>
  <c r="E488" i="13"/>
  <c r="F488" i="13"/>
  <c r="A489" i="13"/>
  <c r="B489" i="13"/>
  <c r="C489" i="13"/>
  <c r="D489" i="13"/>
  <c r="E489" i="13"/>
  <c r="F489" i="13"/>
  <c r="A490" i="13"/>
  <c r="B490" i="13"/>
  <c r="C490" i="13"/>
  <c r="D490" i="13"/>
  <c r="E490" i="13"/>
  <c r="F490" i="13"/>
  <c r="A491" i="13"/>
  <c r="B491" i="13"/>
  <c r="C491" i="13"/>
  <c r="D491" i="13"/>
  <c r="E491" i="13"/>
  <c r="F491" i="13"/>
  <c r="A492" i="13"/>
  <c r="B492" i="13"/>
  <c r="C492" i="13"/>
  <c r="D492" i="13"/>
  <c r="E492" i="13"/>
  <c r="F492" i="13"/>
  <c r="A493" i="13"/>
  <c r="B493" i="13"/>
  <c r="C493" i="13"/>
  <c r="D493" i="13"/>
  <c r="E493" i="13"/>
  <c r="F493" i="13"/>
  <c r="A494" i="13"/>
  <c r="B494" i="13"/>
  <c r="C494" i="13"/>
  <c r="D494" i="13"/>
  <c r="E494" i="13"/>
  <c r="F494" i="13"/>
  <c r="A495" i="13"/>
  <c r="B495" i="13"/>
  <c r="C495" i="13"/>
  <c r="D495" i="13"/>
  <c r="E495" i="13"/>
  <c r="F495" i="13"/>
  <c r="A496" i="13"/>
  <c r="B496" i="13"/>
  <c r="C496" i="13"/>
  <c r="D496" i="13"/>
  <c r="E496" i="13"/>
  <c r="F496" i="13"/>
  <c r="A497" i="13"/>
  <c r="B497" i="13"/>
  <c r="C497" i="13"/>
  <c r="D497" i="13"/>
  <c r="E497" i="13"/>
  <c r="F497" i="13"/>
  <c r="A498" i="13"/>
  <c r="B498" i="13"/>
  <c r="C498" i="13"/>
  <c r="D498" i="13"/>
  <c r="E498" i="13"/>
  <c r="F498" i="13"/>
  <c r="A499" i="13"/>
  <c r="B499" i="13"/>
  <c r="C499" i="13"/>
  <c r="D499" i="13"/>
  <c r="E499" i="13"/>
  <c r="F499" i="13"/>
  <c r="A500" i="13"/>
  <c r="B500" i="13"/>
  <c r="C500" i="13"/>
  <c r="D500" i="13"/>
  <c r="E500" i="13"/>
  <c r="F500" i="13"/>
  <c r="A501" i="13"/>
  <c r="B501" i="13"/>
  <c r="C501" i="13"/>
  <c r="D501" i="13"/>
  <c r="E501" i="13"/>
  <c r="F501" i="13"/>
  <c r="A502" i="13"/>
  <c r="B502" i="13"/>
  <c r="C502" i="13"/>
  <c r="D502" i="13"/>
  <c r="E502" i="13"/>
  <c r="F502" i="13"/>
  <c r="A503" i="13"/>
  <c r="B503" i="13"/>
  <c r="C503" i="13"/>
  <c r="D503" i="13"/>
  <c r="E503" i="13"/>
  <c r="F503" i="13"/>
  <c r="A504" i="13"/>
  <c r="B504" i="13"/>
  <c r="C504" i="13"/>
  <c r="D504" i="13"/>
  <c r="E504" i="13"/>
  <c r="F504" i="13"/>
  <c r="A505" i="13"/>
  <c r="B505" i="13"/>
  <c r="C505" i="13"/>
  <c r="D505" i="13"/>
  <c r="E505" i="13"/>
  <c r="F505" i="13"/>
  <c r="A506" i="13"/>
  <c r="B506" i="13"/>
  <c r="C506" i="13"/>
  <c r="D506" i="13"/>
  <c r="E506" i="13"/>
  <c r="F506" i="13"/>
  <c r="A507" i="13"/>
  <c r="B507" i="13"/>
  <c r="C507" i="13"/>
  <c r="D507" i="13"/>
  <c r="E507" i="13"/>
  <c r="F507" i="13"/>
  <c r="A508" i="13"/>
  <c r="B508" i="13"/>
  <c r="C508" i="13"/>
  <c r="D508" i="13"/>
  <c r="E508" i="13"/>
  <c r="F508" i="13"/>
  <c r="A509" i="13"/>
  <c r="B509" i="13"/>
  <c r="C509" i="13"/>
  <c r="E509" i="13"/>
  <c r="F509" i="13"/>
  <c r="A510" i="13"/>
  <c r="B510" i="13"/>
  <c r="C510" i="13"/>
  <c r="E510" i="13"/>
  <c r="F510" i="13"/>
  <c r="A511" i="13"/>
  <c r="B511" i="13"/>
  <c r="C511" i="13"/>
  <c r="E511" i="13"/>
  <c r="F511" i="13"/>
  <c r="A512" i="13"/>
  <c r="B512" i="13"/>
  <c r="C512" i="13"/>
  <c r="E512" i="13"/>
  <c r="F512" i="13"/>
  <c r="A513" i="13"/>
  <c r="B513" i="13"/>
  <c r="C513" i="13"/>
  <c r="D513" i="13"/>
  <c r="E513" i="13"/>
  <c r="F513" i="13"/>
  <c r="A514" i="13"/>
  <c r="B514" i="13"/>
  <c r="C514" i="13"/>
  <c r="E514" i="13"/>
  <c r="F514" i="13"/>
  <c r="A515" i="13"/>
  <c r="B515" i="13"/>
  <c r="C515" i="13"/>
  <c r="D515" i="13"/>
  <c r="E515" i="13"/>
  <c r="F515" i="13"/>
  <c r="A516" i="13"/>
  <c r="B516" i="13"/>
  <c r="C516" i="13"/>
  <c r="E516" i="13"/>
  <c r="F516" i="13"/>
  <c r="A517" i="13"/>
  <c r="B517" i="13"/>
  <c r="C517" i="13"/>
  <c r="D517" i="13"/>
  <c r="E517" i="13"/>
  <c r="F517" i="13"/>
  <c r="A518" i="13"/>
  <c r="B518" i="13"/>
  <c r="C518" i="13"/>
  <c r="D518" i="13"/>
  <c r="E518" i="13"/>
  <c r="F518" i="13"/>
  <c r="A519" i="13"/>
  <c r="B519" i="13"/>
  <c r="C519" i="13"/>
  <c r="E519" i="13"/>
  <c r="F519" i="13"/>
  <c r="A520" i="13"/>
  <c r="B520" i="13"/>
  <c r="C520" i="13"/>
  <c r="E520" i="13"/>
  <c r="F520" i="13"/>
  <c r="A521" i="13"/>
  <c r="B521" i="13"/>
  <c r="C521" i="13"/>
  <c r="E521" i="13"/>
  <c r="F521" i="13"/>
  <c r="A522" i="13"/>
  <c r="B522" i="13"/>
  <c r="C522" i="13"/>
  <c r="D522" i="13"/>
  <c r="E522" i="13"/>
  <c r="F522" i="13"/>
  <c r="A523" i="13"/>
  <c r="B523" i="13"/>
  <c r="C523" i="13"/>
  <c r="E523" i="13"/>
  <c r="F523" i="13"/>
  <c r="A524" i="13"/>
  <c r="B524" i="13"/>
  <c r="C524" i="13"/>
  <c r="D524" i="13"/>
  <c r="E524" i="13"/>
  <c r="F524" i="13"/>
  <c r="A525" i="13"/>
  <c r="B525" i="13"/>
  <c r="C525" i="13"/>
  <c r="E525" i="13"/>
  <c r="F525" i="13"/>
  <c r="A526" i="13"/>
  <c r="B526" i="13"/>
  <c r="C526" i="13"/>
  <c r="D526" i="13"/>
  <c r="E526" i="13"/>
  <c r="F526" i="13"/>
  <c r="A527" i="13"/>
  <c r="B527" i="13"/>
  <c r="C527" i="13"/>
  <c r="D527" i="13"/>
  <c r="E527" i="13"/>
  <c r="F527" i="13"/>
  <c r="A528" i="13"/>
  <c r="B528" i="13"/>
  <c r="C528" i="13"/>
  <c r="D528" i="13"/>
  <c r="E528" i="13"/>
  <c r="F528" i="13"/>
  <c r="A529" i="13"/>
  <c r="B529" i="13"/>
  <c r="C529" i="13"/>
  <c r="D529" i="13"/>
  <c r="E529" i="13"/>
  <c r="F529" i="13"/>
  <c r="A530" i="13"/>
  <c r="B530" i="13"/>
  <c r="C530" i="13"/>
  <c r="D530" i="13"/>
  <c r="E530" i="13"/>
  <c r="F530" i="13"/>
  <c r="A531" i="13"/>
  <c r="B531" i="13"/>
  <c r="C531" i="13"/>
  <c r="D531" i="13"/>
  <c r="E531" i="13"/>
  <c r="F531" i="13"/>
  <c r="A532" i="13"/>
  <c r="B532" i="13"/>
  <c r="C532" i="13"/>
  <c r="D532" i="13"/>
  <c r="E532" i="13"/>
  <c r="F532" i="13"/>
  <c r="A533" i="13"/>
  <c r="B533" i="13"/>
  <c r="C533" i="13"/>
  <c r="D533" i="13"/>
  <c r="E533" i="13"/>
  <c r="F533" i="13"/>
  <c r="A534" i="13"/>
  <c r="B534" i="13"/>
  <c r="C534" i="13"/>
  <c r="D534" i="13"/>
  <c r="E534" i="13"/>
  <c r="F534" i="13"/>
  <c r="A535" i="13"/>
  <c r="B535" i="13"/>
  <c r="C535" i="13"/>
  <c r="E535" i="13"/>
  <c r="F535" i="13"/>
  <c r="A536" i="13"/>
  <c r="B536" i="13"/>
  <c r="C536" i="13"/>
  <c r="D536" i="13"/>
  <c r="E536" i="13"/>
  <c r="F536" i="13"/>
  <c r="A537" i="13"/>
  <c r="B537" i="13"/>
  <c r="C537" i="13"/>
  <c r="E537" i="13"/>
  <c r="F537" i="13"/>
  <c r="A538" i="13"/>
  <c r="B538" i="13"/>
  <c r="C538" i="13"/>
  <c r="D538" i="13"/>
  <c r="E538" i="13"/>
  <c r="F538" i="13"/>
  <c r="A539" i="13"/>
  <c r="B539" i="13"/>
  <c r="C539" i="13"/>
  <c r="D539" i="13"/>
  <c r="E539" i="13"/>
  <c r="F539" i="13"/>
  <c r="A540" i="13"/>
  <c r="B540" i="13"/>
  <c r="C540" i="13"/>
  <c r="D540" i="13"/>
  <c r="E540" i="13"/>
  <c r="F540" i="13"/>
  <c r="A541" i="13"/>
  <c r="B541" i="13"/>
  <c r="C541" i="13"/>
  <c r="E541" i="13"/>
  <c r="F541" i="13"/>
  <c r="A542" i="13"/>
  <c r="B542" i="13"/>
  <c r="C542" i="13"/>
  <c r="D542" i="13"/>
  <c r="E542" i="13"/>
  <c r="F542" i="13"/>
  <c r="A543" i="13"/>
  <c r="B543" i="13"/>
  <c r="C543" i="13"/>
  <c r="D543" i="13"/>
  <c r="E543" i="13"/>
  <c r="F543" i="13"/>
  <c r="A544" i="13"/>
  <c r="B544" i="13"/>
  <c r="C544" i="13"/>
  <c r="D544" i="13"/>
  <c r="E544" i="13"/>
  <c r="F544" i="13"/>
  <c r="A545" i="13"/>
  <c r="B545" i="13"/>
  <c r="C545" i="13"/>
  <c r="E545" i="13"/>
  <c r="F545" i="13"/>
  <c r="A546" i="13"/>
  <c r="B546" i="13"/>
  <c r="C546" i="13"/>
  <c r="D546" i="13"/>
  <c r="E546" i="13"/>
  <c r="F546" i="13"/>
  <c r="A547" i="13"/>
  <c r="B547" i="13"/>
  <c r="C547" i="13"/>
  <c r="D547" i="13"/>
  <c r="E547" i="13"/>
  <c r="F547" i="13"/>
  <c r="A548" i="13"/>
  <c r="B548" i="13"/>
  <c r="C548" i="13"/>
  <c r="D548" i="13"/>
  <c r="E548" i="13"/>
  <c r="F548" i="13"/>
  <c r="A549" i="13"/>
  <c r="B549" i="13"/>
  <c r="C549" i="13"/>
  <c r="E549" i="13"/>
  <c r="F549" i="13"/>
  <c r="A550" i="13"/>
  <c r="B550" i="13"/>
  <c r="C550" i="13"/>
  <c r="D550" i="13"/>
  <c r="E550" i="13"/>
  <c r="F550" i="13"/>
  <c r="A551" i="13"/>
  <c r="B551" i="13"/>
  <c r="C551" i="13"/>
  <c r="D551" i="13"/>
  <c r="E551" i="13"/>
  <c r="F551" i="13"/>
  <c r="A552" i="13"/>
  <c r="B552" i="13"/>
  <c r="C552" i="13"/>
  <c r="D552" i="13"/>
  <c r="E552" i="13"/>
  <c r="F552" i="13"/>
  <c r="A553" i="13"/>
  <c r="B553" i="13"/>
  <c r="C553" i="13"/>
  <c r="D553" i="13"/>
  <c r="E553" i="13"/>
  <c r="F553" i="13"/>
  <c r="A554" i="13"/>
  <c r="B554" i="13"/>
  <c r="C554" i="13"/>
  <c r="D554" i="13"/>
  <c r="E554" i="13"/>
  <c r="F554" i="13"/>
  <c r="A555" i="13"/>
  <c r="B555" i="13"/>
  <c r="C555" i="13"/>
  <c r="D555" i="13"/>
  <c r="E555" i="13"/>
  <c r="F555" i="13"/>
  <c r="A556" i="13"/>
  <c r="B556" i="13"/>
  <c r="C556" i="13"/>
  <c r="D556" i="13"/>
  <c r="E556" i="13"/>
  <c r="F556" i="13"/>
  <c r="A557" i="13"/>
  <c r="B557" i="13"/>
  <c r="C557" i="13"/>
  <c r="E557" i="13"/>
  <c r="F557" i="13"/>
  <c r="A558" i="13"/>
  <c r="B558" i="13"/>
  <c r="C558" i="13"/>
  <c r="D558" i="13"/>
  <c r="E558" i="13"/>
  <c r="F558" i="13"/>
  <c r="A559" i="13"/>
  <c r="B559" i="13"/>
  <c r="C559" i="13"/>
  <c r="D559" i="13"/>
  <c r="E559" i="13"/>
  <c r="F559" i="13"/>
  <c r="A560" i="13"/>
  <c r="B560" i="13"/>
  <c r="C560" i="13"/>
  <c r="D560" i="13"/>
  <c r="E560" i="13"/>
  <c r="F560" i="13"/>
  <c r="A561" i="13"/>
  <c r="B561" i="13"/>
  <c r="C561" i="13"/>
  <c r="D561" i="13"/>
  <c r="E561" i="13"/>
  <c r="F561" i="13"/>
  <c r="A562" i="13"/>
  <c r="B562" i="13"/>
  <c r="C562" i="13"/>
  <c r="D562" i="13"/>
  <c r="E562" i="13"/>
  <c r="F562" i="13"/>
  <c r="A563" i="13"/>
  <c r="B563" i="13"/>
  <c r="C563" i="13"/>
  <c r="D563" i="13"/>
  <c r="E563" i="13"/>
  <c r="F563" i="13"/>
  <c r="A564" i="13"/>
  <c r="B564" i="13"/>
  <c r="C564" i="13"/>
  <c r="D564" i="13"/>
  <c r="E564" i="13"/>
  <c r="F564" i="13"/>
  <c r="A565" i="13"/>
  <c r="B565" i="13"/>
  <c r="C565" i="13"/>
  <c r="E565" i="13"/>
  <c r="F565" i="13"/>
  <c r="A566" i="13"/>
  <c r="B566" i="13"/>
  <c r="C566" i="13"/>
  <c r="D566" i="13"/>
  <c r="E566" i="13"/>
  <c r="F566" i="13"/>
  <c r="A567" i="13"/>
  <c r="B567" i="13"/>
  <c r="C567" i="13"/>
  <c r="D567" i="13"/>
  <c r="E567" i="13"/>
  <c r="F567" i="13"/>
  <c r="A568" i="13"/>
  <c r="B568" i="13"/>
  <c r="C568" i="13"/>
  <c r="D568" i="13"/>
  <c r="E568" i="13"/>
  <c r="F568" i="13"/>
  <c r="A569" i="13"/>
  <c r="B569" i="13"/>
  <c r="C569" i="13"/>
  <c r="D569" i="13"/>
  <c r="E569" i="13"/>
  <c r="F569" i="13"/>
  <c r="A570" i="13"/>
  <c r="B570" i="13"/>
  <c r="C570" i="13"/>
  <c r="D570" i="13"/>
  <c r="E570" i="13"/>
  <c r="F570" i="13"/>
  <c r="A571" i="13"/>
  <c r="B571" i="13"/>
  <c r="C571" i="13"/>
  <c r="D571" i="13"/>
  <c r="E571" i="13"/>
  <c r="F571" i="13"/>
  <c r="A572" i="13"/>
  <c r="B572" i="13"/>
  <c r="C572" i="13"/>
  <c r="D572" i="13"/>
  <c r="E572" i="13"/>
  <c r="F572" i="13"/>
  <c r="A573" i="13"/>
  <c r="B573" i="13"/>
  <c r="C573" i="13"/>
  <c r="D573" i="13"/>
  <c r="E573" i="13"/>
  <c r="F573" i="13"/>
  <c r="A574" i="13"/>
  <c r="B574" i="13"/>
  <c r="C574" i="13"/>
  <c r="D574" i="13"/>
  <c r="E574" i="13"/>
  <c r="F574" i="13"/>
  <c r="A575" i="13"/>
  <c r="B575" i="13"/>
  <c r="C575" i="13"/>
  <c r="D575" i="13"/>
  <c r="E575" i="13"/>
  <c r="F575" i="13"/>
  <c r="A576" i="13"/>
  <c r="B576" i="13"/>
  <c r="C576" i="13"/>
  <c r="D576" i="13"/>
  <c r="E576" i="13"/>
  <c r="F576" i="13"/>
  <c r="A577" i="13"/>
  <c r="B577" i="13"/>
  <c r="C577" i="13"/>
  <c r="D577" i="13"/>
  <c r="E577" i="13"/>
  <c r="F577" i="13"/>
  <c r="A578" i="13"/>
  <c r="B578" i="13"/>
  <c r="C578" i="13"/>
  <c r="D578" i="13"/>
  <c r="E578" i="13"/>
  <c r="F578" i="13"/>
  <c r="A579" i="13"/>
  <c r="B579" i="13"/>
  <c r="C579" i="13"/>
  <c r="D579" i="13"/>
  <c r="E579" i="13"/>
  <c r="F579" i="13"/>
  <c r="A580" i="13"/>
  <c r="B580" i="13"/>
  <c r="C580" i="13"/>
  <c r="D580" i="13"/>
  <c r="E580" i="13"/>
  <c r="F580" i="13"/>
  <c r="A581" i="13"/>
  <c r="B581" i="13"/>
  <c r="C581" i="13"/>
  <c r="D581" i="13"/>
  <c r="E581" i="13"/>
  <c r="F581" i="13"/>
  <c r="A582" i="13"/>
  <c r="B582" i="13"/>
  <c r="C582" i="13"/>
  <c r="D582" i="13"/>
  <c r="E582" i="13"/>
  <c r="F582" i="13"/>
  <c r="A583" i="13"/>
  <c r="B583" i="13"/>
  <c r="C583" i="13"/>
  <c r="D583" i="13"/>
  <c r="E583" i="13"/>
  <c r="F583" i="13"/>
  <c r="A584" i="13"/>
  <c r="B584" i="13"/>
  <c r="C584" i="13"/>
  <c r="D584" i="13"/>
  <c r="E584" i="13"/>
  <c r="F584" i="13"/>
  <c r="A585" i="13"/>
  <c r="B585" i="13"/>
  <c r="C585" i="13"/>
  <c r="D585" i="13"/>
  <c r="E585" i="13"/>
  <c r="F585" i="13"/>
  <c r="A586" i="13"/>
  <c r="B586" i="13"/>
  <c r="C586" i="13"/>
  <c r="D586" i="13"/>
  <c r="E586" i="13"/>
  <c r="F586" i="13"/>
  <c r="A587" i="13"/>
  <c r="B587" i="13"/>
  <c r="C587" i="13"/>
  <c r="D587" i="13"/>
  <c r="E587" i="13"/>
  <c r="F587" i="13"/>
  <c r="A588" i="13"/>
  <c r="B588" i="13"/>
  <c r="C588" i="13"/>
  <c r="D588" i="13"/>
  <c r="E588" i="13"/>
  <c r="F588" i="13"/>
  <c r="A589" i="13"/>
  <c r="B589" i="13"/>
  <c r="C589" i="13"/>
  <c r="D589" i="13"/>
  <c r="E589" i="13"/>
  <c r="F589" i="13"/>
  <c r="A590" i="13"/>
  <c r="B590" i="13"/>
  <c r="C590" i="13"/>
  <c r="D590" i="13"/>
  <c r="E590" i="13"/>
  <c r="F590" i="13"/>
  <c r="A591" i="13"/>
  <c r="B591" i="13"/>
  <c r="C591" i="13"/>
  <c r="D591" i="13"/>
  <c r="E591" i="13"/>
  <c r="F591" i="13"/>
  <c r="A592" i="13"/>
  <c r="B592" i="13"/>
  <c r="C592" i="13"/>
  <c r="D592" i="13"/>
  <c r="E592" i="13"/>
  <c r="F592" i="13"/>
  <c r="A593" i="13"/>
  <c r="B593" i="13"/>
  <c r="C593" i="13"/>
  <c r="D593" i="13"/>
  <c r="E593" i="13"/>
  <c r="F593" i="13"/>
  <c r="A594" i="13"/>
  <c r="B594" i="13"/>
  <c r="C594" i="13"/>
  <c r="D594" i="13"/>
  <c r="E594" i="13"/>
  <c r="F594" i="13"/>
  <c r="A595" i="13"/>
  <c r="B595" i="13"/>
  <c r="C595" i="13"/>
  <c r="D595" i="13"/>
  <c r="E595" i="13"/>
  <c r="F595" i="13"/>
  <c r="A596" i="13"/>
  <c r="B596" i="13"/>
  <c r="C596" i="13"/>
  <c r="D596" i="13"/>
  <c r="E596" i="13"/>
  <c r="F596" i="13"/>
  <c r="A597" i="13"/>
  <c r="B597" i="13"/>
  <c r="C597" i="13"/>
  <c r="D597" i="13"/>
  <c r="E597" i="13"/>
  <c r="F597" i="13"/>
  <c r="A598" i="13"/>
  <c r="B598" i="13"/>
  <c r="C598" i="13"/>
  <c r="D598" i="13"/>
  <c r="E598" i="13"/>
  <c r="F598" i="13"/>
  <c r="A599" i="13"/>
  <c r="B599" i="13"/>
  <c r="C599" i="13"/>
  <c r="D599" i="13"/>
  <c r="E599" i="13"/>
  <c r="F599" i="13"/>
  <c r="A600" i="13"/>
  <c r="B600" i="13"/>
  <c r="C600" i="13"/>
  <c r="D600" i="13"/>
  <c r="E600" i="13"/>
  <c r="F600" i="13"/>
  <c r="A601" i="13"/>
  <c r="B601" i="13"/>
  <c r="C601" i="13"/>
  <c r="D601" i="13"/>
  <c r="E601" i="13"/>
  <c r="F601" i="13"/>
  <c r="A602" i="13"/>
  <c r="B602" i="13"/>
  <c r="C602" i="13"/>
  <c r="D602" i="13"/>
  <c r="E602" i="13"/>
  <c r="F602" i="13"/>
  <c r="A603" i="13"/>
  <c r="B603" i="13"/>
  <c r="C603" i="13"/>
  <c r="D603" i="13"/>
  <c r="E603" i="13"/>
  <c r="F603" i="13"/>
  <c r="A604" i="13"/>
  <c r="B604" i="13"/>
  <c r="C604" i="13"/>
  <c r="D604" i="13"/>
  <c r="E604" i="13"/>
  <c r="F604" i="13"/>
  <c r="A605" i="13"/>
  <c r="B605" i="13"/>
  <c r="C605" i="13"/>
  <c r="D605" i="13"/>
  <c r="E605" i="13"/>
  <c r="F605" i="13"/>
  <c r="A606" i="13"/>
  <c r="B606" i="13"/>
  <c r="C606" i="13"/>
  <c r="D606" i="13"/>
  <c r="E606" i="13"/>
  <c r="F606" i="13"/>
  <c r="A607" i="13"/>
  <c r="B607" i="13"/>
  <c r="C607" i="13"/>
  <c r="D607" i="13"/>
  <c r="E607" i="13"/>
  <c r="F607" i="13"/>
  <c r="A608" i="13"/>
  <c r="B608" i="13"/>
  <c r="C608" i="13"/>
  <c r="D608" i="13"/>
  <c r="E608" i="13"/>
  <c r="F608" i="13"/>
  <c r="A609" i="13"/>
  <c r="B609" i="13"/>
  <c r="C609" i="13"/>
  <c r="D609" i="13"/>
  <c r="E609" i="13"/>
  <c r="F609" i="13"/>
  <c r="A610" i="13"/>
  <c r="B610" i="13"/>
  <c r="C610" i="13"/>
  <c r="D610" i="13"/>
  <c r="E610" i="13"/>
  <c r="F610" i="13"/>
  <c r="A611" i="13"/>
  <c r="B611" i="13"/>
  <c r="C611" i="13"/>
  <c r="D611" i="13"/>
  <c r="E611" i="13"/>
  <c r="F611" i="13"/>
  <c r="A612" i="13"/>
  <c r="B612" i="13"/>
  <c r="C612" i="13"/>
  <c r="D612" i="13"/>
  <c r="E612" i="13"/>
  <c r="F612" i="13"/>
  <c r="A613" i="13"/>
  <c r="B613" i="13"/>
  <c r="C613" i="13"/>
  <c r="D613" i="13"/>
  <c r="E613" i="13"/>
  <c r="F613" i="13"/>
  <c r="A614" i="13"/>
  <c r="B614" i="13"/>
  <c r="C614" i="13"/>
  <c r="D614" i="13"/>
  <c r="E614" i="13"/>
  <c r="F614" i="13"/>
  <c r="A615" i="13"/>
  <c r="B615" i="13"/>
  <c r="C615" i="13"/>
  <c r="D615" i="13"/>
  <c r="E615" i="13"/>
  <c r="F615" i="13"/>
  <c r="A616" i="13"/>
  <c r="B616" i="13"/>
  <c r="C616" i="13"/>
  <c r="D616" i="13"/>
  <c r="E616" i="13"/>
  <c r="F616" i="13"/>
  <c r="A617" i="13"/>
  <c r="B617" i="13"/>
  <c r="C617" i="13"/>
  <c r="D617" i="13"/>
  <c r="E617" i="13"/>
  <c r="F617" i="13"/>
  <c r="A618" i="13"/>
  <c r="B618" i="13"/>
  <c r="C618" i="13"/>
  <c r="D618" i="13"/>
  <c r="E618" i="13"/>
  <c r="F618" i="13"/>
  <c r="A619" i="13"/>
  <c r="B619" i="13"/>
  <c r="C619" i="13"/>
  <c r="D619" i="13"/>
  <c r="E619" i="13"/>
  <c r="F619" i="13"/>
  <c r="A620" i="13"/>
  <c r="B620" i="13"/>
  <c r="C620" i="13"/>
  <c r="D620" i="13"/>
  <c r="E620" i="13"/>
  <c r="F620" i="13"/>
  <c r="A621" i="13"/>
  <c r="B621" i="13"/>
  <c r="C621" i="13"/>
  <c r="D621" i="13"/>
  <c r="E621" i="13"/>
  <c r="F621" i="13"/>
  <c r="A622" i="13"/>
  <c r="B622" i="13"/>
  <c r="C622" i="13"/>
  <c r="D622" i="13"/>
  <c r="E622" i="13"/>
  <c r="F622" i="13"/>
  <c r="A623" i="13"/>
  <c r="B623" i="13"/>
  <c r="C623" i="13"/>
  <c r="D623" i="13"/>
  <c r="E623" i="13"/>
  <c r="F623" i="13"/>
  <c r="A624" i="13"/>
  <c r="B624" i="13"/>
  <c r="C624" i="13"/>
  <c r="D624" i="13"/>
  <c r="E624" i="13"/>
  <c r="F624" i="13"/>
  <c r="A625" i="13"/>
  <c r="B625" i="13"/>
  <c r="C625" i="13"/>
  <c r="D625" i="13"/>
  <c r="E625" i="13"/>
  <c r="F625" i="13"/>
  <c r="A626" i="13"/>
  <c r="B626" i="13"/>
  <c r="C626" i="13"/>
  <c r="D626" i="13"/>
  <c r="E626" i="13"/>
  <c r="F626" i="13"/>
  <c r="A627" i="13"/>
  <c r="B627" i="13"/>
  <c r="C627" i="13"/>
  <c r="D627" i="13"/>
  <c r="E627" i="13"/>
  <c r="F627" i="13"/>
  <c r="A628" i="13"/>
  <c r="B628" i="13"/>
  <c r="C628" i="13"/>
  <c r="D628" i="13"/>
  <c r="E628" i="13"/>
  <c r="F628" i="13"/>
  <c r="A629" i="13"/>
  <c r="B629" i="13"/>
  <c r="C629" i="13"/>
  <c r="D629" i="13"/>
  <c r="E629" i="13"/>
  <c r="F629" i="13"/>
  <c r="A630" i="13"/>
  <c r="B630" i="13"/>
  <c r="C630" i="13"/>
  <c r="D630" i="13"/>
  <c r="E630" i="13"/>
  <c r="F630" i="13"/>
  <c r="A631" i="13"/>
  <c r="B631" i="13"/>
  <c r="C631" i="13"/>
  <c r="D631" i="13"/>
  <c r="E631" i="13"/>
  <c r="F631" i="13"/>
  <c r="A632" i="13"/>
  <c r="B632" i="13"/>
  <c r="C632" i="13"/>
  <c r="D632" i="13"/>
  <c r="E632" i="13"/>
  <c r="F632" i="13"/>
  <c r="A633" i="13"/>
  <c r="B633" i="13"/>
  <c r="C633" i="13"/>
  <c r="D633" i="13"/>
  <c r="E633" i="13"/>
  <c r="F633" i="13"/>
  <c r="A634" i="13"/>
  <c r="B634" i="13"/>
  <c r="C634" i="13"/>
  <c r="D634" i="13"/>
  <c r="E634" i="13"/>
  <c r="F634" i="13"/>
  <c r="A635" i="13"/>
  <c r="B635" i="13"/>
  <c r="C635" i="13"/>
  <c r="D635" i="13"/>
  <c r="E635" i="13"/>
  <c r="F635" i="13"/>
  <c r="A636" i="13"/>
  <c r="B636" i="13"/>
  <c r="C636" i="13"/>
  <c r="D636" i="13"/>
  <c r="E636" i="13"/>
  <c r="F636" i="13"/>
  <c r="A637" i="13"/>
  <c r="B637" i="13"/>
  <c r="C637" i="13"/>
  <c r="D637" i="13"/>
  <c r="E637" i="13"/>
  <c r="F637" i="13"/>
  <c r="A638" i="13"/>
  <c r="B638" i="13"/>
  <c r="C638" i="13"/>
  <c r="D638" i="13"/>
  <c r="E638" i="13"/>
  <c r="F638" i="13"/>
  <c r="A639" i="13"/>
  <c r="B639" i="13"/>
  <c r="C639" i="13"/>
  <c r="D639" i="13"/>
  <c r="E639" i="13"/>
  <c r="F639" i="13"/>
  <c r="A640" i="13"/>
  <c r="B640" i="13"/>
  <c r="C640" i="13"/>
  <c r="D640" i="13"/>
  <c r="E640" i="13"/>
  <c r="F640" i="13"/>
  <c r="A641" i="13"/>
  <c r="B641" i="13"/>
  <c r="C641" i="13"/>
  <c r="D641" i="13"/>
  <c r="E641" i="13"/>
  <c r="F641" i="13"/>
  <c r="A642" i="13"/>
  <c r="B642" i="13"/>
  <c r="C642" i="13"/>
  <c r="D642" i="13"/>
  <c r="E642" i="13"/>
  <c r="F642" i="13"/>
  <c r="A643" i="13"/>
  <c r="B643" i="13"/>
  <c r="C643" i="13"/>
  <c r="D643" i="13"/>
  <c r="E643" i="13"/>
  <c r="F643" i="13"/>
  <c r="A644" i="13"/>
  <c r="B644" i="13"/>
  <c r="C644" i="13"/>
  <c r="D644" i="13"/>
  <c r="E644" i="13"/>
  <c r="F644" i="13"/>
  <c r="A645" i="13"/>
  <c r="B645" i="13"/>
  <c r="C645" i="13"/>
  <c r="D645" i="13"/>
  <c r="E645" i="13"/>
  <c r="F645" i="13"/>
  <c r="A646" i="13"/>
  <c r="B646" i="13"/>
  <c r="C646" i="13"/>
  <c r="D646" i="13"/>
  <c r="E646" i="13"/>
  <c r="F646" i="13"/>
  <c r="A647" i="13"/>
  <c r="B647" i="13"/>
  <c r="C647" i="13"/>
  <c r="D647" i="13"/>
  <c r="E647" i="13"/>
  <c r="F647" i="13"/>
  <c r="A648" i="13"/>
  <c r="B648" i="13"/>
  <c r="C648" i="13"/>
  <c r="D648" i="13"/>
  <c r="E648" i="13"/>
  <c r="F648" i="13"/>
  <c r="A649" i="13"/>
  <c r="B649" i="13"/>
  <c r="C649" i="13"/>
  <c r="D649" i="13"/>
  <c r="E649" i="13"/>
  <c r="F649" i="13"/>
  <c r="A650" i="13"/>
  <c r="B650" i="13"/>
  <c r="C650" i="13"/>
  <c r="D650" i="13"/>
  <c r="E650" i="13"/>
  <c r="F650" i="13"/>
  <c r="A651" i="13"/>
  <c r="B651" i="13"/>
  <c r="C651" i="13"/>
  <c r="D651" i="13"/>
  <c r="E651" i="13"/>
  <c r="F651" i="13"/>
  <c r="A652" i="13"/>
  <c r="B652" i="13"/>
  <c r="C652" i="13"/>
  <c r="D652" i="13"/>
  <c r="E652" i="13"/>
  <c r="F652" i="13"/>
  <c r="A653" i="13"/>
  <c r="B653" i="13"/>
  <c r="C653" i="13"/>
  <c r="D653" i="13"/>
  <c r="E653" i="13"/>
  <c r="F653" i="13"/>
  <c r="A654" i="13"/>
  <c r="B654" i="13"/>
  <c r="C654" i="13"/>
  <c r="D654" i="13"/>
  <c r="E654" i="13"/>
  <c r="F654" i="13"/>
  <c r="A655" i="13"/>
  <c r="B655" i="13"/>
  <c r="C655" i="13"/>
  <c r="D655" i="13"/>
  <c r="E655" i="13"/>
  <c r="F655" i="13"/>
  <c r="A656" i="13"/>
  <c r="B656" i="13"/>
  <c r="C656" i="13"/>
  <c r="D656" i="13"/>
  <c r="E656" i="13"/>
  <c r="F656" i="13"/>
  <c r="A657" i="13"/>
  <c r="B657" i="13"/>
  <c r="C657" i="13"/>
  <c r="D657" i="13"/>
  <c r="E657" i="13"/>
  <c r="F657" i="13"/>
  <c r="A658" i="13"/>
  <c r="B658" i="13"/>
  <c r="C658" i="13"/>
  <c r="D658" i="13"/>
  <c r="E658" i="13"/>
  <c r="F658" i="13"/>
  <c r="A659" i="13"/>
  <c r="B659" i="13"/>
  <c r="C659" i="13"/>
  <c r="D659" i="13"/>
  <c r="E659" i="13"/>
  <c r="F659" i="13"/>
  <c r="A660" i="13"/>
  <c r="B660" i="13"/>
  <c r="C660" i="13"/>
  <c r="D660" i="13"/>
  <c r="E660" i="13"/>
  <c r="F660" i="13"/>
  <c r="A661" i="13"/>
  <c r="B661" i="13"/>
  <c r="C661" i="13"/>
  <c r="D661" i="13"/>
  <c r="E661" i="13"/>
  <c r="F661" i="13"/>
  <c r="A662" i="13"/>
  <c r="B662" i="13"/>
  <c r="C662" i="13"/>
  <c r="D662" i="13"/>
  <c r="E662" i="13"/>
  <c r="F662" i="13"/>
  <c r="A663" i="13"/>
  <c r="B663" i="13"/>
  <c r="C663" i="13"/>
  <c r="D663" i="13"/>
  <c r="E663" i="13"/>
  <c r="F663" i="13"/>
  <c r="A664" i="13"/>
  <c r="B664" i="13"/>
  <c r="C664" i="13"/>
  <c r="D664" i="13"/>
  <c r="E664" i="13"/>
  <c r="F664" i="13"/>
  <c r="A665" i="13"/>
  <c r="B665" i="13"/>
  <c r="C665" i="13"/>
  <c r="D665" i="13"/>
  <c r="E665" i="13"/>
  <c r="F665" i="13"/>
  <c r="A666" i="13"/>
  <c r="B666" i="13"/>
  <c r="C666" i="13"/>
  <c r="D666" i="13"/>
  <c r="E666" i="13"/>
  <c r="F666" i="13"/>
  <c r="A667" i="13"/>
  <c r="B667" i="13"/>
  <c r="C667" i="13"/>
  <c r="D667" i="13"/>
  <c r="E667" i="13"/>
  <c r="F667" i="13"/>
  <c r="A668" i="13"/>
  <c r="B668" i="13"/>
  <c r="C668" i="13"/>
  <c r="D668" i="13"/>
  <c r="E668" i="13"/>
  <c r="F668" i="13"/>
  <c r="A669" i="13"/>
  <c r="B669" i="13"/>
  <c r="C669" i="13"/>
  <c r="D669" i="13"/>
  <c r="E669" i="13"/>
  <c r="F669" i="13"/>
  <c r="A670" i="13"/>
  <c r="B670" i="13"/>
  <c r="C670" i="13"/>
  <c r="D670" i="13"/>
  <c r="E670" i="13"/>
  <c r="F670" i="13"/>
  <c r="A671" i="13"/>
  <c r="B671" i="13"/>
  <c r="C671" i="13"/>
  <c r="D671" i="13"/>
  <c r="E671" i="13"/>
  <c r="F671" i="13"/>
  <c r="A672" i="13"/>
  <c r="B672" i="13"/>
  <c r="C672" i="13"/>
  <c r="D672" i="13"/>
  <c r="E672" i="13"/>
  <c r="F672" i="13"/>
  <c r="A673" i="13"/>
  <c r="B673" i="13"/>
  <c r="C673" i="13"/>
  <c r="D673" i="13"/>
  <c r="E673" i="13"/>
  <c r="F673" i="13"/>
  <c r="A674" i="13"/>
  <c r="B674" i="13"/>
  <c r="C674" i="13"/>
  <c r="D674" i="13"/>
  <c r="E674" i="13"/>
  <c r="F674" i="13"/>
  <c r="A675" i="13"/>
  <c r="B675" i="13"/>
  <c r="C675" i="13"/>
  <c r="D675" i="13"/>
  <c r="E675" i="13"/>
  <c r="F675" i="13"/>
  <c r="A676" i="13"/>
  <c r="B676" i="13"/>
  <c r="C676" i="13"/>
  <c r="D676" i="13"/>
  <c r="E676" i="13"/>
  <c r="F676" i="13"/>
  <c r="A677" i="13"/>
  <c r="B677" i="13"/>
  <c r="C677" i="13"/>
  <c r="D677" i="13"/>
  <c r="E677" i="13"/>
  <c r="F677" i="13"/>
  <c r="A678" i="13"/>
  <c r="B678" i="13"/>
  <c r="C678" i="13"/>
  <c r="D678" i="13"/>
  <c r="E678" i="13"/>
  <c r="F678" i="13"/>
  <c r="A679" i="13"/>
  <c r="B679" i="13"/>
  <c r="C679" i="13"/>
  <c r="D679" i="13"/>
  <c r="E679" i="13"/>
  <c r="F679" i="13"/>
  <c r="A680" i="13"/>
  <c r="B680" i="13"/>
  <c r="C680" i="13"/>
  <c r="D680" i="13"/>
  <c r="E680" i="13"/>
  <c r="F680" i="13"/>
  <c r="A681" i="13"/>
  <c r="B681" i="13"/>
  <c r="C681" i="13"/>
  <c r="D681" i="13"/>
  <c r="E681" i="13"/>
  <c r="F681" i="13"/>
  <c r="A682" i="13"/>
  <c r="B682" i="13"/>
  <c r="C682" i="13"/>
  <c r="D682" i="13"/>
  <c r="E682" i="13"/>
  <c r="F682" i="13"/>
  <c r="A683" i="13"/>
  <c r="B683" i="13"/>
  <c r="C683" i="13"/>
  <c r="D683" i="13"/>
  <c r="E683" i="13"/>
  <c r="F683" i="13"/>
  <c r="A684" i="13"/>
  <c r="B684" i="13"/>
  <c r="C684" i="13"/>
  <c r="D684" i="13"/>
  <c r="E684" i="13"/>
  <c r="F684" i="13"/>
  <c r="A685" i="13"/>
  <c r="B685" i="13"/>
  <c r="C685" i="13"/>
  <c r="D685" i="13"/>
  <c r="E685" i="13"/>
  <c r="F685" i="13"/>
  <c r="A686" i="13"/>
  <c r="B686" i="13"/>
  <c r="C686" i="13"/>
  <c r="D686" i="13"/>
  <c r="E686" i="13"/>
  <c r="F686" i="13"/>
  <c r="A687" i="13"/>
  <c r="B687" i="13"/>
  <c r="C687" i="13"/>
  <c r="D687" i="13"/>
  <c r="E687" i="13"/>
  <c r="F687" i="13"/>
  <c r="A688" i="13"/>
  <c r="B688" i="13"/>
  <c r="C688" i="13"/>
  <c r="D688" i="13"/>
  <c r="E688" i="13"/>
  <c r="F688" i="13"/>
  <c r="A689" i="13"/>
  <c r="B689" i="13"/>
  <c r="C689" i="13"/>
  <c r="D689" i="13"/>
  <c r="E689" i="13"/>
  <c r="F689" i="13"/>
  <c r="A690" i="13"/>
  <c r="B690" i="13"/>
  <c r="C690" i="13"/>
  <c r="D690" i="13"/>
  <c r="E690" i="13"/>
  <c r="F690" i="13"/>
  <c r="A691" i="13"/>
  <c r="B691" i="13"/>
  <c r="C691" i="13"/>
  <c r="D691" i="13"/>
  <c r="E691" i="13"/>
  <c r="F691" i="13"/>
  <c r="A692" i="13"/>
  <c r="B692" i="13"/>
  <c r="C692" i="13"/>
  <c r="D692" i="13"/>
  <c r="E692" i="13"/>
  <c r="F692" i="13"/>
  <c r="A693" i="13"/>
  <c r="B693" i="13"/>
  <c r="C693" i="13"/>
  <c r="D693" i="13"/>
  <c r="E693" i="13"/>
  <c r="F693" i="13"/>
  <c r="A694" i="13"/>
  <c r="B694" i="13"/>
  <c r="C694" i="13"/>
  <c r="D694" i="13"/>
  <c r="E694" i="13"/>
  <c r="F694" i="13"/>
  <c r="A695" i="13"/>
  <c r="B695" i="13"/>
  <c r="C695" i="13"/>
  <c r="D695" i="13"/>
  <c r="E695" i="13"/>
  <c r="F695" i="13"/>
  <c r="A696" i="13"/>
  <c r="B696" i="13"/>
  <c r="C696" i="13"/>
  <c r="D696" i="13"/>
  <c r="E696" i="13"/>
  <c r="F696" i="13"/>
  <c r="A697" i="13"/>
  <c r="B697" i="13"/>
  <c r="C697" i="13"/>
  <c r="D697" i="13"/>
  <c r="E697" i="13"/>
  <c r="F697" i="13"/>
  <c r="A698" i="13"/>
  <c r="B698" i="13"/>
  <c r="C698" i="13"/>
  <c r="D698" i="13"/>
  <c r="E698" i="13"/>
  <c r="F698" i="13"/>
  <c r="A699" i="13"/>
  <c r="B699" i="13"/>
  <c r="C699" i="13"/>
  <c r="D699" i="13"/>
  <c r="E699" i="13"/>
  <c r="F699" i="13"/>
  <c r="A700" i="13"/>
  <c r="B700" i="13"/>
  <c r="C700" i="13"/>
  <c r="D700" i="13"/>
  <c r="E700" i="13"/>
  <c r="F700" i="13"/>
  <c r="A701" i="13"/>
  <c r="B701" i="13"/>
  <c r="C701" i="13"/>
  <c r="D701" i="13"/>
  <c r="E701" i="13"/>
  <c r="F701" i="13"/>
  <c r="A702" i="13"/>
  <c r="B702" i="13"/>
  <c r="C702" i="13"/>
  <c r="D702" i="13"/>
  <c r="E702" i="13"/>
  <c r="F702" i="13"/>
  <c r="A703" i="13"/>
  <c r="B703" i="13"/>
  <c r="C703" i="13"/>
  <c r="D703" i="13"/>
  <c r="E703" i="13"/>
  <c r="F703" i="13"/>
  <c r="A704" i="13"/>
  <c r="B704" i="13"/>
  <c r="C704" i="13"/>
  <c r="D704" i="13"/>
  <c r="E704" i="13"/>
  <c r="F704" i="13"/>
  <c r="A705" i="13"/>
  <c r="B705" i="13"/>
  <c r="C705" i="13"/>
  <c r="D705" i="13"/>
  <c r="E705" i="13"/>
  <c r="F705" i="13"/>
  <c r="A706" i="13"/>
  <c r="B706" i="13"/>
  <c r="C706" i="13"/>
  <c r="D706" i="13"/>
  <c r="E706" i="13"/>
  <c r="F706" i="13"/>
  <c r="A707" i="13"/>
  <c r="B707" i="13"/>
  <c r="C707" i="13"/>
  <c r="D707" i="13"/>
  <c r="E707" i="13"/>
  <c r="F707" i="13"/>
  <c r="A708" i="13"/>
  <c r="B708" i="13"/>
  <c r="C708" i="13"/>
  <c r="D708" i="13"/>
  <c r="E708" i="13"/>
  <c r="F708" i="13"/>
  <c r="A709" i="13"/>
  <c r="B709" i="13"/>
  <c r="C709" i="13"/>
  <c r="D709" i="13"/>
  <c r="E709" i="13"/>
  <c r="F709" i="13"/>
  <c r="A710" i="13"/>
  <c r="B710" i="13"/>
  <c r="C710" i="13"/>
  <c r="D710" i="13"/>
  <c r="E710" i="13"/>
  <c r="F710" i="13"/>
  <c r="A711" i="13"/>
  <c r="B711" i="13"/>
  <c r="C711" i="13"/>
  <c r="D711" i="13"/>
  <c r="E711" i="13"/>
  <c r="F711" i="13"/>
  <c r="A712" i="13"/>
  <c r="B712" i="13"/>
  <c r="C712" i="13"/>
  <c r="D712" i="13"/>
  <c r="E712" i="13"/>
  <c r="F712" i="13"/>
  <c r="A713" i="13"/>
  <c r="B713" i="13"/>
  <c r="C713" i="13"/>
  <c r="D713" i="13"/>
  <c r="E713" i="13"/>
  <c r="F713" i="13"/>
  <c r="A714" i="13"/>
  <c r="B714" i="13"/>
  <c r="C714" i="13"/>
  <c r="D714" i="13"/>
  <c r="E714" i="13"/>
  <c r="F714" i="13"/>
  <c r="A715" i="13"/>
  <c r="B715" i="13"/>
  <c r="C715" i="13"/>
  <c r="D715" i="13"/>
  <c r="E715" i="13"/>
  <c r="F715" i="13"/>
  <c r="A716" i="13"/>
  <c r="B716" i="13"/>
  <c r="C716" i="13"/>
  <c r="D716" i="13"/>
  <c r="E716" i="13"/>
  <c r="F716" i="13"/>
  <c r="A717" i="13"/>
  <c r="B717" i="13"/>
  <c r="C717" i="13"/>
  <c r="D717" i="13"/>
  <c r="E717" i="13"/>
  <c r="F717" i="13"/>
  <c r="A718" i="13"/>
  <c r="B718" i="13"/>
  <c r="C718" i="13"/>
  <c r="D718" i="13"/>
  <c r="E718" i="13"/>
  <c r="F718" i="13"/>
  <c r="A719" i="13"/>
  <c r="B719" i="13"/>
  <c r="C719" i="13"/>
  <c r="D719" i="13"/>
  <c r="E719" i="13"/>
  <c r="F719" i="13"/>
  <c r="A720" i="13"/>
  <c r="B720" i="13"/>
  <c r="C720" i="13"/>
  <c r="D720" i="13"/>
  <c r="E720" i="13"/>
  <c r="F720" i="13"/>
  <c r="K695" i="13"/>
  <c r="K694" i="13"/>
  <c r="K693" i="13"/>
  <c r="K692" i="13"/>
  <c r="K691" i="13"/>
  <c r="K690" i="13"/>
  <c r="K689" i="13"/>
  <c r="K688" i="13"/>
  <c r="K687" i="13"/>
  <c r="K686" i="13"/>
  <c r="K685" i="13"/>
  <c r="K684" i="13"/>
  <c r="K683" i="13"/>
  <c r="K682" i="13"/>
  <c r="K681" i="13"/>
  <c r="K680" i="13"/>
  <c r="K679" i="13"/>
  <c r="K678" i="13"/>
  <c r="K677" i="13"/>
  <c r="K676" i="13"/>
  <c r="K675" i="13"/>
  <c r="K674" i="13"/>
  <c r="K673" i="13"/>
  <c r="K622" i="13"/>
  <c r="K621" i="13"/>
  <c r="K620" i="13"/>
  <c r="K619" i="13"/>
  <c r="K618" i="13"/>
  <c r="K617" i="13"/>
  <c r="K616" i="13"/>
  <c r="K615" i="13"/>
  <c r="K614" i="13"/>
  <c r="K613" i="13"/>
  <c r="K612" i="13"/>
  <c r="K611" i="13"/>
  <c r="K610" i="13"/>
  <c r="K609" i="13"/>
  <c r="K608" i="13"/>
  <c r="K607" i="13"/>
  <c r="K606" i="13"/>
  <c r="K605" i="13"/>
  <c r="K604" i="13"/>
  <c r="K603" i="13"/>
  <c r="K602" i="13"/>
  <c r="K601" i="13"/>
  <c r="K600" i="13"/>
  <c r="K599" i="13"/>
  <c r="K598" i="13"/>
  <c r="K597" i="13"/>
  <c r="K596" i="13"/>
  <c r="K595" i="13"/>
  <c r="K594" i="13"/>
  <c r="K593" i="13"/>
  <c r="K592" i="13"/>
  <c r="K591" i="13"/>
  <c r="K590" i="13"/>
  <c r="K589" i="13"/>
  <c r="K588" i="13"/>
  <c r="K587" i="13"/>
  <c r="K586" i="13"/>
  <c r="K585" i="13"/>
  <c r="K584" i="13"/>
  <c r="K583" i="13"/>
  <c r="K582" i="13"/>
  <c r="K581" i="13"/>
  <c r="K580" i="13"/>
  <c r="K579" i="13"/>
  <c r="K578" i="13"/>
  <c r="K577" i="13"/>
  <c r="K576" i="13"/>
  <c r="K575" i="13"/>
  <c r="K574" i="13"/>
  <c r="K573" i="13"/>
  <c r="K572" i="13"/>
  <c r="K571" i="13"/>
  <c r="K570" i="13"/>
  <c r="K569" i="13"/>
  <c r="K568" i="13"/>
  <c r="K567" i="13"/>
  <c r="K566" i="13"/>
  <c r="K565" i="13"/>
  <c r="K564" i="13"/>
  <c r="K563" i="13"/>
  <c r="K562" i="13"/>
  <c r="K561" i="13"/>
  <c r="K560" i="13"/>
  <c r="K558" i="13"/>
  <c r="K557" i="13"/>
  <c r="K556" i="13"/>
  <c r="K555" i="13"/>
  <c r="K554" i="13"/>
  <c r="K553" i="13"/>
  <c r="K552" i="13"/>
  <c r="K549" i="13"/>
  <c r="K547" i="13"/>
  <c r="K545" i="13"/>
  <c r="K542" i="13"/>
  <c r="K540" i="13"/>
  <c r="K538" i="13"/>
  <c r="K535" i="13"/>
  <c r="K534" i="13"/>
  <c r="K533" i="13"/>
  <c r="K532" i="13"/>
  <c r="K531" i="13"/>
  <c r="K530" i="13"/>
  <c r="K528" i="13"/>
  <c r="K527" i="13"/>
  <c r="K526" i="13"/>
  <c r="K525" i="13"/>
  <c r="K521" i="13"/>
  <c r="K517" i="13"/>
  <c r="K513" i="13"/>
  <c r="K511" i="13"/>
  <c r="K506" i="13"/>
  <c r="K505" i="13"/>
  <c r="K504" i="13"/>
  <c r="K503" i="13"/>
  <c r="K502" i="13"/>
  <c r="K501" i="13"/>
  <c r="K500" i="13"/>
  <c r="K499" i="13"/>
  <c r="K498" i="13"/>
  <c r="K497" i="13"/>
  <c r="K496" i="13"/>
  <c r="K495" i="13"/>
  <c r="K494" i="13"/>
  <c r="K493" i="13"/>
  <c r="K492" i="13"/>
  <c r="K491" i="13"/>
  <c r="K490" i="13"/>
  <c r="K489" i="13"/>
  <c r="K488" i="13"/>
  <c r="K487" i="13"/>
  <c r="K486" i="13"/>
  <c r="K485" i="13"/>
  <c r="K484" i="13"/>
  <c r="K483" i="13"/>
  <c r="K482" i="13"/>
  <c r="K481" i="13"/>
  <c r="K480" i="13"/>
  <c r="K479" i="13"/>
  <c r="K478" i="13"/>
  <c r="K477" i="13"/>
  <c r="K476" i="13"/>
  <c r="K475" i="13"/>
  <c r="K474" i="13"/>
  <c r="K473" i="13"/>
  <c r="K472" i="13"/>
  <c r="K471" i="13"/>
  <c r="K470" i="13"/>
  <c r="K469" i="13"/>
  <c r="K468" i="13"/>
  <c r="K467" i="13"/>
  <c r="K466" i="13"/>
  <c r="K465" i="13"/>
  <c r="K464" i="13"/>
  <c r="K463" i="13"/>
  <c r="K462" i="13"/>
  <c r="K461" i="13"/>
  <c r="K460" i="13"/>
  <c r="K459" i="13"/>
  <c r="K458" i="13"/>
  <c r="K457" i="13"/>
  <c r="K456" i="13"/>
  <c r="K455" i="13"/>
  <c r="K454" i="13"/>
  <c r="K453" i="13"/>
  <c r="K452" i="13"/>
  <c r="K451" i="13"/>
  <c r="K450" i="13"/>
  <c r="K449" i="13"/>
  <c r="K448" i="13"/>
  <c r="K447" i="13"/>
  <c r="K446" i="13"/>
  <c r="K445" i="13"/>
  <c r="K444" i="13"/>
  <c r="K443" i="13"/>
  <c r="K442" i="13"/>
  <c r="K441" i="13"/>
  <c r="K440" i="13"/>
  <c r="K439" i="13"/>
  <c r="K438" i="13"/>
  <c r="K437" i="13"/>
  <c r="K436" i="13"/>
  <c r="K435" i="13"/>
  <c r="K434" i="13"/>
  <c r="K433" i="13"/>
  <c r="K432" i="13"/>
  <c r="K431" i="13"/>
  <c r="K430" i="13"/>
  <c r="K429" i="13"/>
  <c r="K428" i="13"/>
  <c r="K427" i="13"/>
  <c r="K426" i="13"/>
  <c r="K425" i="13"/>
  <c r="K424" i="13"/>
  <c r="K423" i="13"/>
  <c r="K422" i="13"/>
  <c r="K421" i="13"/>
  <c r="K420" i="13"/>
  <c r="K419" i="13"/>
  <c r="K418" i="13"/>
  <c r="K417" i="13"/>
  <c r="K416" i="13"/>
  <c r="K415" i="13"/>
  <c r="K414" i="13"/>
  <c r="K413" i="13"/>
  <c r="K412" i="13"/>
  <c r="K411" i="13"/>
  <c r="K410" i="13"/>
  <c r="K409" i="13"/>
  <c r="K408" i="13"/>
  <c r="K407" i="13"/>
  <c r="K406" i="13"/>
  <c r="K405" i="13"/>
  <c r="K404" i="13"/>
  <c r="K403" i="13"/>
  <c r="K402" i="13"/>
  <c r="K401" i="13"/>
  <c r="K400" i="13"/>
  <c r="K399" i="13"/>
  <c r="K398" i="13"/>
  <c r="K397" i="13"/>
  <c r="K396" i="13"/>
  <c r="K395" i="13"/>
  <c r="K394" i="13"/>
  <c r="K393" i="13"/>
  <c r="K392" i="13"/>
  <c r="K391" i="13"/>
  <c r="K390" i="13"/>
  <c r="K389" i="13"/>
  <c r="K388" i="13"/>
  <c r="K387" i="13"/>
  <c r="K386" i="13"/>
  <c r="K385" i="13"/>
  <c r="K384" i="13"/>
  <c r="K383" i="13"/>
  <c r="K382" i="13"/>
  <c r="K381" i="13"/>
  <c r="K380" i="13"/>
  <c r="K379" i="13"/>
  <c r="K378" i="13"/>
  <c r="K377" i="13"/>
  <c r="K376" i="13"/>
  <c r="K375" i="13"/>
  <c r="K374" i="13"/>
  <c r="K373" i="13"/>
  <c r="K372" i="13"/>
  <c r="K371" i="13"/>
  <c r="K370" i="13"/>
  <c r="K369" i="13"/>
  <c r="K368" i="13"/>
  <c r="K367" i="13"/>
  <c r="K366" i="13"/>
  <c r="K365" i="13"/>
  <c r="K364" i="13"/>
  <c r="K363" i="13"/>
  <c r="K362" i="13"/>
  <c r="K361" i="13"/>
  <c r="K360" i="13"/>
  <c r="K359" i="13"/>
  <c r="K358" i="13"/>
  <c r="K357" i="13"/>
  <c r="K356" i="13"/>
  <c r="K355" i="13"/>
  <c r="K354" i="13"/>
  <c r="K353" i="13"/>
  <c r="K352" i="13"/>
  <c r="K351" i="13"/>
  <c r="K350" i="13"/>
  <c r="K349" i="13"/>
  <c r="K348" i="13"/>
  <c r="K347" i="13"/>
  <c r="K346" i="13"/>
  <c r="K345" i="13"/>
  <c r="K344" i="13"/>
  <c r="K343" i="13"/>
  <c r="K342" i="13"/>
  <c r="K341" i="13"/>
  <c r="K340" i="13"/>
  <c r="K339" i="13"/>
  <c r="K338" i="13"/>
  <c r="K337" i="13"/>
  <c r="K336" i="13"/>
  <c r="K335" i="13"/>
  <c r="K334" i="13"/>
  <c r="K333" i="13"/>
  <c r="K332" i="13"/>
  <c r="K331" i="13"/>
  <c r="K330" i="13"/>
  <c r="K329" i="13"/>
  <c r="K328" i="13"/>
  <c r="K327" i="13"/>
  <c r="K326" i="13"/>
  <c r="K325" i="13"/>
  <c r="K324" i="13"/>
  <c r="K323" i="13"/>
  <c r="K322" i="13"/>
  <c r="K321" i="13"/>
  <c r="K320" i="13"/>
  <c r="K319" i="13"/>
  <c r="K318" i="13"/>
  <c r="K317" i="13"/>
  <c r="K316" i="13"/>
  <c r="K315" i="13"/>
  <c r="K314" i="13"/>
  <c r="K313" i="13"/>
  <c r="K312" i="13"/>
  <c r="K311" i="13"/>
  <c r="K310" i="13"/>
  <c r="K309" i="13"/>
  <c r="K308" i="13"/>
  <c r="K307" i="13"/>
  <c r="K306" i="13"/>
  <c r="K305" i="13"/>
  <c r="K304" i="13"/>
  <c r="K303" i="13"/>
  <c r="K302" i="13"/>
  <c r="K301" i="13"/>
  <c r="K300" i="13"/>
  <c r="K299" i="13"/>
  <c r="K298" i="13"/>
  <c r="K297" i="13"/>
  <c r="K296" i="13"/>
  <c r="K295" i="13"/>
  <c r="K294" i="13"/>
  <c r="K293" i="13"/>
  <c r="K292" i="13"/>
  <c r="K291" i="13"/>
  <c r="K290" i="13"/>
  <c r="K289" i="13"/>
  <c r="K288" i="13"/>
  <c r="K287" i="13"/>
  <c r="K286" i="13"/>
  <c r="K285" i="13"/>
  <c r="K284" i="13"/>
  <c r="K283" i="13"/>
  <c r="K282" i="13"/>
  <c r="K281" i="13"/>
  <c r="K280" i="13"/>
  <c r="K279" i="13"/>
  <c r="K278" i="13"/>
  <c r="K277" i="13"/>
  <c r="K276" i="13"/>
  <c r="K275" i="13"/>
  <c r="K274" i="13"/>
  <c r="K273" i="13"/>
  <c r="K272" i="13"/>
  <c r="K271" i="13"/>
  <c r="K270" i="13"/>
  <c r="K269" i="13"/>
  <c r="K268" i="13"/>
  <c r="K267" i="13"/>
  <c r="K266" i="13"/>
  <c r="K265" i="13"/>
  <c r="K264" i="13"/>
  <c r="K263" i="13"/>
  <c r="K262" i="13"/>
  <c r="K261" i="13"/>
  <c r="K260" i="13"/>
  <c r="K259" i="13"/>
  <c r="K258" i="13"/>
  <c r="K257" i="13"/>
  <c r="K256" i="13"/>
  <c r="K255" i="13"/>
  <c r="K254" i="13"/>
  <c r="K253" i="13"/>
  <c r="K252" i="13"/>
  <c r="K251" i="13"/>
  <c r="K250" i="13"/>
  <c r="K249" i="13"/>
  <c r="K248" i="13"/>
  <c r="K247" i="13"/>
  <c r="K246" i="13"/>
  <c r="K245" i="13"/>
  <c r="K244" i="13"/>
  <c r="K243" i="13"/>
  <c r="K242" i="13"/>
  <c r="K241" i="13"/>
  <c r="K240" i="13"/>
  <c r="K239" i="13"/>
  <c r="K238" i="13"/>
  <c r="K237" i="13"/>
  <c r="K236" i="13"/>
  <c r="K235" i="13"/>
  <c r="K234" i="13"/>
  <c r="K233" i="13"/>
  <c r="K232" i="13"/>
  <c r="K231" i="13"/>
  <c r="K230" i="13"/>
  <c r="K229" i="13"/>
  <c r="K228" i="13"/>
  <c r="K227" i="13"/>
  <c r="K226" i="13"/>
  <c r="K225" i="13"/>
  <c r="K224" i="13"/>
  <c r="K223" i="13"/>
  <c r="K222" i="13"/>
  <c r="K221" i="13"/>
  <c r="K220" i="13"/>
  <c r="K219" i="13"/>
  <c r="K218" i="13"/>
  <c r="K217" i="13"/>
  <c r="K216" i="13"/>
  <c r="K215" i="13"/>
  <c r="K214" i="13"/>
  <c r="K213" i="13"/>
  <c r="K212" i="13"/>
  <c r="K211" i="13"/>
  <c r="K210" i="13"/>
  <c r="K209" i="13"/>
  <c r="K208" i="13"/>
  <c r="K207" i="13"/>
  <c r="K206" i="13"/>
  <c r="K205" i="13"/>
  <c r="K204" i="13"/>
  <c r="K203" i="13"/>
  <c r="K202" i="13"/>
  <c r="K201" i="13"/>
  <c r="K200" i="13"/>
  <c r="K199" i="13"/>
  <c r="K198" i="13"/>
  <c r="K197" i="13"/>
  <c r="K196" i="13"/>
  <c r="K195" i="13"/>
  <c r="K194" i="13"/>
  <c r="K193" i="13"/>
  <c r="K192" i="13"/>
  <c r="K191" i="13"/>
  <c r="K190" i="13"/>
  <c r="K189" i="13"/>
  <c r="K188" i="13"/>
  <c r="K187" i="13"/>
  <c r="K186" i="13"/>
  <c r="K185" i="13"/>
  <c r="K184" i="13"/>
  <c r="K183" i="13"/>
  <c r="K182" i="13"/>
  <c r="K181" i="13"/>
  <c r="K180" i="13"/>
  <c r="K179" i="13"/>
  <c r="K178" i="13"/>
  <c r="K177" i="13"/>
  <c r="K176" i="13"/>
  <c r="K175" i="13"/>
  <c r="K174" i="13"/>
  <c r="K173" i="13"/>
  <c r="K172" i="13"/>
  <c r="K171" i="13"/>
  <c r="K170" i="13"/>
  <c r="K169" i="13"/>
  <c r="K168" i="13"/>
  <c r="K167" i="13"/>
  <c r="K166" i="13"/>
  <c r="K165" i="13"/>
  <c r="K164" i="13"/>
  <c r="K163" i="13"/>
  <c r="K162" i="13"/>
  <c r="K161" i="13"/>
  <c r="K160" i="13"/>
  <c r="K159" i="13"/>
  <c r="K158" i="13"/>
  <c r="K157" i="13"/>
  <c r="K156" i="13"/>
  <c r="K155" i="13"/>
  <c r="K154" i="13"/>
  <c r="K153" i="13"/>
  <c r="K152" i="13"/>
  <c r="K151" i="13"/>
  <c r="K150" i="13"/>
  <c r="K149" i="13"/>
  <c r="K148" i="13"/>
  <c r="K147" i="13"/>
  <c r="K146" i="13"/>
  <c r="K145" i="13"/>
  <c r="K144" i="13"/>
  <c r="K143" i="13"/>
  <c r="K142" i="13"/>
  <c r="K141" i="13"/>
  <c r="K140" i="13"/>
  <c r="K139" i="13"/>
  <c r="K138" i="13"/>
  <c r="K137" i="13"/>
  <c r="K136" i="13"/>
  <c r="K135" i="13"/>
  <c r="K134" i="13"/>
  <c r="K133" i="13"/>
  <c r="K132" i="13"/>
  <c r="K131" i="13"/>
  <c r="K130" i="13"/>
  <c r="K129" i="13"/>
  <c r="K128" i="13"/>
  <c r="K127" i="1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2" i="13"/>
  <c r="J2" i="13"/>
  <c r="B2" i="13"/>
  <c r="C2" i="13"/>
  <c r="D2" i="13"/>
  <c r="E2" i="13"/>
  <c r="F2" i="13"/>
  <c r="A2" i="13"/>
  <c r="D520" i="13"/>
  <c r="D514" i="13"/>
  <c r="D523" i="13"/>
  <c r="D521" i="13"/>
  <c r="D512" i="13"/>
  <c r="D509" i="13"/>
  <c r="D565" i="13"/>
  <c r="D557" i="13"/>
  <c r="D549" i="13"/>
  <c r="D545" i="13"/>
  <c r="D537" i="13"/>
  <c r="D525" i="13"/>
  <c r="D516" i="13"/>
  <c r="D519" i="13"/>
  <c r="D743" i="13"/>
  <c r="D739" i="13"/>
  <c r="D511" i="13"/>
  <c r="D510" i="13"/>
</calcChain>
</file>

<file path=xl/sharedStrings.xml><?xml version="1.0" encoding="utf-8"?>
<sst xmlns="http://schemas.openxmlformats.org/spreadsheetml/2006/main" count="21966" uniqueCount="2111">
  <si>
    <t>&lt;2%</t>
  </si>
  <si>
    <t>pervasive</t>
  </si>
  <si>
    <t>Basalt</t>
  </si>
  <si>
    <t>Diabase</t>
  </si>
  <si>
    <t>Gabbro</t>
  </si>
  <si>
    <t>olivine gabbro</t>
  </si>
  <si>
    <t>Gabbronorite</t>
  </si>
  <si>
    <t>Troctolite</t>
  </si>
  <si>
    <t>Diorite</t>
  </si>
  <si>
    <t>Tonalite</t>
  </si>
  <si>
    <t>Trondjhemite</t>
  </si>
  <si>
    <t>Wehrlite</t>
  </si>
  <si>
    <t>Dunite</t>
  </si>
  <si>
    <t>Harzburgite</t>
  </si>
  <si>
    <t>Lherzolite</t>
  </si>
  <si>
    <t>ophicalcite</t>
  </si>
  <si>
    <t>listvenite</t>
  </si>
  <si>
    <t>serpentinite</t>
  </si>
  <si>
    <t>Not recovered</t>
  </si>
  <si>
    <t>foliated</t>
  </si>
  <si>
    <t>Grain size</t>
  </si>
  <si>
    <t>Modal</t>
  </si>
  <si>
    <t>Colour</t>
  </si>
  <si>
    <t>Sheared</t>
  </si>
  <si>
    <t>Tectonic</t>
  </si>
  <si>
    <t xml:space="preserve">Disseminated oxide </t>
  </si>
  <si>
    <t xml:space="preserve">Oxide </t>
  </si>
  <si>
    <t xml:space="preserve">Olivine-bearing </t>
  </si>
  <si>
    <t xml:space="preserve">Orthopyroxene-bearing </t>
  </si>
  <si>
    <t xml:space="preserve">Troctolitic </t>
  </si>
  <si>
    <t xml:space="preserve">Olivine-rich </t>
  </si>
  <si>
    <t xml:space="preserve">Anorthositic </t>
  </si>
  <si>
    <t>Glassy</t>
  </si>
  <si>
    <t>ICDP Exp/Hole number</t>
  </si>
  <si>
    <t>Chikyu Exp/Hole number</t>
  </si>
  <si>
    <t>Core</t>
  </si>
  <si>
    <t>Section</t>
  </si>
  <si>
    <t>Interval top (cm)</t>
  </si>
  <si>
    <t>Interval bottom (cm)</t>
  </si>
  <si>
    <t>Top depth (m downhole)</t>
  </si>
  <si>
    <t>Bottom depth (m downhole)</t>
  </si>
  <si>
    <t>Texture</t>
  </si>
  <si>
    <t>Background alteration color</t>
  </si>
  <si>
    <t>Background alteration texture</t>
  </si>
  <si>
    <t>Background alteration intensity</t>
  </si>
  <si>
    <t>Background alteration rank</t>
  </si>
  <si>
    <t>recrystallized</t>
  </si>
  <si>
    <t>patchy</t>
  </si>
  <si>
    <t>Patch alteration color</t>
  </si>
  <si>
    <t>Patch shape</t>
  </si>
  <si>
    <t>Alteration in patch (%)</t>
  </si>
  <si>
    <t>Halo alteration colour</t>
  </si>
  <si>
    <t>Halo alteration %</t>
  </si>
  <si>
    <t>patch alteration intensity</t>
  </si>
  <si>
    <t>patch alteration rank</t>
  </si>
  <si>
    <t>Halo alteration intensity</t>
  </si>
  <si>
    <t>Halo alteration rank</t>
  </si>
  <si>
    <t>EXPEDITION</t>
  </si>
  <si>
    <t>SITE</t>
  </si>
  <si>
    <t>HOLE</t>
  </si>
  <si>
    <t>CORE</t>
  </si>
  <si>
    <t>SECTION</t>
  </si>
  <si>
    <t>Core-Section</t>
  </si>
  <si>
    <t>chlorite</t>
  </si>
  <si>
    <t>epidote</t>
  </si>
  <si>
    <t>prehnite</t>
  </si>
  <si>
    <t>zeolite (undefined)</t>
  </si>
  <si>
    <t>laumontite</t>
  </si>
  <si>
    <t>calcite</t>
  </si>
  <si>
    <t>quartz</t>
  </si>
  <si>
    <t>pyrite</t>
  </si>
  <si>
    <t>chalcopyrite</t>
  </si>
  <si>
    <t>iron oxy-hydroxides</t>
  </si>
  <si>
    <t>serpentine</t>
  </si>
  <si>
    <t>Check total alteration 100%</t>
  </si>
  <si>
    <t>Secondary mineral assemblage BGD</t>
  </si>
  <si>
    <t>Secondary mineral assemblage PATCH</t>
  </si>
  <si>
    <t>Secondary mineral assemblage HALO</t>
  </si>
  <si>
    <t>Background Comments</t>
  </si>
  <si>
    <t>Deformation alteration colour</t>
  </si>
  <si>
    <t>Deformation alteration rank</t>
  </si>
  <si>
    <t>Secondary mineral assemblage DEF</t>
  </si>
  <si>
    <t>Cryptocrystalline &lt;0.1mm</t>
  </si>
  <si>
    <t>Microcrystalline 0.1-0.2mm</t>
  </si>
  <si>
    <t>Fine grained 0.2-1mm</t>
  </si>
  <si>
    <t>Medium grained 1-5mm</t>
  </si>
  <si>
    <t>Coarse grained 5-30mm</t>
  </si>
  <si>
    <t>Pegmatitic &gt;30mm</t>
  </si>
  <si>
    <t>Equigranular</t>
  </si>
  <si>
    <t>Seriate</t>
  </si>
  <si>
    <t>Varitextured</t>
  </si>
  <si>
    <t>Poikilitic</t>
  </si>
  <si>
    <t>Granular</t>
  </si>
  <si>
    <t>Intergranular</t>
  </si>
  <si>
    <t>Intersertal</t>
  </si>
  <si>
    <t>Subophitic</t>
  </si>
  <si>
    <t>Ophitic</t>
  </si>
  <si>
    <t>Porphyritic</t>
  </si>
  <si>
    <t>Comb structure</t>
  </si>
  <si>
    <t>Skeletal</t>
  </si>
  <si>
    <t>Dendritic</t>
  </si>
  <si>
    <t>GS_distribution</t>
  </si>
  <si>
    <t>Grain_size</t>
  </si>
  <si>
    <t>Habit</t>
  </si>
  <si>
    <t>Euhedral</t>
  </si>
  <si>
    <t>Subhedral</t>
  </si>
  <si>
    <t>Anhedral</t>
  </si>
  <si>
    <t>Shape</t>
  </si>
  <si>
    <t>Equant</t>
  </si>
  <si>
    <t>Subequant</t>
  </si>
  <si>
    <t>Tabular</t>
  </si>
  <si>
    <t>Elongate</t>
  </si>
  <si>
    <t>Interstitial</t>
  </si>
  <si>
    <t>3-10%</t>
  </si>
  <si>
    <t>11-30%</t>
  </si>
  <si>
    <t>31-60%</t>
  </si>
  <si>
    <t>61-90%</t>
  </si>
  <si>
    <t>&gt;91%</t>
  </si>
  <si>
    <t>Total alteration intensity %</t>
  </si>
  <si>
    <t>Total alteration intensity rank</t>
  </si>
  <si>
    <t>Total alteration intensity rank number</t>
  </si>
  <si>
    <t>BGD_type</t>
  </si>
  <si>
    <t>fresh</t>
  </si>
  <si>
    <t>slight</t>
  </si>
  <si>
    <t>moderate</t>
  </si>
  <si>
    <t>complete</t>
  </si>
  <si>
    <t>Contacts</t>
  </si>
  <si>
    <t>Lithology</t>
  </si>
  <si>
    <t>Modifier</t>
  </si>
  <si>
    <t>CORE_TYPE</t>
  </si>
  <si>
    <t>Z</t>
  </si>
  <si>
    <t>sharp</t>
  </si>
  <si>
    <t>diffuse</t>
  </si>
  <si>
    <t>branched</t>
  </si>
  <si>
    <t>combined grain size and modal boundary/contact</t>
  </si>
  <si>
    <t xml:space="preserve"> irregular</t>
  </si>
  <si>
    <t xml:space="preserve"> planar</t>
  </si>
  <si>
    <t xml:space="preserve"> curved</t>
  </si>
  <si>
    <t xml:space="preserve"> anastomosing</t>
  </si>
  <si>
    <t>Boundary_layer</t>
  </si>
  <si>
    <t>Nature_layer</t>
  </si>
  <si>
    <t>Intensity_layer</t>
  </si>
  <si>
    <t>weak</t>
  </si>
  <si>
    <t>strong</t>
  </si>
  <si>
    <t>n/a</t>
  </si>
  <si>
    <t>Alteration intensity rank table</t>
  </si>
  <si>
    <t>modal</t>
  </si>
  <si>
    <t>grain size</t>
  </si>
  <si>
    <t>linear</t>
  </si>
  <si>
    <t>MF_geometry</t>
  </si>
  <si>
    <t>anastomosing/irregular</t>
  </si>
  <si>
    <t>planar-linear</t>
  </si>
  <si>
    <t>planar</t>
  </si>
  <si>
    <t>isotropic</t>
  </si>
  <si>
    <t>MF intensity rank table</t>
  </si>
  <si>
    <t>Layer intensity rank table</t>
  </si>
  <si>
    <t>CP_geometry</t>
  </si>
  <si>
    <t>CP intensity rank table</t>
  </si>
  <si>
    <t>gradational</t>
  </si>
  <si>
    <t>undeformed</t>
  </si>
  <si>
    <t>weakly foliated</t>
  </si>
  <si>
    <t>mylonite</t>
  </si>
  <si>
    <t>ultramylonite</t>
  </si>
  <si>
    <t>CP_boundary</t>
  </si>
  <si>
    <t>fault gouge</t>
  </si>
  <si>
    <t>Fault_type</t>
  </si>
  <si>
    <t>Fault rock cohesion table</t>
  </si>
  <si>
    <t>incohesive</t>
  </si>
  <si>
    <t>semicohesive</t>
  </si>
  <si>
    <t>cohesive</t>
  </si>
  <si>
    <t>fault breccia</t>
  </si>
  <si>
    <t>cataclasite</t>
  </si>
  <si>
    <t>hydrothermal breccia</t>
  </si>
  <si>
    <t>BD intensity rank table</t>
  </si>
  <si>
    <t>minor fracturing</t>
  </si>
  <si>
    <t>moderate fracturing</t>
  </si>
  <si>
    <t>Fracture_type</t>
  </si>
  <si>
    <t>curved</t>
  </si>
  <si>
    <t>irregular</t>
  </si>
  <si>
    <t>none</t>
  </si>
  <si>
    <t>Fracture_network</t>
  </si>
  <si>
    <t>stepped</t>
  </si>
  <si>
    <t>splayed</t>
  </si>
  <si>
    <t>anastomosing</t>
  </si>
  <si>
    <t>Fracture intensity rank table</t>
  </si>
  <si>
    <t>no open fractures</t>
  </si>
  <si>
    <t>&lt;1/10cm</t>
  </si>
  <si>
    <t>1-5/10cm</t>
  </si>
  <si>
    <t>&gt;5/10cm</t>
  </si>
  <si>
    <t>pseudotachylite</t>
  </si>
  <si>
    <t>Vein_texture</t>
  </si>
  <si>
    <t>massive</t>
  </si>
  <si>
    <t>cross fiber</t>
  </si>
  <si>
    <t>vuggy</t>
  </si>
  <si>
    <t>polycrystalline</t>
  </si>
  <si>
    <t>crack seal</t>
  </si>
  <si>
    <t>sheared</t>
  </si>
  <si>
    <t>overgrowth</t>
  </si>
  <si>
    <t>brecciated</t>
  </si>
  <si>
    <t>Vein_connectivity</t>
  </si>
  <si>
    <t>isolated</t>
  </si>
  <si>
    <t>single</t>
  </si>
  <si>
    <t>network</t>
  </si>
  <si>
    <t>en enchelon</t>
  </si>
  <si>
    <t>cross cutting</t>
  </si>
  <si>
    <t>ribbon</t>
  </si>
  <si>
    <t>parallel</t>
  </si>
  <si>
    <t>overlapping</t>
  </si>
  <si>
    <t>slip fiber</t>
  </si>
  <si>
    <t>continuous</t>
  </si>
  <si>
    <t>Vein summary for VCD</t>
  </si>
  <si>
    <t>Alteration Summary for VCD</t>
  </si>
  <si>
    <t>Patch size</t>
  </si>
  <si>
    <t>round</t>
  </si>
  <si>
    <t>elongate</t>
  </si>
  <si>
    <t>Date Stamp</t>
  </si>
  <si>
    <t>Scientist Initials</t>
  </si>
  <si>
    <t>Vein_morph</t>
  </si>
  <si>
    <t>Quality_name</t>
  </si>
  <si>
    <t>uncertain</t>
  </si>
  <si>
    <t>likely</t>
  </si>
  <si>
    <t>certain</t>
  </si>
  <si>
    <t>Alluvium</t>
  </si>
  <si>
    <t>gypsum</t>
  </si>
  <si>
    <t>pull-apart</t>
  </si>
  <si>
    <t>fault vein</t>
  </si>
  <si>
    <t>&lt;3cm</t>
  </si>
  <si>
    <t>3-6cm</t>
  </si>
  <si>
    <t>&gt;6cm</t>
  </si>
  <si>
    <t>contact_geom</t>
  </si>
  <si>
    <t>contact_nature</t>
  </si>
  <si>
    <t>sutured</t>
  </si>
  <si>
    <t>n</t>
  </si>
  <si>
    <t>r</t>
  </si>
  <si>
    <t>d</t>
  </si>
  <si>
    <t>s</t>
  </si>
  <si>
    <t>nd</t>
  </si>
  <si>
    <t>ns</t>
  </si>
  <si>
    <t>rd</t>
  </si>
  <si>
    <t>rs</t>
  </si>
  <si>
    <t>unknown</t>
  </si>
  <si>
    <t>sense_shear</t>
  </si>
  <si>
    <t>olivine</t>
  </si>
  <si>
    <t>plagioclase</t>
  </si>
  <si>
    <t>pyroxene</t>
  </si>
  <si>
    <t>oxide</t>
  </si>
  <si>
    <t>other</t>
  </si>
  <si>
    <t>SPO_phase</t>
  </si>
  <si>
    <t>Sharp</t>
  </si>
  <si>
    <t>Planar</t>
  </si>
  <si>
    <t>Gradational</t>
  </si>
  <si>
    <t>Curved</t>
  </si>
  <si>
    <t>Sutured</t>
  </si>
  <si>
    <t>Irregular</t>
  </si>
  <si>
    <t>Other</t>
  </si>
  <si>
    <t>mag_vein</t>
  </si>
  <si>
    <t>mag_vein_con</t>
  </si>
  <si>
    <t>mag_vein_geom</t>
  </si>
  <si>
    <t>fracture_type</t>
  </si>
  <si>
    <t xml:space="preserve">slickenside </t>
  </si>
  <si>
    <t>fault zone</t>
  </si>
  <si>
    <t xml:space="preserve"> cataclastic zone</t>
  </si>
  <si>
    <t xml:space="preserve"> shear vein</t>
  </si>
  <si>
    <t xml:space="preserve"> Hydrothermal breccia vein</t>
  </si>
  <si>
    <t xml:space="preserve"> joint</t>
  </si>
  <si>
    <t>fracturing with incipient grain size reduction and rotation</t>
  </si>
  <si>
    <t>well-developed cataclasis</t>
  </si>
  <si>
    <t>Ultracataclasite (or fault gouge)</t>
  </si>
  <si>
    <t>moderately foliated</t>
  </si>
  <si>
    <t>Protomylonite</t>
  </si>
  <si>
    <t>low-T protomylonite</t>
  </si>
  <si>
    <t>Valid interval bottom?</t>
  </si>
  <si>
    <t>Background alteration %</t>
  </si>
  <si>
    <t>CHECK</t>
  </si>
  <si>
    <t>Proportion of background alteration</t>
  </si>
  <si>
    <t>Proportion of patch alteration</t>
  </si>
  <si>
    <t>Proportion of halo alteration</t>
  </si>
  <si>
    <t>Proportion of deformation related alteration</t>
  </si>
  <si>
    <t>localised</t>
  </si>
  <si>
    <t>high</t>
  </si>
  <si>
    <t>very high</t>
  </si>
  <si>
    <t>amphibole</t>
  </si>
  <si>
    <t>secondary plagioclase</t>
  </si>
  <si>
    <t>clinozoisite/zoisite</t>
  </si>
  <si>
    <t>magnetite</t>
  </si>
  <si>
    <t>clay</t>
  </si>
  <si>
    <t>anhydrite</t>
  </si>
  <si>
    <t>magnesite</t>
  </si>
  <si>
    <t>brucite</t>
  </si>
  <si>
    <t>talc</t>
  </si>
  <si>
    <t>garnet/hydrogarnet</t>
  </si>
  <si>
    <t>Patch Comment</t>
  </si>
  <si>
    <t>Type of halo</t>
  </si>
  <si>
    <t>vein</t>
  </si>
  <si>
    <t>lithological contact</t>
  </si>
  <si>
    <t>Halo Comment</t>
  </si>
  <si>
    <t>Deformation alteration %</t>
  </si>
  <si>
    <t>Deformation alteration intensity</t>
  </si>
  <si>
    <t>Deformation Comment</t>
  </si>
  <si>
    <t>1-1</t>
  </si>
  <si>
    <t>2-1</t>
  </si>
  <si>
    <t>3-1</t>
  </si>
  <si>
    <t>3-2</t>
  </si>
  <si>
    <t>4-1</t>
  </si>
  <si>
    <t>4-2</t>
  </si>
  <si>
    <t>5-1</t>
  </si>
  <si>
    <t>5-2</t>
  </si>
  <si>
    <t>6-1</t>
  </si>
  <si>
    <t>6-2</t>
  </si>
  <si>
    <t>7-1</t>
  </si>
  <si>
    <t>7-2</t>
  </si>
  <si>
    <t>8-1</t>
  </si>
  <si>
    <t>9-1</t>
  </si>
  <si>
    <t>9-2</t>
  </si>
  <si>
    <t>9-3</t>
  </si>
  <si>
    <t>10-1</t>
  </si>
  <si>
    <t>11-1</t>
  </si>
  <si>
    <t>11-2</t>
  </si>
  <si>
    <t>12-1</t>
  </si>
  <si>
    <t>12-2</t>
  </si>
  <si>
    <t>13-1</t>
  </si>
  <si>
    <t>13-2</t>
  </si>
  <si>
    <t>13-3</t>
  </si>
  <si>
    <t>13-4</t>
  </si>
  <si>
    <t>14-1</t>
  </si>
  <si>
    <t>14-2</t>
  </si>
  <si>
    <t>14-3</t>
  </si>
  <si>
    <t>14-4</t>
  </si>
  <si>
    <t>15-1</t>
  </si>
  <si>
    <t>15-2</t>
  </si>
  <si>
    <t>15-3</t>
  </si>
  <si>
    <t>15-4</t>
  </si>
  <si>
    <t>16-1</t>
  </si>
  <si>
    <t>16-2</t>
  </si>
  <si>
    <t>16-3</t>
  </si>
  <si>
    <t>17-1</t>
  </si>
  <si>
    <t>18-1</t>
  </si>
  <si>
    <t>18-2</t>
  </si>
  <si>
    <t>18-3</t>
  </si>
  <si>
    <t>18-4</t>
  </si>
  <si>
    <t>19-1</t>
  </si>
  <si>
    <t>19-2</t>
  </si>
  <si>
    <t>19-3</t>
  </si>
  <si>
    <t>19-4</t>
  </si>
  <si>
    <t>20-1</t>
  </si>
  <si>
    <t>20-2</t>
  </si>
  <si>
    <t>20-3</t>
  </si>
  <si>
    <t>21-1</t>
  </si>
  <si>
    <t>21-2</t>
  </si>
  <si>
    <t>21-3</t>
  </si>
  <si>
    <t>22-1</t>
  </si>
  <si>
    <t>23-1</t>
  </si>
  <si>
    <t>23-2</t>
  </si>
  <si>
    <t>23-3</t>
  </si>
  <si>
    <t>23-4</t>
  </si>
  <si>
    <t>24-1</t>
  </si>
  <si>
    <t>24-2</t>
  </si>
  <si>
    <t>25-1</t>
  </si>
  <si>
    <t>25-2</t>
  </si>
  <si>
    <t>26-1</t>
  </si>
  <si>
    <t>26-2</t>
  </si>
  <si>
    <t>26-3</t>
  </si>
  <si>
    <t>26-4</t>
  </si>
  <si>
    <t>27-1</t>
  </si>
  <si>
    <t>28-1</t>
  </si>
  <si>
    <t>28-2</t>
  </si>
  <si>
    <t>29-1</t>
  </si>
  <si>
    <t>30-1</t>
  </si>
  <si>
    <t>31-1</t>
  </si>
  <si>
    <t>31-2</t>
  </si>
  <si>
    <t>32-1</t>
  </si>
  <si>
    <t>32-2</t>
  </si>
  <si>
    <t>33-1</t>
  </si>
  <si>
    <t>33-2</t>
  </si>
  <si>
    <t>33-3</t>
  </si>
  <si>
    <t>34-1</t>
  </si>
  <si>
    <t>34-2</t>
  </si>
  <si>
    <t>35-1</t>
  </si>
  <si>
    <t>35-2</t>
  </si>
  <si>
    <t>35-3</t>
  </si>
  <si>
    <t>36-1</t>
  </si>
  <si>
    <t>36-2</t>
  </si>
  <si>
    <t>37-1</t>
  </si>
  <si>
    <t>37-2</t>
  </si>
  <si>
    <t>37-3</t>
  </si>
  <si>
    <t>37-4</t>
  </si>
  <si>
    <t>38-1</t>
  </si>
  <si>
    <t>39-1</t>
  </si>
  <si>
    <t>39-2</t>
  </si>
  <si>
    <t>39-3</t>
  </si>
  <si>
    <t>40-1</t>
  </si>
  <si>
    <t>41-1</t>
  </si>
  <si>
    <t>41-2</t>
  </si>
  <si>
    <t>41-3</t>
  </si>
  <si>
    <t>41-4</t>
  </si>
  <si>
    <t>42-1</t>
  </si>
  <si>
    <t>42-2</t>
  </si>
  <si>
    <t>42-3</t>
  </si>
  <si>
    <t>43-1</t>
  </si>
  <si>
    <t>44-1</t>
  </si>
  <si>
    <t>45-1</t>
  </si>
  <si>
    <t>45-2</t>
  </si>
  <si>
    <t>46-1</t>
  </si>
  <si>
    <t>46-2</t>
  </si>
  <si>
    <t>47-1</t>
  </si>
  <si>
    <t>47-2</t>
  </si>
  <si>
    <t>47-3</t>
  </si>
  <si>
    <t>47-4</t>
  </si>
  <si>
    <t>48-1</t>
  </si>
  <si>
    <t>48-2</t>
  </si>
  <si>
    <t>49-1</t>
  </si>
  <si>
    <t>49-2</t>
  </si>
  <si>
    <t>50-1</t>
  </si>
  <si>
    <t>50-2</t>
  </si>
  <si>
    <t>50-3</t>
  </si>
  <si>
    <t>51-1</t>
  </si>
  <si>
    <t>51-2</t>
  </si>
  <si>
    <t>52-1</t>
  </si>
  <si>
    <t>52-2</t>
  </si>
  <si>
    <t>52-3</t>
  </si>
  <si>
    <t>52-4</t>
  </si>
  <si>
    <t>53-1</t>
  </si>
  <si>
    <t>53-2</t>
  </si>
  <si>
    <t>53-3</t>
  </si>
  <si>
    <t>53-4</t>
  </si>
  <si>
    <t>54-1</t>
  </si>
  <si>
    <t>54-2</t>
  </si>
  <si>
    <t>54-3</t>
  </si>
  <si>
    <t>54-4</t>
  </si>
  <si>
    <t>55-1</t>
  </si>
  <si>
    <t>55-2</t>
  </si>
  <si>
    <t>55-3</t>
  </si>
  <si>
    <t>56-1</t>
  </si>
  <si>
    <t>57-1</t>
  </si>
  <si>
    <t>57-2</t>
  </si>
  <si>
    <t>57-3</t>
  </si>
  <si>
    <t>57-4</t>
  </si>
  <si>
    <t>58-1</t>
  </si>
  <si>
    <t>58-2</t>
  </si>
  <si>
    <t>58-3</t>
  </si>
  <si>
    <t>58-4</t>
  </si>
  <si>
    <t>59-1</t>
  </si>
  <si>
    <t>59-2</t>
  </si>
  <si>
    <t>59-3</t>
  </si>
  <si>
    <t>59-4</t>
  </si>
  <si>
    <t>60-1</t>
  </si>
  <si>
    <t>60-2</t>
  </si>
  <si>
    <t>60-3</t>
  </si>
  <si>
    <t>61-1</t>
  </si>
  <si>
    <t>62-1</t>
  </si>
  <si>
    <t>62-2</t>
  </si>
  <si>
    <t>62-3</t>
  </si>
  <si>
    <t>62-4</t>
  </si>
  <si>
    <t>63-1</t>
  </si>
  <si>
    <t>63-2</t>
  </si>
  <si>
    <t>63-3</t>
  </si>
  <si>
    <t>63-4</t>
  </si>
  <si>
    <t>64-1</t>
  </si>
  <si>
    <t>65-1</t>
  </si>
  <si>
    <t>65-2</t>
  </si>
  <si>
    <t>66-1</t>
  </si>
  <si>
    <t>67-1</t>
  </si>
  <si>
    <t>67-2</t>
  </si>
  <si>
    <t>67-3</t>
  </si>
  <si>
    <t>68-1</t>
  </si>
  <si>
    <t>68-2</t>
  </si>
  <si>
    <t>69-1</t>
  </si>
  <si>
    <t>69-2</t>
  </si>
  <si>
    <t>69-3</t>
  </si>
  <si>
    <t>70-1</t>
  </si>
  <si>
    <t>70-2</t>
  </si>
  <si>
    <t>71-1</t>
  </si>
  <si>
    <t>71-2</t>
  </si>
  <si>
    <t>72-1</t>
  </si>
  <si>
    <t>72-2</t>
  </si>
  <si>
    <t>72-3</t>
  </si>
  <si>
    <t>73-1</t>
  </si>
  <si>
    <t>73-2</t>
  </si>
  <si>
    <t>73-3</t>
  </si>
  <si>
    <t>73-4</t>
  </si>
  <si>
    <t>74-1</t>
  </si>
  <si>
    <t>75-1</t>
  </si>
  <si>
    <t>75-2</t>
  </si>
  <si>
    <t>75-3</t>
  </si>
  <si>
    <t>75-4</t>
  </si>
  <si>
    <t>76-1</t>
  </si>
  <si>
    <t>76-2</t>
  </si>
  <si>
    <t>76-3</t>
  </si>
  <si>
    <t>76-4</t>
  </si>
  <si>
    <t>77-1</t>
  </si>
  <si>
    <t>77-2</t>
  </si>
  <si>
    <t>78-1</t>
  </si>
  <si>
    <t>78-2</t>
  </si>
  <si>
    <t>79-1</t>
  </si>
  <si>
    <t>80-1</t>
  </si>
  <si>
    <t>80-2</t>
  </si>
  <si>
    <t>80-3</t>
  </si>
  <si>
    <t>80-4</t>
  </si>
  <si>
    <t>81-1</t>
  </si>
  <si>
    <t>82-1</t>
  </si>
  <si>
    <t>82-2</t>
  </si>
  <si>
    <t>83-1</t>
  </si>
  <si>
    <t>83-2</t>
  </si>
  <si>
    <t>84-1</t>
  </si>
  <si>
    <t>85-1</t>
  </si>
  <si>
    <t>85-2</t>
  </si>
  <si>
    <t>85-3</t>
  </si>
  <si>
    <t>86-1</t>
  </si>
  <si>
    <t>87-1</t>
  </si>
  <si>
    <t>87-2</t>
  </si>
  <si>
    <t>87-3</t>
  </si>
  <si>
    <t>88-1</t>
  </si>
  <si>
    <t>89-1</t>
  </si>
  <si>
    <t>89-2</t>
  </si>
  <si>
    <t>89-3</t>
  </si>
  <si>
    <t>89-4</t>
  </si>
  <si>
    <t>90-1</t>
  </si>
  <si>
    <t>90-2</t>
  </si>
  <si>
    <t>90-3</t>
  </si>
  <si>
    <t>90-4</t>
  </si>
  <si>
    <t>91-1</t>
  </si>
  <si>
    <t>91-2</t>
  </si>
  <si>
    <t>91-3</t>
  </si>
  <si>
    <t>91-4</t>
  </si>
  <si>
    <t>92-1</t>
  </si>
  <si>
    <t>92-2</t>
  </si>
  <si>
    <t>92-3</t>
  </si>
  <si>
    <t>92-4</t>
  </si>
  <si>
    <t>93-1</t>
  </si>
  <si>
    <t>93-2</t>
  </si>
  <si>
    <t>93-3</t>
  </si>
  <si>
    <t>93-4</t>
  </si>
  <si>
    <t>94-1</t>
  </si>
  <si>
    <t>94-2</t>
  </si>
  <si>
    <t>94-3</t>
  </si>
  <si>
    <t>94-4</t>
  </si>
  <si>
    <t>95-1</t>
  </si>
  <si>
    <t>95-2</t>
  </si>
  <si>
    <t>95-3</t>
  </si>
  <si>
    <t>95-4</t>
  </si>
  <si>
    <t>96-1</t>
  </si>
  <si>
    <t>96-2</t>
  </si>
  <si>
    <t>96-3</t>
  </si>
  <si>
    <t>96-4</t>
  </si>
  <si>
    <t>97-1</t>
  </si>
  <si>
    <t>97-2</t>
  </si>
  <si>
    <t>97-3</t>
  </si>
  <si>
    <t>97-4</t>
  </si>
  <si>
    <t>98-1</t>
  </si>
  <si>
    <t>99-1</t>
  </si>
  <si>
    <t>99-2</t>
  </si>
  <si>
    <t>99-3</t>
  </si>
  <si>
    <t>99-4</t>
  </si>
  <si>
    <t>100-1</t>
  </si>
  <si>
    <t>100-2</t>
  </si>
  <si>
    <t>100-3</t>
  </si>
  <si>
    <t>100-4</t>
  </si>
  <si>
    <t>101-1</t>
  </si>
  <si>
    <t>101-2</t>
  </si>
  <si>
    <t>101-3</t>
  </si>
  <si>
    <t>101-4</t>
  </si>
  <si>
    <t>102-1</t>
  </si>
  <si>
    <t>102-2</t>
  </si>
  <si>
    <t>102-3</t>
  </si>
  <si>
    <t>102-4</t>
  </si>
  <si>
    <t>103-1</t>
  </si>
  <si>
    <t>103-2</t>
  </si>
  <si>
    <t>103-3</t>
  </si>
  <si>
    <t>104-1</t>
  </si>
  <si>
    <t>105-1</t>
  </si>
  <si>
    <t>105-2</t>
  </si>
  <si>
    <t>105-3</t>
  </si>
  <si>
    <t>105-4</t>
  </si>
  <si>
    <t>106-1</t>
  </si>
  <si>
    <t>107-1</t>
  </si>
  <si>
    <t>107-2</t>
  </si>
  <si>
    <t>107-3</t>
  </si>
  <si>
    <t>108-1</t>
  </si>
  <si>
    <t>109-1</t>
  </si>
  <si>
    <t>110-1</t>
  </si>
  <si>
    <t>110-2</t>
  </si>
  <si>
    <t>111-1</t>
  </si>
  <si>
    <t>111-2</t>
  </si>
  <si>
    <t>111-3</t>
  </si>
  <si>
    <t>112-1</t>
  </si>
  <si>
    <t>113-1</t>
  </si>
  <si>
    <t>113-2</t>
  </si>
  <si>
    <t>113-3</t>
  </si>
  <si>
    <t>113-4</t>
  </si>
  <si>
    <t>114-1</t>
  </si>
  <si>
    <t>114-2</t>
  </si>
  <si>
    <t>115-1</t>
  </si>
  <si>
    <t>115-2</t>
  </si>
  <si>
    <t>116-1</t>
  </si>
  <si>
    <t>116-2</t>
  </si>
  <si>
    <t>116-3</t>
  </si>
  <si>
    <t>117-1</t>
  </si>
  <si>
    <t>118-1</t>
  </si>
  <si>
    <t>118-2</t>
  </si>
  <si>
    <t>118-3</t>
  </si>
  <si>
    <t>118-4</t>
  </si>
  <si>
    <t>119-1</t>
  </si>
  <si>
    <t>119-2</t>
  </si>
  <si>
    <t>119-3</t>
  </si>
  <si>
    <t>120-1</t>
  </si>
  <si>
    <t>121-1</t>
  </si>
  <si>
    <t>121-2</t>
  </si>
  <si>
    <t>122-1</t>
  </si>
  <si>
    <t>123-1</t>
  </si>
  <si>
    <t>124-1</t>
  </si>
  <si>
    <t>125-1</t>
  </si>
  <si>
    <t>125-2</t>
  </si>
  <si>
    <t>125-3</t>
  </si>
  <si>
    <t>126-1</t>
  </si>
  <si>
    <t>126-2</t>
  </si>
  <si>
    <t>126-3</t>
  </si>
  <si>
    <t>127-1</t>
  </si>
  <si>
    <t>127-2</t>
  </si>
  <si>
    <t>128-1</t>
  </si>
  <si>
    <t>128-2</t>
  </si>
  <si>
    <t>129-1</t>
  </si>
  <si>
    <t>Unit/subunit</t>
  </si>
  <si>
    <t>Pieces in unit</t>
  </si>
  <si>
    <t>Unit lithology modifier</t>
  </si>
  <si>
    <t>Unit principal lithology</t>
  </si>
  <si>
    <t>Unit lithology name</t>
  </si>
  <si>
    <t>Top contact</t>
  </si>
  <si>
    <t>Lower contact</t>
  </si>
  <si>
    <t>Top Contact qualifier</t>
  </si>
  <si>
    <t>Top contact geometry</t>
  </si>
  <si>
    <t>General grain size</t>
  </si>
  <si>
    <t>Grain size Distribution</t>
  </si>
  <si>
    <t>Texture Comment</t>
  </si>
  <si>
    <t>Nature of layering</t>
  </si>
  <si>
    <t>Nature of contacts within layering</t>
  </si>
  <si>
    <t>Geometry of layering</t>
  </si>
  <si>
    <t>Layering intensity name</t>
  </si>
  <si>
    <t>Layering intensity rank</t>
  </si>
  <si>
    <t>Layering quality name</t>
  </si>
  <si>
    <t>Comments (layering/ banding)</t>
  </si>
  <si>
    <t>OL (%)</t>
  </si>
  <si>
    <t>OL size MAX (mm)</t>
  </si>
  <si>
    <t>OL size MODE (mm)</t>
  </si>
  <si>
    <t>OL habit</t>
  </si>
  <si>
    <t>OL shape</t>
  </si>
  <si>
    <t>OL comments</t>
  </si>
  <si>
    <t>PLAG (%)</t>
  </si>
  <si>
    <t>PLAG size MAX (mm)</t>
  </si>
  <si>
    <t>PLAG size MODE (mm)</t>
  </si>
  <si>
    <t>PLAG habit</t>
  </si>
  <si>
    <t>PLAG shape</t>
  </si>
  <si>
    <t>PLAG comments</t>
  </si>
  <si>
    <t>CPX (%)</t>
  </si>
  <si>
    <t>CPX size MAX (mm)</t>
  </si>
  <si>
    <t>CPX size MODE (mm)</t>
  </si>
  <si>
    <t>CPX habit</t>
  </si>
  <si>
    <t>CPX shape</t>
  </si>
  <si>
    <t>CPX comments</t>
  </si>
  <si>
    <t>OPX (%)</t>
  </si>
  <si>
    <t>OPX size MAX (mm)</t>
  </si>
  <si>
    <t>OPX size MODE (mm)</t>
  </si>
  <si>
    <t>OPX habit</t>
  </si>
  <si>
    <t>OPX shape</t>
  </si>
  <si>
    <t>OPX comments</t>
  </si>
  <si>
    <t>AMPH (%)</t>
  </si>
  <si>
    <t>AMPH size MAX (mm)</t>
  </si>
  <si>
    <t>AMPH size MODE (mm)</t>
  </si>
  <si>
    <t>AMPH habit</t>
  </si>
  <si>
    <t>AMPH shape</t>
  </si>
  <si>
    <t>AMPH comments</t>
  </si>
  <si>
    <t>SPIN (%)</t>
  </si>
  <si>
    <t>SPIN size MAX (mm)</t>
  </si>
  <si>
    <t>SPIN size MODE (mm)</t>
  </si>
  <si>
    <t>SPIN habit</t>
  </si>
  <si>
    <t>SPIN shape</t>
  </si>
  <si>
    <t>SPIN comments</t>
  </si>
  <si>
    <t>QTZ (%)</t>
  </si>
  <si>
    <t>QTZ  size MAX (mm)</t>
  </si>
  <si>
    <t>QTZ size MODE (mm)</t>
  </si>
  <si>
    <t>QTZ habit</t>
  </si>
  <si>
    <t>QTZ shape</t>
  </si>
  <si>
    <t>QTZ comments</t>
  </si>
  <si>
    <t>SULF size MAX (mm)</t>
  </si>
  <si>
    <t>SULF size MODE (mm)</t>
  </si>
  <si>
    <t>SULF habit</t>
  </si>
  <si>
    <t>SULF shape</t>
  </si>
  <si>
    <t>SULF comments</t>
  </si>
  <si>
    <t>Additional comments</t>
  </si>
  <si>
    <t>Summary for VCD</t>
  </si>
  <si>
    <t>Olivine gabbro</t>
  </si>
  <si>
    <t>Porphyroclastic</t>
  </si>
  <si>
    <t>Clinopyroxene-bearing</t>
  </si>
  <si>
    <t>BP-NG-JG-MP</t>
  </si>
  <si>
    <t>multiple</t>
  </si>
  <si>
    <t>Fine</t>
  </si>
  <si>
    <t>Medium</t>
  </si>
  <si>
    <t>Coarse</t>
  </si>
  <si>
    <t>Clinopyroxene-bearing Dunite</t>
  </si>
  <si>
    <t>hematite</t>
  </si>
  <si>
    <t>undefined</t>
  </si>
  <si>
    <t>Intrusive</t>
  </si>
  <si>
    <t>Continuous</t>
  </si>
  <si>
    <t>Dunite</t>
    <phoneticPr fontId="17"/>
  </si>
  <si>
    <t>Unit/ subunit</t>
  </si>
  <si>
    <t>Grain Size rank</t>
  </si>
  <si>
    <t>SULF (%)</t>
  </si>
  <si>
    <t>% minerals total</t>
  </si>
  <si>
    <t>Good</t>
  </si>
  <si>
    <t>Cataclastic</t>
  </si>
  <si>
    <t>Mantle harzburgite</t>
  </si>
  <si>
    <t>C-S</t>
  </si>
  <si>
    <t>Curated
length (m)</t>
  </si>
  <si>
    <t>Top depth
[m CSF-A]</t>
  </si>
  <si>
    <t>B</t>
  </si>
  <si>
    <t>C5708B-1Z-1</t>
  </si>
  <si>
    <t>C5708B-2Z-1</t>
  </si>
  <si>
    <t>C5708B-3Z-1</t>
  </si>
  <si>
    <t>C5708B-3Z-2</t>
  </si>
  <si>
    <t>C5708B-4Z-1</t>
  </si>
  <si>
    <t>C5708B-4Z-2</t>
  </si>
  <si>
    <t>C5708B-5Z-1</t>
  </si>
  <si>
    <t>C5708B-5Z-2</t>
  </si>
  <si>
    <t>C5708B-6Z-1</t>
  </si>
  <si>
    <t>C5708B-6Z-2</t>
  </si>
  <si>
    <t>C5708B-7Z-1</t>
  </si>
  <si>
    <t>C5708B-7Z-2</t>
  </si>
  <si>
    <t>C5708B-8Z-1</t>
  </si>
  <si>
    <t>C5708B-9Z-1</t>
  </si>
  <si>
    <t>C5708B-9Z-2</t>
  </si>
  <si>
    <t>C5708B-9Z-3</t>
  </si>
  <si>
    <t>C5708B-10Z-1</t>
  </si>
  <si>
    <t>C5708B-11Z-1</t>
  </si>
  <si>
    <t>C5708B-11Z-2</t>
  </si>
  <si>
    <t>C5708B-12Z-1</t>
  </si>
  <si>
    <t>C5708B-12Z-2</t>
  </si>
  <si>
    <t>C5708B-13Z-1</t>
  </si>
  <si>
    <t>C5708B-13Z-2</t>
  </si>
  <si>
    <t>C5708B-13Z-3</t>
  </si>
  <si>
    <t>C5708B-13Z-4</t>
  </si>
  <si>
    <t>C5708B-14Z-1</t>
  </si>
  <si>
    <t>C5708B-14Z-2</t>
  </si>
  <si>
    <t>C5708B-14Z-3</t>
  </si>
  <si>
    <t>C5708B-14Z-4</t>
  </si>
  <si>
    <t>C5708B-15Z-1</t>
  </si>
  <si>
    <t>C5708B-15Z-2</t>
  </si>
  <si>
    <t>C5708B-15Z-3</t>
  </si>
  <si>
    <t>C5708B-15Z-4</t>
  </si>
  <si>
    <t>C5708B-16Z-1</t>
  </si>
  <si>
    <t>C5708B-16Z-2</t>
  </si>
  <si>
    <t>C5708B-16Z-3</t>
  </si>
  <si>
    <t>16-4</t>
  </si>
  <si>
    <t>C5708B-16Z-4</t>
  </si>
  <si>
    <t>C5708B-17Z-1</t>
  </si>
  <si>
    <t>17-2</t>
  </si>
  <si>
    <t>C5708B-17Z-2</t>
  </si>
  <si>
    <t>17-3</t>
  </si>
  <si>
    <t>C5708B-17Z-3</t>
  </si>
  <si>
    <t>17-4</t>
  </si>
  <si>
    <t>C5708B-17Z-4</t>
  </si>
  <si>
    <t>C5708B-18Z-1</t>
  </si>
  <si>
    <t>C5708B-18Z-2</t>
  </si>
  <si>
    <t>C5708B-18Z-3</t>
  </si>
  <si>
    <t>C5708B-18Z-4</t>
  </si>
  <si>
    <t>C5708B-19Z-1</t>
  </si>
  <si>
    <t>C5708B-19Z-2</t>
  </si>
  <si>
    <t>C5708B-19Z-3</t>
  </si>
  <si>
    <t>C5708B-19Z-4</t>
  </si>
  <si>
    <t>C5708B-20Z-1</t>
  </si>
  <si>
    <t>C5708B-20Z-2</t>
  </si>
  <si>
    <t>C5708B-20Z-3</t>
  </si>
  <si>
    <t>C5708B-21Z-1</t>
  </si>
  <si>
    <t>C5708B-21Z-2</t>
  </si>
  <si>
    <t>C5708B-21Z-3</t>
  </si>
  <si>
    <t>21-4</t>
  </si>
  <si>
    <t>C5708B-21Z-4</t>
  </si>
  <si>
    <t>C5708B-22Z-1</t>
  </si>
  <si>
    <t>22-2</t>
  </si>
  <si>
    <t>C5708B-22Z-2</t>
  </si>
  <si>
    <t>22-3</t>
  </si>
  <si>
    <t>C5708B-22Z-3</t>
  </si>
  <si>
    <t>22-4</t>
  </si>
  <si>
    <t>C5708B-22Z-4</t>
  </si>
  <si>
    <t>C5708B-23Z-1</t>
  </si>
  <si>
    <t>C5708B-23Z-2</t>
  </si>
  <si>
    <t>C5708B-23Z-3</t>
  </si>
  <si>
    <t>C5708B-23Z-4</t>
  </si>
  <si>
    <t>C5708B-24Z-1</t>
  </si>
  <si>
    <t>C5708B-24Z-2</t>
  </si>
  <si>
    <t>C5708B-25Z-1</t>
  </si>
  <si>
    <t>C5708B-25Z-2</t>
  </si>
  <si>
    <t>C5708B-26Z-1</t>
  </si>
  <si>
    <t>C5708B-26Z-2</t>
  </si>
  <si>
    <t>C5708B-26Z-3</t>
  </si>
  <si>
    <t>C5708B-26Z-4</t>
  </si>
  <si>
    <t>C5708B-27Z-1</t>
  </si>
  <si>
    <t>C5708B-28Z-1</t>
  </si>
  <si>
    <t>C5708B-28Z-2</t>
  </si>
  <si>
    <t>C5708B-29Z-1</t>
  </si>
  <si>
    <t>C5708B-30Z-1</t>
  </si>
  <si>
    <t>C5708B-31Z-1</t>
  </si>
  <si>
    <t>C5708B-31Z-2</t>
  </si>
  <si>
    <t>31-3</t>
  </si>
  <si>
    <t>C5708B-31Z-3</t>
  </si>
  <si>
    <t>C5708B-32Z-1</t>
  </si>
  <si>
    <t>C5708B-32Z-2</t>
  </si>
  <si>
    <t>C5708B-33Z-1</t>
  </si>
  <si>
    <t>C5708B-33Z-2</t>
  </si>
  <si>
    <t>C5708B-33Z-3</t>
  </si>
  <si>
    <t>C5708B-34Z-1</t>
  </si>
  <si>
    <t>C5708B-34Z-2</t>
  </si>
  <si>
    <t>C5708B-35Z-1</t>
  </si>
  <si>
    <t>C5708B-35Z-2</t>
  </si>
  <si>
    <t>C5708B-35Z-3</t>
  </si>
  <si>
    <t>C5708B-36Z-1</t>
  </si>
  <si>
    <t>C5708B-36Z-2</t>
  </si>
  <si>
    <t>C5708B-37Z-1</t>
  </si>
  <si>
    <t>C5708B-37Z-2</t>
  </si>
  <si>
    <t>C5708B-37Z-3</t>
  </si>
  <si>
    <t>C5708B-37Z-4</t>
  </si>
  <si>
    <t>C5708B-38Z-1</t>
  </si>
  <si>
    <t>C5708B-39Z-1</t>
  </si>
  <si>
    <t>C5708B-39Z-2</t>
  </si>
  <si>
    <t>C5708B-39Z-3</t>
  </si>
  <si>
    <t>C5708B-40Z-1</t>
  </si>
  <si>
    <t>C5708B-41Z-1</t>
  </si>
  <si>
    <t>C5708B-41Z-2</t>
  </si>
  <si>
    <t>C5708B-41Z-3</t>
  </si>
  <si>
    <t>C5708B-41Z-4</t>
  </si>
  <si>
    <t>C5708B-42Z-1</t>
  </si>
  <si>
    <t>C5708B-42Z-2</t>
  </si>
  <si>
    <t>C5708B-42Z-3</t>
  </si>
  <si>
    <t>C5708B-43Z-1</t>
  </si>
  <si>
    <t>C5708B-44Z-1</t>
  </si>
  <si>
    <t>44-2</t>
  </si>
  <si>
    <t>C5708B-44Z-2</t>
  </si>
  <si>
    <t>44-3</t>
  </si>
  <si>
    <t>C5708B-44Z-3</t>
  </si>
  <si>
    <t>44-4</t>
  </si>
  <si>
    <t>C5708B-44Z-4</t>
  </si>
  <si>
    <t>C5708B-45Z-1</t>
  </si>
  <si>
    <t>C5708B-45Z-2</t>
  </si>
  <si>
    <t>C5708B-46Z-1</t>
  </si>
  <si>
    <t>C5708B-46Z-2</t>
  </si>
  <si>
    <t>C5708B-47Z-1</t>
  </si>
  <si>
    <t>C5708B-47Z-2</t>
  </si>
  <si>
    <t>C5708B-47Z-3</t>
  </si>
  <si>
    <t>C5708B-47Z-4</t>
  </si>
  <si>
    <t>C5708B-48Z-1</t>
  </si>
  <si>
    <t>C5708B-48Z-2</t>
  </si>
  <si>
    <t>C5708B-49Z-1</t>
  </si>
  <si>
    <t>C5708B-49Z-2</t>
  </si>
  <si>
    <t>C5708B-50Z-1</t>
  </si>
  <si>
    <t>C5708B-50Z-2</t>
  </si>
  <si>
    <t>C5708B-50Z-3</t>
  </si>
  <si>
    <t>C5708B-51Z-1</t>
  </si>
  <si>
    <t>C5708B-51Z-2</t>
  </si>
  <si>
    <t>C5708B-52Z-1</t>
  </si>
  <si>
    <t>C5708B-52Z-2</t>
  </si>
  <si>
    <t>C5708B-52Z-3</t>
  </si>
  <si>
    <t>C5708B-52Z-4</t>
  </si>
  <si>
    <t>C5708B-53Z-1</t>
  </si>
  <si>
    <t>C5708B-53Z-2</t>
  </si>
  <si>
    <t>C5708B-53Z-3</t>
  </si>
  <si>
    <t>C5708B-53Z-4</t>
  </si>
  <si>
    <t>C5708B-54Z-1</t>
  </si>
  <si>
    <t>C5708B-54Z-2</t>
  </si>
  <si>
    <t>C5708B-54Z-3</t>
  </si>
  <si>
    <t>C5708B-54Z-4</t>
  </si>
  <si>
    <t>C5708B-55Z-1</t>
  </si>
  <si>
    <t>C5708B-55Z-2</t>
  </si>
  <si>
    <t>C5708B-55Z-3</t>
  </si>
  <si>
    <t>55-4</t>
  </si>
  <si>
    <t>C5708B-55Z-4</t>
  </si>
  <si>
    <t>C5708B-56Z-1</t>
  </si>
  <si>
    <t>56-2</t>
  </si>
  <si>
    <t>C5708B-56Z-2</t>
  </si>
  <si>
    <t>56-3</t>
  </si>
  <si>
    <t>C5708B-56Z-3</t>
  </si>
  <si>
    <t>56-4</t>
  </si>
  <si>
    <t>C5708B-56Z-4</t>
  </si>
  <si>
    <t>C5708B-57Z-1</t>
  </si>
  <si>
    <t>C5708B-57Z-2</t>
  </si>
  <si>
    <t>C5708B-57Z-3</t>
  </si>
  <si>
    <t>C5708B-57Z-4</t>
  </si>
  <si>
    <t>C5708B-58Z-1</t>
  </si>
  <si>
    <t>C5708B-58Z-2</t>
  </si>
  <si>
    <t>C5708B-58Z-3</t>
  </si>
  <si>
    <t>C5708B-58Z-4</t>
  </si>
  <si>
    <t>C5708B-59Z-1</t>
  </si>
  <si>
    <t>C5708B-59Z-2</t>
  </si>
  <si>
    <t>C5708B-59Z-3</t>
  </si>
  <si>
    <t>C5708B-59Z-4</t>
  </si>
  <si>
    <t>C5708B-60Z-1</t>
  </si>
  <si>
    <t>C5708B-60Z-2</t>
  </si>
  <si>
    <t>C5708B-60Z-3</t>
  </si>
  <si>
    <t>C5708B-61Z-1</t>
  </si>
  <si>
    <t>C5708B-62Z-1</t>
  </si>
  <si>
    <t>C5708B-62Z-2</t>
  </si>
  <si>
    <t>C5708B-62Z-3</t>
  </si>
  <si>
    <t>C5708B-62Z-4</t>
  </si>
  <si>
    <t>C5708B-63Z-1</t>
  </si>
  <si>
    <t>C5708B-63Z-2</t>
  </si>
  <si>
    <t>C5708B-63Z-3</t>
  </si>
  <si>
    <t>C5708B-63Z-4</t>
  </si>
  <si>
    <t>C5708B-64Z-1</t>
  </si>
  <si>
    <t>64-2</t>
  </si>
  <si>
    <t>C5708B-64Z-2</t>
  </si>
  <si>
    <t>C5708B-65Z-1</t>
  </si>
  <si>
    <t>C5708B-65Z-2</t>
  </si>
  <si>
    <t>C5708B-67Z-1</t>
  </si>
  <si>
    <t>C5708B-66Z-1</t>
  </si>
  <si>
    <t>C5708B-67Z-2</t>
  </si>
  <si>
    <t>C5708B-67Z-3</t>
  </si>
  <si>
    <t>67-4</t>
  </si>
  <si>
    <t>C5708B-67Z-4</t>
  </si>
  <si>
    <t>C5708B-68Z-1</t>
  </si>
  <si>
    <t>C5708B-68Z-2</t>
  </si>
  <si>
    <t>68-3</t>
  </si>
  <si>
    <t>C5708B-68Z-3</t>
  </si>
  <si>
    <t>68-4</t>
  </si>
  <si>
    <t>C5708B-68Z-4</t>
  </si>
  <si>
    <t>C5708B-69Z-1</t>
  </si>
  <si>
    <t>C5708B-69Z-2</t>
  </si>
  <si>
    <t>C5708B-69Z-3</t>
  </si>
  <si>
    <t>69-4</t>
  </si>
  <si>
    <t>C5708B-69Z-4</t>
  </si>
  <si>
    <t>C5708B-70Z-1</t>
  </si>
  <si>
    <t>C5708B-70Z-2</t>
  </si>
  <si>
    <t>70-3</t>
  </si>
  <si>
    <t>C5708B-70Z-3</t>
  </si>
  <si>
    <t>70-4</t>
  </si>
  <si>
    <t>C5708B-70Z-4</t>
  </si>
  <si>
    <t>C5708B-71Z-1</t>
  </si>
  <si>
    <t>C5708B-71Z-2</t>
  </si>
  <si>
    <t>71-3</t>
  </si>
  <si>
    <t>C5708B-71Z-3</t>
  </si>
  <si>
    <t>71-4</t>
  </si>
  <si>
    <t>C5708B-71Z-4</t>
  </si>
  <si>
    <t>C5708B-72Z-1</t>
  </si>
  <si>
    <t>C5708B-72Z-2</t>
  </si>
  <si>
    <t>C5708B-72Z-3</t>
  </si>
  <si>
    <t>72-4</t>
  </si>
  <si>
    <t>C5708B-72Z-4</t>
  </si>
  <si>
    <t>72-5</t>
  </si>
  <si>
    <t>C5708B-72Z-5</t>
  </si>
  <si>
    <t>C5708B-73Z-1</t>
  </si>
  <si>
    <t>C5708B-73Z-2</t>
  </si>
  <si>
    <t>C5708B-73Z-3</t>
  </si>
  <si>
    <t>C5708B-73Z-4</t>
  </si>
  <si>
    <t>C5708B-74Z-1</t>
  </si>
  <si>
    <t>74-2</t>
  </si>
  <si>
    <t>C5708B-74Z-2</t>
  </si>
  <si>
    <t>74-3</t>
  </si>
  <si>
    <t>C5708B-74Z-3</t>
  </si>
  <si>
    <t>74-4</t>
  </si>
  <si>
    <t>C5708B-74Z-4</t>
  </si>
  <si>
    <t>C5708B-75Z-1</t>
  </si>
  <si>
    <t>C5708B-75Z-2</t>
  </si>
  <si>
    <t>C5708B-75Z-3</t>
  </si>
  <si>
    <t>C5708B-75Z-4</t>
  </si>
  <si>
    <t>C5708B-76Z-1</t>
  </si>
  <si>
    <t>C5708B-76Z-2</t>
  </si>
  <si>
    <t>C5708B-76Z-3</t>
  </si>
  <si>
    <t>C5708B-76Z-4</t>
  </si>
  <si>
    <t>C5708B-77Z-1</t>
  </si>
  <si>
    <t>C5708B-77Z-2</t>
  </si>
  <si>
    <t>77-3</t>
  </si>
  <si>
    <t>C5708B-77Z-3</t>
  </si>
  <si>
    <t>77-4</t>
  </si>
  <si>
    <t>C5708B-77Z-4</t>
  </si>
  <si>
    <t>C5708B-78Z-1</t>
  </si>
  <si>
    <t>C5708B-78Z-2</t>
  </si>
  <si>
    <t>78-3</t>
  </si>
  <si>
    <t>C5708B-78Z-3</t>
  </si>
  <si>
    <t>C5708B-79Z-1</t>
  </si>
  <si>
    <t>C5708B-80Z-1</t>
  </si>
  <si>
    <t>C5708B-80Z-2</t>
  </si>
  <si>
    <t>C5708B-80Z-3</t>
  </si>
  <si>
    <t>C5708B-80Z-4</t>
  </si>
  <si>
    <t>C5708B-81Z-1</t>
  </si>
  <si>
    <t>81-2</t>
  </si>
  <si>
    <t>C5708B-81Z-2</t>
  </si>
  <si>
    <t>81-3</t>
  </si>
  <si>
    <t>C5708B-81Z-3</t>
  </si>
  <si>
    <t>81-4</t>
  </si>
  <si>
    <t>C5708B-81Z-4</t>
  </si>
  <si>
    <t>C5708B-82Z-1</t>
  </si>
  <si>
    <t>C5708B-82Z-2</t>
  </si>
  <si>
    <t>82-3</t>
  </si>
  <si>
    <t>C5708B-82Z-3</t>
  </si>
  <si>
    <t>82-4</t>
  </si>
  <si>
    <t>C5708B-82Z-4</t>
  </si>
  <si>
    <t>C5708B-83Z-1</t>
  </si>
  <si>
    <t>C5708B-83Z-2</t>
  </si>
  <si>
    <t>83-3</t>
  </si>
  <si>
    <t>C5708B-83Z-3</t>
  </si>
  <si>
    <t>83-4</t>
  </si>
  <si>
    <t>C5708B-83Z-4</t>
  </si>
  <si>
    <t>C5708B-84Z-1</t>
  </si>
  <si>
    <t>84-2</t>
  </si>
  <si>
    <t>C5708B-84Z-2</t>
  </si>
  <si>
    <t>84-3</t>
  </si>
  <si>
    <t>C5708B-84Z-3</t>
  </si>
  <si>
    <t>84-4</t>
  </si>
  <si>
    <t>C5708B-84Z-4</t>
  </si>
  <si>
    <t>C5708B-85Z-1</t>
  </si>
  <si>
    <t>C5708B-85Z-2</t>
  </si>
  <si>
    <t>C5708B-85Z-3</t>
  </si>
  <si>
    <t>85-4</t>
  </si>
  <si>
    <t>C5708B-85Z-4</t>
  </si>
  <si>
    <t>C5708B-86Z-1</t>
  </si>
  <si>
    <t>86-2</t>
  </si>
  <si>
    <t>C5708B-86Z-2</t>
  </si>
  <si>
    <t>86-3</t>
  </si>
  <si>
    <t>C5708B-86Z-3</t>
  </si>
  <si>
    <t>86-4</t>
  </si>
  <si>
    <t>C5708B-86Z-4</t>
  </si>
  <si>
    <t>C5708B-87Z-1</t>
  </si>
  <si>
    <t>C5708B-87Z-2</t>
  </si>
  <si>
    <t>C5708B-87Z-3</t>
  </si>
  <si>
    <t>C5708B-88Z-1</t>
  </si>
  <si>
    <t>C5708B-89Z-1</t>
  </si>
  <si>
    <t>C5708B-89Z-2</t>
  </si>
  <si>
    <t>C5708B-89Z-3</t>
  </si>
  <si>
    <t>C5708B-89Z-4</t>
  </si>
  <si>
    <t>C5708B-90Z-1</t>
  </si>
  <si>
    <t>C5708B-90Z-2</t>
  </si>
  <si>
    <t>C5708B-90Z-3</t>
  </si>
  <si>
    <t>C5708B-90Z-4</t>
  </si>
  <si>
    <t>C5708B-91Z-1</t>
  </si>
  <si>
    <t>C5708B-91Z-2</t>
  </si>
  <si>
    <t>C5708B-91Z-3</t>
  </si>
  <si>
    <t>C5708B-91Z-4</t>
  </si>
  <si>
    <t>C5708B-92Z-1</t>
  </si>
  <si>
    <t>C5708B-92Z-2</t>
  </si>
  <si>
    <t>C5708B-92Z-3</t>
  </si>
  <si>
    <t>C5708B-92Z-4</t>
  </si>
  <si>
    <t>C5708B-93Z-1</t>
  </si>
  <si>
    <t>C5708B-93Z-2</t>
  </si>
  <si>
    <t>C5708B-93Z-3</t>
  </si>
  <si>
    <t>C5708B-93Z-4</t>
  </si>
  <si>
    <t>C5708B-94Z-1</t>
  </si>
  <si>
    <t>C5708B-94Z-2</t>
  </si>
  <si>
    <t>C5708B-94Z-3</t>
  </si>
  <si>
    <t>C5708B-94Z-4</t>
  </si>
  <si>
    <t>C5708B-95Z-1</t>
  </si>
  <si>
    <t>C5708B-95Z-2</t>
  </si>
  <si>
    <t>C5708B-95Z-3</t>
  </si>
  <si>
    <t>C5708B-95Z-4</t>
  </si>
  <si>
    <t>C5708B-96Z-1</t>
  </si>
  <si>
    <t>C5708B-96Z-2</t>
  </si>
  <si>
    <t>C5708B-96Z-3</t>
  </si>
  <si>
    <t>C5708B-96Z-4</t>
  </si>
  <si>
    <t>C5708B-97Z-1</t>
  </si>
  <si>
    <t>C5708B-97Z-2</t>
  </si>
  <si>
    <t>C5708B-97Z-3</t>
  </si>
  <si>
    <t>C5708B-97Z-4</t>
  </si>
  <si>
    <t>C5708B-98Z-1</t>
  </si>
  <si>
    <t>C5708B-99Z-1</t>
  </si>
  <si>
    <t>C5708B-99Z-2</t>
  </si>
  <si>
    <t>C5708B-99Z-3</t>
  </si>
  <si>
    <t>C5708B-99Z-4</t>
  </si>
  <si>
    <t>C5708B-100Z-1</t>
  </si>
  <si>
    <t>C5708B-100Z-2</t>
  </si>
  <si>
    <t>C5708B-100Z-3</t>
  </si>
  <si>
    <t>C5708B-100Z-4</t>
  </si>
  <si>
    <t>C5708B-101Z-1</t>
  </si>
  <si>
    <t>C5708B-101Z-2</t>
  </si>
  <si>
    <t>C5708B-101Z-3</t>
  </si>
  <si>
    <t>C5708B-101Z-4</t>
  </si>
  <si>
    <t>C5708B-102Z-1</t>
  </si>
  <si>
    <t>C5708B-102Z-2</t>
  </si>
  <si>
    <t>C5708B-102Z-3</t>
  </si>
  <si>
    <t>C5708B-102Z-4</t>
  </si>
  <si>
    <t>C5708B-103Z-1</t>
  </si>
  <si>
    <t>C5708B-103Z-2</t>
  </si>
  <si>
    <t>C5708B-103Z-3</t>
  </si>
  <si>
    <t>103-4</t>
  </si>
  <si>
    <t>C5708B-103Z-4</t>
  </si>
  <si>
    <t>C5708B-104Z-1</t>
  </si>
  <si>
    <t>104-2</t>
  </si>
  <si>
    <t>C5708B-104Z-2</t>
  </si>
  <si>
    <t>104-3</t>
  </si>
  <si>
    <t>C5708B-104Z-3</t>
  </si>
  <si>
    <t>104-4</t>
  </si>
  <si>
    <t>C5708B-104Z-4</t>
  </si>
  <si>
    <t>C5708B-105Z-1</t>
  </si>
  <si>
    <t>C5708B-105Z-2</t>
  </si>
  <si>
    <t>C5708B-105Z-3</t>
  </si>
  <si>
    <t>C5708B-105Z-4</t>
  </si>
  <si>
    <t>C5708B-106Z-1</t>
  </si>
  <si>
    <t>106-2</t>
  </si>
  <si>
    <t>C5708B-106Z-2</t>
  </si>
  <si>
    <t>106-3</t>
  </si>
  <si>
    <t>C5708B-106Z-3</t>
  </si>
  <si>
    <t>106-4</t>
  </si>
  <si>
    <t>C5708B-106Z-4</t>
  </si>
  <si>
    <t>C5708B-107Z-1</t>
  </si>
  <si>
    <t>C5708B-107Z-2</t>
  </si>
  <si>
    <t>C5708B-107Z-3</t>
  </si>
  <si>
    <t>107-4</t>
  </si>
  <si>
    <t>C5708B-107Z-4</t>
  </si>
  <si>
    <t>C5708B-108Z-1</t>
  </si>
  <si>
    <t>108-2</t>
  </si>
  <si>
    <t>C5708B-108Z-2</t>
  </si>
  <si>
    <t>108-3</t>
  </si>
  <si>
    <t>C5708B-108Z-3</t>
  </si>
  <si>
    <t>C5708B-109Z-1</t>
  </si>
  <si>
    <t>C5708B-110Z-1</t>
  </si>
  <si>
    <t>C5708B-110Z-2</t>
  </si>
  <si>
    <t>110-3</t>
  </si>
  <si>
    <t>C5708B-110Z-3</t>
  </si>
  <si>
    <t>110-4</t>
  </si>
  <si>
    <t>C5708B-110Z-4</t>
  </si>
  <si>
    <t>C5708B-111Z-1</t>
  </si>
  <si>
    <t>C5708B-111Z-2</t>
  </si>
  <si>
    <t>C5708B-111Z-3</t>
  </si>
  <si>
    <t>111-4</t>
  </si>
  <si>
    <t>C5708B-111Z-4</t>
  </si>
  <si>
    <t>C5708B-112Z-1</t>
  </si>
  <si>
    <t>112-2</t>
  </si>
  <si>
    <t>C5708B-112Z-2</t>
  </si>
  <si>
    <t>112-3</t>
  </si>
  <si>
    <t>C5708B-112Z-3</t>
  </si>
  <si>
    <t>112-4</t>
  </si>
  <si>
    <t>C5708B-112Z-4</t>
  </si>
  <si>
    <t>C5708B-113Z-1</t>
  </si>
  <si>
    <t>C5708B-113Z-2</t>
  </si>
  <si>
    <t>C5708B-113Z-3</t>
  </si>
  <si>
    <t>C5708B-113Z-4</t>
  </si>
  <si>
    <t>C5708B-114Z-1</t>
  </si>
  <si>
    <t>C5708B-114Z-2</t>
  </si>
  <si>
    <t>114-3</t>
  </si>
  <si>
    <t>C5708B-114Z-3</t>
  </si>
  <si>
    <t>114-4</t>
  </si>
  <si>
    <t>C5708B-114Z-4</t>
  </si>
  <si>
    <t>C5708B-115Z-1</t>
  </si>
  <si>
    <t>C5708B-115Z-2</t>
  </si>
  <si>
    <t>115-3</t>
  </si>
  <si>
    <t>C5708B-115Z-3</t>
  </si>
  <si>
    <t>115-4</t>
  </si>
  <si>
    <t>C5708B-115Z-4</t>
  </si>
  <si>
    <t>C5708B-116Z-1</t>
  </si>
  <si>
    <t>C5708B-116Z-2</t>
  </si>
  <si>
    <t>C5708B-116Z-3</t>
  </si>
  <si>
    <t>C5708B-117Z-1</t>
  </si>
  <si>
    <t>C5708B-118Z-1</t>
  </si>
  <si>
    <t>C5708B-118Z-2</t>
  </si>
  <si>
    <t>C5708B-118Z-3</t>
  </si>
  <si>
    <t>C5708B-118Z-4</t>
  </si>
  <si>
    <t>C5708B-119Z-1</t>
  </si>
  <si>
    <t>C5708B-119Z-2</t>
  </si>
  <si>
    <t>C5708B-119Z-3</t>
  </si>
  <si>
    <t>119-4</t>
  </si>
  <si>
    <t>C5708B-119Z-4</t>
  </si>
  <si>
    <t>C5708B-120Z-1</t>
  </si>
  <si>
    <t>120-2</t>
  </si>
  <si>
    <t>C5708B-120Z-2</t>
  </si>
  <si>
    <t>120-3</t>
  </si>
  <si>
    <t>C5708B-120Z-3</t>
  </si>
  <si>
    <t>120-4</t>
  </si>
  <si>
    <t>C5708B-120Z-4</t>
  </si>
  <si>
    <t>C5708B-121Z-1</t>
  </si>
  <si>
    <t>C5708B-121Z-2</t>
  </si>
  <si>
    <t>121-3</t>
  </si>
  <si>
    <t>C5708B-121Z-3</t>
  </si>
  <si>
    <t>121-4</t>
  </si>
  <si>
    <t>C5708B-121Z-4</t>
  </si>
  <si>
    <t>C5708B-122Z-1</t>
  </si>
  <si>
    <t>122-2</t>
  </si>
  <si>
    <t>C5708B-122Z-2</t>
  </si>
  <si>
    <t>122-3</t>
  </si>
  <si>
    <t>C5708B-122Z-3</t>
  </si>
  <si>
    <t>122-4</t>
  </si>
  <si>
    <t>C5708B-122Z-4</t>
  </si>
  <si>
    <t>C5708B-123Z-1</t>
  </si>
  <si>
    <t>C5708B-124Z-1</t>
  </si>
  <si>
    <t>124-2</t>
  </si>
  <si>
    <t>C5708B-124Z-2</t>
  </si>
  <si>
    <t>124-3</t>
  </si>
  <si>
    <t>C5708B-124Z-3</t>
  </si>
  <si>
    <t>C5708B-125Z-1</t>
  </si>
  <si>
    <t>C5708B-125Z-2</t>
  </si>
  <si>
    <t>C5708B-125Z-3</t>
  </si>
  <si>
    <t>125-4</t>
  </si>
  <si>
    <t>C5708B-125Z-4</t>
  </si>
  <si>
    <t>C5708B-126Z-1</t>
  </si>
  <si>
    <t>C5708B-126Z-2</t>
  </si>
  <si>
    <t>C5708B-126Z-3</t>
  </si>
  <si>
    <t>126-4</t>
  </si>
  <si>
    <t>C5708B-126Z-4</t>
  </si>
  <si>
    <t>126-5</t>
  </si>
  <si>
    <t>C5708B-126Z-5</t>
  </si>
  <si>
    <t>C5708B-127Z-1</t>
  </si>
  <si>
    <t>C5708B-127Z-2</t>
  </si>
  <si>
    <t>127-3</t>
  </si>
  <si>
    <t>C5708B-127Z-3</t>
  </si>
  <si>
    <t>127-4</t>
  </si>
  <si>
    <t>C5708B-127Z-4</t>
  </si>
  <si>
    <t>C5708B-128Z-1</t>
  </si>
  <si>
    <t>C5708B-128Z-2</t>
  </si>
  <si>
    <t>128-3</t>
  </si>
  <si>
    <t>C5708B-128Z-3</t>
  </si>
  <si>
    <t>128-4</t>
  </si>
  <si>
    <t>C5708B-128Z-4</t>
  </si>
  <si>
    <t>128-5</t>
  </si>
  <si>
    <t>C5708B-128Z-5</t>
  </si>
  <si>
    <t>C5708B-129Z-1</t>
  </si>
  <si>
    <t>807-C5708B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</si>
  <si>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</si>
  <si>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</si>
  <si>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</si>
  <si>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</si>
  <si>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</si>
  <si>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</si>
  <si>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</si>
  <si>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</si>
  <si>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</si>
  <si>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</si>
  <si>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3f</t>
  </si>
  <si>
    <t>3g</t>
  </si>
  <si>
    <t>dark reddish brown</t>
  </si>
  <si>
    <t>dark reddish brown</t>
    <phoneticPr fontId="17"/>
  </si>
  <si>
    <t>pervasive</t>
    <phoneticPr fontId="17"/>
  </si>
  <si>
    <t>dark brown</t>
  </si>
  <si>
    <t>dark brown</t>
    <phoneticPr fontId="17"/>
  </si>
  <si>
    <t>pervasive</t>
    <phoneticPr fontId="17"/>
  </si>
  <si>
    <t>black</t>
  </si>
  <si>
    <t>black</t>
    <phoneticPr fontId="17"/>
  </si>
  <si>
    <t>Massive very highly serpentinized harzburgite</t>
  </si>
  <si>
    <t>Massive very highly serpentinized harzburgite</t>
    <phoneticPr fontId="17"/>
  </si>
  <si>
    <t>greenish gray</t>
    <phoneticPr fontId="17"/>
  </si>
  <si>
    <t>gabbro vein is described here: from 78 to 83.5 cm</t>
    <phoneticPr fontId="17"/>
  </si>
  <si>
    <t>reddish black</t>
    <phoneticPr fontId="17"/>
  </si>
  <si>
    <t>Moderate weathering interval from 29 to 34 cm</t>
    <phoneticPr fontId="17"/>
  </si>
  <si>
    <t>Dark reddish brown oxidized interval from 0 to 2 cm, and greenish gray 1 cm thickness gabbro vein from 78 to 83.5 cm</t>
    <phoneticPr fontId="17"/>
  </si>
  <si>
    <t>Dark reddish brown oxidized interval from 52 to 84 cm</t>
    <phoneticPr fontId="17"/>
  </si>
  <si>
    <t>very dark reddish brown</t>
    <phoneticPr fontId="17"/>
  </si>
  <si>
    <t>Very highly serpentinized harzburgite</t>
  </si>
  <si>
    <t>olive gray</t>
    <phoneticPr fontId="17"/>
  </si>
  <si>
    <t>Massive very highly serpentinized dunite</t>
    <phoneticPr fontId="17"/>
  </si>
  <si>
    <t>greenish black</t>
    <phoneticPr fontId="17"/>
  </si>
  <si>
    <t>2-3 mm thichness gabbro vein</t>
    <phoneticPr fontId="17"/>
  </si>
  <si>
    <t>dark gray</t>
    <phoneticPr fontId="17"/>
  </si>
  <si>
    <t>Thin gabbroic patch interval from 69.5 to 71.5 cm</t>
    <phoneticPr fontId="17"/>
  </si>
  <si>
    <t>gabbroic patch is described here: from 69.5 to 71.5 cm</t>
    <phoneticPr fontId="17"/>
  </si>
  <si>
    <t>Dark gray 1 mm thickness gabbro vein interval from 30 to 34.5 cm</t>
    <phoneticPr fontId="17"/>
  </si>
  <si>
    <t>gabbro vein is described here: from 30 to 34.5 cm</t>
    <phoneticPr fontId="17"/>
  </si>
  <si>
    <t>Fragile interval from 36 to 52 cm</t>
    <phoneticPr fontId="17"/>
  </si>
  <si>
    <t>Fragile interval from 0 to 19.5 cm</t>
    <phoneticPr fontId="17"/>
  </si>
  <si>
    <t>Highly altered gabbro</t>
    <phoneticPr fontId="17"/>
  </si>
  <si>
    <t>gabbro vein is described here: from 13.5 to 15 cm</t>
    <phoneticPr fontId="17"/>
  </si>
  <si>
    <t>gabbro vein is described here: from 7 to 11.5 cm</t>
    <phoneticPr fontId="17"/>
  </si>
  <si>
    <t>light greenish gray</t>
    <phoneticPr fontId="17"/>
  </si>
  <si>
    <t>pervasive</t>
    <phoneticPr fontId="17"/>
  </si>
  <si>
    <t>greenish yellow</t>
    <phoneticPr fontId="17"/>
  </si>
  <si>
    <t>Uniform high alteration background</t>
    <phoneticPr fontId="17"/>
  </si>
  <si>
    <t>Uniform moderate alteration background</t>
    <phoneticPr fontId="17"/>
  </si>
  <si>
    <t>Uniform moderate alteration background</t>
    <phoneticPr fontId="17"/>
  </si>
  <si>
    <t>localised</t>
    <phoneticPr fontId="17"/>
  </si>
  <si>
    <t>Fine-grained gabbro intrusion altered along the fracture</t>
    <phoneticPr fontId="17"/>
  </si>
  <si>
    <t>Very highly alterad background</t>
    <phoneticPr fontId="17"/>
  </si>
  <si>
    <t>Not layered</t>
  </si>
  <si>
    <t>Microcrystalline</t>
  </si>
  <si>
    <t>Microgabbro dyke</t>
  </si>
  <si>
    <t>Gabbronorite vein</t>
  </si>
  <si>
    <t>Cumulate dunite</t>
  </si>
  <si>
    <t>Olivine gabbro vein</t>
  </si>
  <si>
    <t>no visible veins</t>
    <phoneticPr fontId="17"/>
  </si>
  <si>
    <t xml:space="preserve">four generation of serpentine veins </t>
    <phoneticPr fontId="17"/>
  </si>
  <si>
    <t xml:space="preserve">four generation of serpentine veins with oxidized segment </t>
    <phoneticPr fontId="17"/>
  </si>
  <si>
    <t>one generation of serpentine vein network</t>
    <phoneticPr fontId="17"/>
  </si>
  <si>
    <t>two generation of serpentine veins</t>
    <phoneticPr fontId="17"/>
  </si>
  <si>
    <t>four generations of serpentine veins</t>
    <phoneticPr fontId="17"/>
  </si>
  <si>
    <t>three generations of serpentine veins</t>
    <phoneticPr fontId="17"/>
  </si>
  <si>
    <t>one generation of serpentine veins in rodingite</t>
    <phoneticPr fontId="17"/>
  </si>
  <si>
    <t>one generation of serpentine vein in rodingite</t>
    <phoneticPr fontId="17"/>
  </si>
  <si>
    <t>two generations of serpentine veins</t>
    <phoneticPr fontId="17"/>
  </si>
  <si>
    <t>MP-ND-GP</t>
  </si>
  <si>
    <t>3h</t>
  </si>
  <si>
    <t>Spinel-rich</t>
  </si>
  <si>
    <t>Spinel-rich Dunite</t>
  </si>
  <si>
    <t>Chrome spinel-rich band in dunite</t>
  </si>
  <si>
    <t>3i</t>
  </si>
  <si>
    <t>Present in sulfide-rich bands</t>
  </si>
  <si>
    <t>Dunite with Cpx-rich bands and sulfide-rich bands</t>
  </si>
  <si>
    <t>Plagioclase-bearing</t>
  </si>
  <si>
    <t>Plagioclase-bearing Dunite</t>
  </si>
  <si>
    <t>Dunite with Pl-rich bands</t>
  </si>
  <si>
    <t>Very high serpentinized plagioclase dunite</t>
  </si>
  <si>
    <t>black</t>
    <phoneticPr fontId="17"/>
  </si>
  <si>
    <t>High serpentinized dunite with plagioclase-rich intervals</t>
  </si>
  <si>
    <t>Fragile interval from 31 to 40, and 69 to 80 cm</t>
    <phoneticPr fontId="17"/>
  </si>
  <si>
    <t>Fragile interval from 0 to 14 cm</t>
    <phoneticPr fontId="17"/>
  </si>
  <si>
    <t>Fragile interval from 23.5 to 29, and 56 to 62 cm</t>
    <phoneticPr fontId="17"/>
  </si>
  <si>
    <t>28 to 41 cm</t>
    <phoneticPr fontId="17"/>
  </si>
  <si>
    <t>Fragile interval from 40 to 54 cm</t>
    <phoneticPr fontId="17"/>
  </si>
  <si>
    <t>Fragile interval from 64 to 70 cm</t>
    <phoneticPr fontId="17"/>
  </si>
  <si>
    <t>Very high serpentinized dunite</t>
    <phoneticPr fontId="17"/>
  </si>
  <si>
    <t>Fragile interval from 0 to 36 cm</t>
    <phoneticPr fontId="17"/>
  </si>
  <si>
    <t>Fragile interval from 38 to 46 cm</t>
    <phoneticPr fontId="17"/>
  </si>
  <si>
    <t>Fragile interval from 14 to 45 cm</t>
    <phoneticPr fontId="17"/>
  </si>
  <si>
    <t>light gray</t>
  </si>
  <si>
    <t>Olive black</t>
    <phoneticPr fontId="17"/>
  </si>
  <si>
    <t>Plagioclase-rich patch interval from 39 to 43, and 51 56.5 cm</t>
    <phoneticPr fontId="17"/>
  </si>
  <si>
    <t>Very high serpentinized dunite with plagioclase-bearing interval</t>
    <phoneticPr fontId="17"/>
  </si>
  <si>
    <t>Plagioclase-rich patch interval from 22 to 24 cm</t>
    <phoneticPr fontId="17"/>
  </si>
  <si>
    <t>Plagioclase-rich patch interval from 29 to 31 cm</t>
    <phoneticPr fontId="17"/>
  </si>
  <si>
    <t>Massive very highly serpentinized dunite</t>
  </si>
  <si>
    <t>Fragile interval from 6 to 41 cm</t>
    <phoneticPr fontId="17"/>
  </si>
  <si>
    <t>Fragile interval from 0 to 21 , and 43 to 60 cm</t>
    <phoneticPr fontId="17"/>
  </si>
  <si>
    <t>Very highly serpentinized dunite</t>
    <phoneticPr fontId="17"/>
  </si>
  <si>
    <t>gabbro vein is described here: from 30 to 36.5, and  68 to 73 cm</t>
    <phoneticPr fontId="17"/>
  </si>
  <si>
    <t>Dark gray 3 mm thickness gabbro vein interval from 16.5 to 22 cm</t>
    <phoneticPr fontId="17"/>
  </si>
  <si>
    <t>Fragile interval from 31 to 38 cm</t>
    <phoneticPr fontId="17"/>
  </si>
  <si>
    <t>Fragile interval from 44 to 87 cm</t>
    <phoneticPr fontId="17"/>
  </si>
  <si>
    <t>Very highly serpentinized dunite</t>
    <phoneticPr fontId="17"/>
  </si>
  <si>
    <t>Fragile interval from 32 to 60 cm</t>
    <phoneticPr fontId="17"/>
  </si>
  <si>
    <t>Fragile interval from 0 to 37 cm</t>
    <phoneticPr fontId="17"/>
  </si>
  <si>
    <t>Completely serpentinized dunite</t>
    <phoneticPr fontId="17"/>
  </si>
  <si>
    <t>Rodingitized gabbro occur in very high serpentinized dunite</t>
    <phoneticPr fontId="17"/>
  </si>
  <si>
    <t>KK-AT-NW</t>
  </si>
  <si>
    <t>KK-AT-NW</t>
    <phoneticPr fontId="17"/>
  </si>
  <si>
    <t>KK-AT</t>
  </si>
  <si>
    <t>KK-AT</t>
    <phoneticPr fontId="17"/>
  </si>
  <si>
    <t xml:space="preserve">Whole section description: rodingitized gabbro interval from 8 to 40 cm, </t>
    <phoneticPr fontId="17"/>
  </si>
  <si>
    <t>Orthopyroxene-bearing  Dunite</t>
  </si>
  <si>
    <t>four generations of serpentine veins</t>
  </si>
  <si>
    <t>one generation of serpentine veins and none in the gravel</t>
  </si>
  <si>
    <t>four generations of serpentine veins and none in the gravel</t>
  </si>
  <si>
    <t>no visible veins</t>
  </si>
  <si>
    <t>one generation of serpentine veins and possibly a xonotlite vein</t>
  </si>
  <si>
    <t>one generation of serpentine veins on slickenslides</t>
  </si>
  <si>
    <t>three generations of serpentine veins</t>
  </si>
  <si>
    <t>four generations of serpentine veins plus one in the microgabbro</t>
  </si>
  <si>
    <t>MP-ND</t>
  </si>
  <si>
    <t>Dunite with plagioclase-bearing bands</t>
  </si>
  <si>
    <t>Olivine-rich  Olivine gabbro</t>
  </si>
  <si>
    <t>Strong foliation</t>
  </si>
  <si>
    <t>4</t>
  </si>
  <si>
    <t>bands of dunite and gabbro</t>
  </si>
  <si>
    <t>Gabbroic and dunitic bands</t>
  </si>
  <si>
    <t>8a</t>
  </si>
  <si>
    <t>2</t>
  </si>
  <si>
    <t>alternating olivine-rich and olivine-devoid layers</t>
  </si>
  <si>
    <t>Gabbro with dunitic bands</t>
  </si>
  <si>
    <t>8b</t>
  </si>
  <si>
    <t>Plagioclase-bearing Wehrlite</t>
  </si>
  <si>
    <t>sub-dunitic and wehrlitic bands</t>
  </si>
  <si>
    <t>Banded wehrlite and dunite</t>
  </si>
  <si>
    <t>8c</t>
  </si>
  <si>
    <t>1-15</t>
  </si>
  <si>
    <t>1cm ultramafic layer and 15cm gabbroic layer</t>
  </si>
  <si>
    <t>Only observed in olivine-rich bands</t>
  </si>
  <si>
    <t>Gabbro and wehrlite bands</t>
  </si>
  <si>
    <t>8d</t>
  </si>
  <si>
    <t>1-5</t>
  </si>
  <si>
    <t>1cm plagioclase-rich layers and ultramafic layers</t>
  </si>
  <si>
    <t>8e</t>
  </si>
  <si>
    <t>8f</t>
  </si>
  <si>
    <t>Strongly foliated plagioclase-bearing dunite</t>
  </si>
  <si>
    <t>8g</t>
  </si>
  <si>
    <t>5</t>
  </si>
  <si>
    <t>Wehrlitic and gabbroic layers</t>
  </si>
  <si>
    <t>Coarser plagioclase in gabbroic bands</t>
  </si>
  <si>
    <t>8h</t>
  </si>
  <si>
    <t>8i</t>
  </si>
  <si>
    <t>Weakly foliated</t>
  </si>
  <si>
    <t>Layered only in top 10cm</t>
  </si>
  <si>
    <t>Only observed in ultramafic layers in top and bottom of section</t>
  </si>
  <si>
    <t>One grain observed in section 45Z1 3cm</t>
  </si>
  <si>
    <t>Plagioclase bearing cumulate dunite</t>
  </si>
  <si>
    <t>10a</t>
  </si>
  <si>
    <t>Chalcopyrite</t>
  </si>
  <si>
    <t>10b</t>
  </si>
  <si>
    <t>10c</t>
  </si>
  <si>
    <t>Very high serpentinized dunite with plagioclase-bearing interval</t>
  </si>
  <si>
    <t>Dark greenish gray</t>
    <phoneticPr fontId="17"/>
  </si>
  <si>
    <t>pervasive</t>
    <phoneticPr fontId="17"/>
  </si>
  <si>
    <t>Light greenish gray</t>
    <phoneticPr fontId="17"/>
  </si>
  <si>
    <t>irregular</t>
    <phoneticPr fontId="17"/>
  </si>
  <si>
    <t>Interval from 15 to 18 cm</t>
    <phoneticPr fontId="17"/>
  </si>
  <si>
    <t>&lt;3cm</t>
    <phoneticPr fontId="17"/>
  </si>
  <si>
    <t>Greenish gray</t>
    <phoneticPr fontId="17"/>
  </si>
  <si>
    <t>vein</t>
    <phoneticPr fontId="17"/>
  </si>
  <si>
    <t>Light gray</t>
    <phoneticPr fontId="17"/>
  </si>
  <si>
    <t>round</t>
    <phoneticPr fontId="17"/>
  </si>
  <si>
    <t>Interval from 47.5 to 48.5 cm</t>
    <phoneticPr fontId="17"/>
  </si>
  <si>
    <t>Interval from 12 to 16 cm</t>
    <phoneticPr fontId="17"/>
  </si>
  <si>
    <t>light gray</t>
    <phoneticPr fontId="17"/>
  </si>
  <si>
    <t>interval from 53 to 54, and 57 to 58 cm</t>
    <phoneticPr fontId="17"/>
  </si>
  <si>
    <t xml:space="preserve">Uniform very high alteration background with increasing intensity in halo, with &lt; 3cm high alteration patch </t>
    <phoneticPr fontId="17"/>
  </si>
  <si>
    <t>Very high alteration halo</t>
    <phoneticPr fontId="17"/>
  </si>
  <si>
    <t xml:space="preserve">Uniform very high alteration background </t>
    <phoneticPr fontId="17"/>
  </si>
  <si>
    <t>interval from 39 to 44 cm</t>
    <phoneticPr fontId="17"/>
  </si>
  <si>
    <t>Gray white</t>
    <phoneticPr fontId="17"/>
  </si>
  <si>
    <t>Black</t>
    <phoneticPr fontId="17"/>
  </si>
  <si>
    <t>Uniform very high alteration background with 3-6 cm very high alteration patch</t>
    <phoneticPr fontId="17"/>
  </si>
  <si>
    <t xml:space="preserve">Uniform very high alteration background with increasing intensity in halo, with &lt; 3cm very high alteration patch </t>
    <phoneticPr fontId="17"/>
  </si>
  <si>
    <t xml:space="preserve">Uniform high alteration background with increasing intensity in halo, with &lt; 3cm high alteration patch </t>
    <phoneticPr fontId="17"/>
  </si>
  <si>
    <t>Uniform high alteration background</t>
    <phoneticPr fontId="17"/>
  </si>
  <si>
    <t>Uniform very high alteration</t>
    <phoneticPr fontId="17"/>
  </si>
  <si>
    <t>Uniform very high alteration background with increasing intensity in halo</t>
    <phoneticPr fontId="17"/>
  </si>
  <si>
    <t>Greenish black</t>
    <phoneticPr fontId="17"/>
  </si>
  <si>
    <t>Very high altered serpentinized dunite and gabbro layering</t>
    <phoneticPr fontId="17"/>
  </si>
  <si>
    <t>Very highly weathered serpentinitized peridotite</t>
    <phoneticPr fontId="17"/>
  </si>
  <si>
    <t>Very highly altered gabbro</t>
    <phoneticPr fontId="17"/>
  </si>
  <si>
    <t>Massive very highly serpentinized dunite</t>
    <phoneticPr fontId="17"/>
  </si>
  <si>
    <t>Very highly serpentinized dunite</t>
    <phoneticPr fontId="17"/>
  </si>
  <si>
    <t>Massive very highly serpentinized peridotite</t>
    <phoneticPr fontId="17"/>
  </si>
  <si>
    <t>Fragile interval from 37 to 53 cm</t>
    <phoneticPr fontId="17"/>
  </si>
  <si>
    <t xml:space="preserve">Uniform complete alteration background </t>
    <phoneticPr fontId="17"/>
  </si>
  <si>
    <t>Grayish white</t>
    <phoneticPr fontId="17"/>
  </si>
  <si>
    <t>3-6cm</t>
    <phoneticPr fontId="17"/>
  </si>
  <si>
    <t>Interval around 47 cm, and 60 to 62 cm</t>
    <phoneticPr fontId="17"/>
  </si>
  <si>
    <t xml:space="preserve">Uniform slight alteration background with increasing intensity in halo, with &lt; 3cm high alteration patch </t>
    <phoneticPr fontId="17"/>
  </si>
  <si>
    <t xml:space="preserve">Uniform high alteration background with &lt; 3cm high alteration patch </t>
    <phoneticPr fontId="17"/>
  </si>
  <si>
    <t>Interval around 39 cm, and from 50 to 53 cm</t>
    <phoneticPr fontId="17"/>
  </si>
  <si>
    <t>Interval around 14, 23, 25, and from 61 to 62 cm</t>
    <phoneticPr fontId="17"/>
  </si>
  <si>
    <t>Interval around 42 to 45, 46, 63, 88 cm</t>
    <phoneticPr fontId="17"/>
  </si>
  <si>
    <t xml:space="preserve">Uniform very high alteration background with &lt; 3cm high alteration patch </t>
    <phoneticPr fontId="17"/>
  </si>
  <si>
    <t>Uniform very high alteration background</t>
    <phoneticPr fontId="17"/>
  </si>
  <si>
    <t>Fragile interval from 12 to 26 cm</t>
    <phoneticPr fontId="17"/>
  </si>
  <si>
    <t>Fragile interval from 34 to 42 cm</t>
    <phoneticPr fontId="17"/>
  </si>
  <si>
    <t>Fragile interval from 18.5 to 27 cm</t>
    <phoneticPr fontId="17"/>
  </si>
  <si>
    <t>Fragile interval from 44 to 55.5 cm</t>
    <phoneticPr fontId="17"/>
  </si>
  <si>
    <t>Plagioclase rich layer interval from 77.5 to 81 cm</t>
    <phoneticPr fontId="17"/>
  </si>
  <si>
    <t>Fragile interval from 38 to 46 cm</t>
    <phoneticPr fontId="17"/>
  </si>
  <si>
    <t>Massive very high serpentinized dunite</t>
    <phoneticPr fontId="17"/>
  </si>
  <si>
    <t>Fragile interval from 0 to 38, and 61 to 75 cm</t>
    <phoneticPr fontId="17"/>
  </si>
  <si>
    <t>Fragile interval from 24 to 47 cm</t>
    <phoneticPr fontId="17"/>
  </si>
  <si>
    <t>Fragile interval from 31 to 82 cm</t>
    <phoneticPr fontId="17"/>
  </si>
  <si>
    <t xml:space="preserve">Uniform  very high alteration background with increasing intensity in halo, with &lt; 3cm high alteration patch </t>
    <phoneticPr fontId="17"/>
  </si>
  <si>
    <t>0.5 mm prehnite vein network</t>
  </si>
  <si>
    <t>prehnite/chlorite vein network</t>
  </si>
  <si>
    <t>prehnite vein network</t>
  </si>
  <si>
    <t>prehnite vein network and prehnite parallel single veins</t>
  </si>
  <si>
    <t>wide prehnite/chlorite network</t>
  </si>
  <si>
    <t>wide prehnite/chlorite network and prehnite network</t>
  </si>
  <si>
    <t>prehnite/chlorite vein network and single perpendicular to the foliation prehnite veins</t>
  </si>
  <si>
    <t>serpentine network</t>
  </si>
  <si>
    <t>prehnite/chlorite/clinozoisite vein network and single perpendicular to the foliation prehnite veins</t>
  </si>
  <si>
    <t>MP-GS</t>
  </si>
  <si>
    <t>11a</t>
  </si>
  <si>
    <t>11b</t>
  </si>
  <si>
    <t>In clusters</t>
  </si>
  <si>
    <t>Spinel-rich plagioclase bearing dunite</t>
  </si>
  <si>
    <t>11c</t>
  </si>
  <si>
    <t>Dunite with plagioclase-bearing bands and orthopyroxene porphyroclasts</t>
  </si>
  <si>
    <t>12a</t>
  </si>
  <si>
    <t>12b</t>
  </si>
  <si>
    <t>Mantle dunite</t>
  </si>
  <si>
    <t xml:space="preserve">12b </t>
  </si>
  <si>
    <t>12c</t>
  </si>
  <si>
    <t>12d</t>
  </si>
  <si>
    <t>12e</t>
  </si>
  <si>
    <t>12f</t>
  </si>
  <si>
    <t>Mantle Opx-bearing dunite</t>
  </si>
  <si>
    <t>12g</t>
  </si>
  <si>
    <t>Gabbroic vein in mantle</t>
  </si>
  <si>
    <t>12h</t>
  </si>
  <si>
    <t>12i</t>
  </si>
  <si>
    <t>12j</t>
  </si>
  <si>
    <t>12k</t>
  </si>
  <si>
    <t>12l</t>
  </si>
  <si>
    <t>Websterite</t>
  </si>
  <si>
    <t>Websterite vein in mantle</t>
  </si>
  <si>
    <t>12m</t>
  </si>
  <si>
    <t>12n</t>
  </si>
  <si>
    <t>Anorthosite</t>
  </si>
  <si>
    <t>Rodingitized anorthositic patch</t>
  </si>
  <si>
    <t>12o</t>
  </si>
  <si>
    <t>12p</t>
  </si>
  <si>
    <t>12q</t>
  </si>
  <si>
    <t>12r</t>
  </si>
  <si>
    <t>pervasive</t>
    <phoneticPr fontId="17"/>
  </si>
  <si>
    <t>Black</t>
    <phoneticPr fontId="17"/>
  </si>
  <si>
    <t>Very high serpentinized harzburgite</t>
    <phoneticPr fontId="17"/>
  </si>
  <si>
    <t>Fragile interval from 20 to 75 cm except 35 to 51 cm block</t>
    <phoneticPr fontId="17"/>
  </si>
  <si>
    <t>3 mm thick gabbroic interval from 35.5 to 72 cm</t>
    <phoneticPr fontId="17"/>
  </si>
  <si>
    <t>3 mm thick gabbroic interval from 0 to 75 cm</t>
    <phoneticPr fontId="17"/>
  </si>
  <si>
    <t>gabbro vein is described here: from 35.5 to 72 cm</t>
    <phoneticPr fontId="17"/>
  </si>
  <si>
    <t>gabbro vein is described here: from 0 to 75 cm</t>
    <phoneticPr fontId="17"/>
  </si>
  <si>
    <t>gabbro vein is described here: from 16.5 to 22 cm</t>
    <phoneticPr fontId="17"/>
  </si>
  <si>
    <t>gabbro vein is described here: from 1 to 5 cm</t>
    <phoneticPr fontId="17"/>
  </si>
  <si>
    <t>3 mm thick gabbroic interval from 1 to 5 cm</t>
    <phoneticPr fontId="17"/>
  </si>
  <si>
    <t>Fragile interval from 68 to 72, and 90 to 92.5 cm</t>
    <phoneticPr fontId="17"/>
  </si>
  <si>
    <t>gabbro vein is described here: from 8 to 9 cm</t>
    <phoneticPr fontId="17"/>
  </si>
  <si>
    <t>Black</t>
    <phoneticPr fontId="17"/>
  </si>
  <si>
    <t>Fragile interval from 71 to 78, and 85.5 to 89.5 cm</t>
    <phoneticPr fontId="17"/>
  </si>
  <si>
    <t>irregular</t>
    <phoneticPr fontId="17"/>
  </si>
  <si>
    <t>Light gray</t>
    <phoneticPr fontId="17"/>
  </si>
  <si>
    <t>&lt;3cm</t>
    <phoneticPr fontId="17"/>
  </si>
  <si>
    <t>Interval from 5 to 8 cm</t>
    <phoneticPr fontId="17"/>
  </si>
  <si>
    <t>Rodingitized gabbro</t>
    <phoneticPr fontId="17"/>
  </si>
  <si>
    <t>light greenish gray</t>
    <phoneticPr fontId="17"/>
  </si>
  <si>
    <t>Plagioclase rich interval  from 23 28 cm, and rodingitized gabbroic interval from 92 to 97 cm</t>
    <phoneticPr fontId="17"/>
  </si>
  <si>
    <t>orthopyroxene rich patch from 27 to 35.5 cm, and 1 mm thin rodingitized gabbro vein interval from 78 to 80.5, and 90 to 94 cm</t>
    <phoneticPr fontId="17"/>
  </si>
  <si>
    <t>1 mm thin rodingitized gabbro vein interval from 68 to 73, and 81 to 85 cm</t>
    <phoneticPr fontId="17"/>
  </si>
  <si>
    <t>Light gray</t>
    <phoneticPr fontId="17"/>
  </si>
  <si>
    <t>&lt;3 mm thin rodingitized gabbro vein is described here: from 68 to 73, and 81 to 85 cm</t>
    <phoneticPr fontId="17"/>
  </si>
  <si>
    <t>2 mm thin gabbroic vein interval from 37 to 43 cm</t>
    <phoneticPr fontId="17"/>
  </si>
  <si>
    <t>gabbro vein is described here: from 37 to 43 cm</t>
    <phoneticPr fontId="17"/>
  </si>
  <si>
    <t>&lt;3 mm thin gabbroic vein interval from 13.5 to 20 cm</t>
    <phoneticPr fontId="17"/>
  </si>
  <si>
    <t>Very high serpentinized harzburgite</t>
    <phoneticPr fontId="17"/>
  </si>
  <si>
    <t>Altered gabbroic vein</t>
    <phoneticPr fontId="17"/>
  </si>
  <si>
    <t>gray</t>
    <phoneticPr fontId="17"/>
  </si>
  <si>
    <t>Olive gray</t>
    <phoneticPr fontId="17"/>
  </si>
  <si>
    <t>Diopsidite vein interval from 33 to 48 cm</t>
    <phoneticPr fontId="17"/>
  </si>
  <si>
    <t>Diopsidite vein is described here: from 33 to 48 cm</t>
    <phoneticPr fontId="17"/>
  </si>
  <si>
    <t>Very highly altered gabbroic vein</t>
    <phoneticPr fontId="17"/>
  </si>
  <si>
    <t>Diopsidite vein interval from 3.5 to 15, and 56 to 63.5 cm</t>
    <phoneticPr fontId="17"/>
  </si>
  <si>
    <t>Light greenish gray</t>
  </si>
  <si>
    <t>Light greenish gray</t>
    <phoneticPr fontId="17"/>
  </si>
  <si>
    <t>2 mm thin gabbro vein interval from 49 to 55, and 72.5 to 79 cm</t>
    <phoneticPr fontId="17"/>
  </si>
  <si>
    <t>Black</t>
  </si>
  <si>
    <t>Massive very high serpentinized dunite</t>
  </si>
  <si>
    <t>Very high serpentinized dunite</t>
    <phoneticPr fontId="17"/>
  </si>
  <si>
    <t>2 mm thin gabbro vein interval from 48 to 56.5 cm</t>
    <phoneticPr fontId="17"/>
  </si>
  <si>
    <t>Fragile interval from 65 to 79 cm</t>
    <phoneticPr fontId="17"/>
  </si>
  <si>
    <t>1 mm thin gabbro vein interval from 11 to 18 cm</t>
    <phoneticPr fontId="17"/>
  </si>
  <si>
    <t>1 mm thin plagioclase rich interval from 21.5 to 22 cm</t>
    <phoneticPr fontId="17"/>
  </si>
  <si>
    <t>Massive very high serpentinized dunite</t>
    <phoneticPr fontId="17"/>
  </si>
  <si>
    <t>Very high serpentinized dunite with rodingitized patch</t>
    <phoneticPr fontId="17"/>
  </si>
  <si>
    <t>Rodingitized gabbro</t>
    <phoneticPr fontId="17"/>
  </si>
  <si>
    <t>Very high serpentinized dunite with rodingitized gabbro vein</t>
    <phoneticPr fontId="17"/>
  </si>
  <si>
    <t>no visible veins</t>
    <phoneticPr fontId="17"/>
  </si>
  <si>
    <t>two generations of serpentine veins</t>
    <phoneticPr fontId="17"/>
  </si>
  <si>
    <t>three generations of serpentine veins</t>
    <phoneticPr fontId="17"/>
  </si>
  <si>
    <t>one generation with vein network</t>
    <phoneticPr fontId="17"/>
  </si>
  <si>
    <t>serpentine vein network</t>
    <phoneticPr fontId="17"/>
  </si>
  <si>
    <t>five generations of serpentine veins</t>
    <phoneticPr fontId="17"/>
  </si>
  <si>
    <t>three generations of serpentine, and one magnetite vein</t>
    <phoneticPr fontId="17"/>
  </si>
  <si>
    <t>one generation with chlorite/serpentine vein</t>
    <phoneticPr fontId="17"/>
  </si>
  <si>
    <t>four generations of serpentine veins + one generation ofchlorite/serpentine vein</t>
    <phoneticPr fontId="17"/>
  </si>
  <si>
    <t>Serpentinised dunite</t>
  </si>
  <si>
    <t>Cumulate Opx-bearing dunite</t>
  </si>
  <si>
    <t>Wehrlite with plagioclase rich bands</t>
  </si>
  <si>
    <t>Wehrlite with gabbroic bands</t>
  </si>
  <si>
    <t>Wehrlite and gabbroic bands</t>
  </si>
  <si>
    <t>Too Long</t>
  </si>
  <si>
    <t>MP-BP-JG-GS</t>
  </si>
  <si>
    <t>807-C5709B</t>
  </si>
  <si>
    <t>12s</t>
  </si>
  <si>
    <t xml:space="preserve">Hornblende-bearing </t>
  </si>
  <si>
    <t>Hornblende-bearing  Gabbro</t>
  </si>
  <si>
    <t>Associated with amphibole</t>
  </si>
  <si>
    <t>Altered magmatic patch in mantle harzburgite</t>
  </si>
  <si>
    <t>807-C5710B</t>
  </si>
  <si>
    <t>12t</t>
  </si>
  <si>
    <t>807-C5711B</t>
  </si>
  <si>
    <t>807-C5712B</t>
  </si>
  <si>
    <t>807-C5713B</t>
  </si>
  <si>
    <t>807-C5714B</t>
  </si>
  <si>
    <t>12u</t>
  </si>
  <si>
    <t>Orthopyroxene bearing dunite</t>
  </si>
  <si>
    <t>807-C5715B</t>
  </si>
  <si>
    <t>12v</t>
  </si>
  <si>
    <t>Troctolitic patch in mantle harzburgite</t>
  </si>
  <si>
    <t>807-C5716B</t>
  </si>
  <si>
    <t>12w</t>
  </si>
  <si>
    <t>807-C5717B</t>
  </si>
  <si>
    <t>807-C5718B</t>
  </si>
  <si>
    <t>807-C5719B</t>
  </si>
  <si>
    <t>807-C5720B</t>
  </si>
  <si>
    <t>12x</t>
  </si>
  <si>
    <t>Hornblende-bearing  Anorthosite</t>
  </si>
  <si>
    <t>Hornblende bearing anorthosite patch in mantle harzburgite</t>
  </si>
  <si>
    <t>807-C5721B</t>
  </si>
  <si>
    <t>12y</t>
  </si>
  <si>
    <t>807-C5722B</t>
  </si>
  <si>
    <t>807-C5723B</t>
  </si>
  <si>
    <t>807-C5724B</t>
  </si>
  <si>
    <t>807-C5725B</t>
  </si>
  <si>
    <t>807-C5726B</t>
  </si>
  <si>
    <t>12z</t>
  </si>
  <si>
    <t>807-C5727B</t>
  </si>
  <si>
    <t>807-C5728B</t>
  </si>
  <si>
    <t>807-C5729B</t>
  </si>
  <si>
    <t>807-C5730B</t>
  </si>
  <si>
    <t>12aa</t>
  </si>
  <si>
    <t>807-C5731B</t>
  </si>
  <si>
    <t>807-C5732B</t>
  </si>
  <si>
    <t>12ab</t>
  </si>
  <si>
    <t>807-C5733B</t>
  </si>
  <si>
    <t>807-C5734B</t>
  </si>
  <si>
    <t>807-C5735B</t>
  </si>
  <si>
    <t>807-C5736B</t>
  </si>
  <si>
    <t>807-C5737B</t>
  </si>
  <si>
    <t>807-C5738B</t>
  </si>
  <si>
    <t>807-C5739B</t>
  </si>
  <si>
    <t>807-C5740B</t>
  </si>
  <si>
    <t>807-C5741B</t>
  </si>
  <si>
    <t>807-C5742B</t>
  </si>
  <si>
    <t>807-C5743B</t>
  </si>
  <si>
    <t>12ac</t>
  </si>
  <si>
    <t>Gabbronorite vein in mantle harzburgite</t>
  </si>
  <si>
    <t>807-C5744B</t>
  </si>
  <si>
    <t>12ad</t>
  </si>
  <si>
    <t>Mantle harzburgite with sheared dunite band</t>
  </si>
  <si>
    <t>807-C5745B</t>
  </si>
  <si>
    <t>807-C5746B</t>
  </si>
  <si>
    <t>807-C5747B</t>
  </si>
  <si>
    <t>807-C5748B</t>
  </si>
  <si>
    <t>807-C5749B</t>
  </si>
  <si>
    <t>807-C5750B</t>
  </si>
  <si>
    <t>12ae</t>
  </si>
  <si>
    <t>Anorthosite vein in mantle harzburgite</t>
  </si>
  <si>
    <t>807-C5751B</t>
  </si>
  <si>
    <t>12af</t>
  </si>
  <si>
    <t>807-C5752B</t>
  </si>
  <si>
    <t>807-C5753B</t>
  </si>
  <si>
    <t>807-C5754B</t>
  </si>
  <si>
    <t>807-C5755B</t>
  </si>
  <si>
    <t>807-C5756B</t>
  </si>
  <si>
    <t>12ag</t>
  </si>
  <si>
    <t>807-C5757B</t>
  </si>
  <si>
    <t>807-C5758B</t>
  </si>
  <si>
    <t>807-C5759B</t>
  </si>
  <si>
    <t>12ah</t>
  </si>
  <si>
    <t>807-C5760B</t>
  </si>
  <si>
    <t>807-C5761B</t>
  </si>
  <si>
    <t>807-C5762B</t>
  </si>
  <si>
    <t>807-C5763B</t>
  </si>
  <si>
    <t>12ai</t>
  </si>
  <si>
    <t>807-C5764B</t>
  </si>
  <si>
    <t>807-C5765B</t>
  </si>
  <si>
    <t>807-C5766B</t>
  </si>
  <si>
    <t>807-C5767B</t>
  </si>
  <si>
    <t>12aj</t>
  </si>
  <si>
    <t>807-C5768B</t>
  </si>
  <si>
    <t>807-C5769B</t>
  </si>
  <si>
    <t>807-C5770B</t>
  </si>
  <si>
    <t>12ak</t>
  </si>
  <si>
    <t>807-C5771B</t>
  </si>
  <si>
    <t>807-C5772B</t>
  </si>
  <si>
    <t>12al</t>
  </si>
  <si>
    <t>807-C5773B</t>
  </si>
  <si>
    <t>807-C5774B</t>
  </si>
  <si>
    <t>807-C5775B</t>
  </si>
  <si>
    <t>Olive black</t>
  </si>
  <si>
    <t>Olive black</t>
    <phoneticPr fontId="17"/>
  </si>
  <si>
    <t>Massive modeately serpentinized harzburgite</t>
    <phoneticPr fontId="17"/>
  </si>
  <si>
    <t>2 mm gabbroic vein interval from 69 to 70 cm</t>
    <phoneticPr fontId="17"/>
  </si>
  <si>
    <t>Light greenish gray</t>
    <phoneticPr fontId="17"/>
  </si>
  <si>
    <t>Greenish gray</t>
    <phoneticPr fontId="17"/>
  </si>
  <si>
    <t>Very high serpentinized harzburgite</t>
  </si>
  <si>
    <t>Very high serpentinized dunite</t>
    <phoneticPr fontId="17"/>
  </si>
  <si>
    <t>Fragile interval from 0 to 10 cm</t>
    <phoneticPr fontId="17"/>
  </si>
  <si>
    <t>Highly modeately serpentinized harzburgite</t>
    <phoneticPr fontId="17"/>
  </si>
  <si>
    <t>Diopsidite vein interval from 23 to 72 cm</t>
    <phoneticPr fontId="17"/>
  </si>
  <si>
    <t>Diopsidite  vein is described here: from 23 to 72 cm</t>
    <phoneticPr fontId="17"/>
  </si>
  <si>
    <t>Massive highly serpentinized harzburgite</t>
    <phoneticPr fontId="17"/>
  </si>
  <si>
    <t>Gabbroic vein interval from 4 to 15 cm</t>
    <phoneticPr fontId="17"/>
  </si>
  <si>
    <t>Massive highly serpentinized dunite</t>
    <phoneticPr fontId="17"/>
  </si>
  <si>
    <t>Gabbroic vein interval from 25 to 35 cm</t>
    <phoneticPr fontId="17"/>
  </si>
  <si>
    <t>Rodingitized gabbroic vein interval from 16 to 19 cm</t>
    <phoneticPr fontId="17"/>
  </si>
  <si>
    <t>pervasive</t>
    <phoneticPr fontId="17"/>
  </si>
  <si>
    <t>Fragile interval from 0 to 23, and 81 to 89 cm</t>
    <phoneticPr fontId="17"/>
  </si>
  <si>
    <t>Very high serpentinized harzburgite</t>
    <phoneticPr fontId="17"/>
  </si>
  <si>
    <t>Plagioclase rich interval from 23 to 44 cm</t>
    <phoneticPr fontId="17"/>
  </si>
  <si>
    <t>Highly serpentinized dunite</t>
    <phoneticPr fontId="17"/>
  </si>
  <si>
    <t>Fragile interval from 0 to 9 cm</t>
    <phoneticPr fontId="17"/>
  </si>
  <si>
    <t>Very high altered troctolite</t>
    <phoneticPr fontId="17"/>
  </si>
  <si>
    <t>1-3 cm thickness diopsidite</t>
    <phoneticPr fontId="17"/>
  </si>
  <si>
    <t>Very high serpentinized dunite with thin diopsiditic vein</t>
    <phoneticPr fontId="17"/>
  </si>
  <si>
    <t>Gabbroic  vein is described here: from 20 to 21, 32 to 34, and 78 to 81 cm</t>
    <phoneticPr fontId="17"/>
  </si>
  <si>
    <t>Gabbroic  vein is described here: from 21.5 to 25 cm</t>
    <phoneticPr fontId="17"/>
  </si>
  <si>
    <t>2-3 mm thickness gabbro vein interval from 20 to 21, 32 to 34, and 78 to 81 cm</t>
    <phoneticPr fontId="17"/>
  </si>
  <si>
    <t>1 mm thickness gabbro vein interval from 21.5 to 25 cm</t>
    <phoneticPr fontId="17"/>
  </si>
  <si>
    <t>Very high serpentinized dunite with diopsidite vein</t>
    <phoneticPr fontId="17"/>
  </si>
  <si>
    <t>Highly serpentinized harzburgite with highly deformed serpentine vein</t>
    <phoneticPr fontId="17"/>
  </si>
  <si>
    <t>Highly deformed serpentine vein interval from 23 to 44 cm</t>
    <phoneticPr fontId="17"/>
  </si>
  <si>
    <t>Very high altered gabbroic vein</t>
    <phoneticPr fontId="17"/>
  </si>
  <si>
    <t>Highly altered gabbroic vein</t>
    <phoneticPr fontId="17"/>
  </si>
  <si>
    <t>Highly altered gabbro</t>
    <phoneticPr fontId="17"/>
  </si>
  <si>
    <t>one generation of serpentine vein</t>
  </si>
  <si>
    <t>one generation of serpentine vein</t>
    <phoneticPr fontId="17"/>
  </si>
  <si>
    <t>three generation of serpentine veins</t>
    <phoneticPr fontId="17"/>
  </si>
  <si>
    <t>32a</t>
  </si>
  <si>
    <t>32b</t>
  </si>
  <si>
    <t>32c</t>
  </si>
  <si>
    <t>32d</t>
  </si>
  <si>
    <t>32e</t>
  </si>
  <si>
    <t>32f</t>
  </si>
  <si>
    <t>Troctolite vein in mantle harzburgite</t>
  </si>
  <si>
    <t>32g</t>
  </si>
  <si>
    <t>32h</t>
  </si>
  <si>
    <t>Anorthosite patch in mantle harzburgite</t>
  </si>
  <si>
    <t>32i</t>
  </si>
  <si>
    <t>32j</t>
  </si>
  <si>
    <t>Olivine-bearing  Anorthosite</t>
  </si>
  <si>
    <t>32k</t>
  </si>
  <si>
    <t>Presence of fractured zone filled by tremolite</t>
  </si>
  <si>
    <t>32l</t>
  </si>
  <si>
    <t>Gabbro vein in mantle harzburgite</t>
  </si>
  <si>
    <t>32m</t>
  </si>
  <si>
    <t>38a</t>
  </si>
  <si>
    <t>38b</t>
  </si>
  <si>
    <t>39a</t>
  </si>
  <si>
    <t>39b</t>
  </si>
  <si>
    <t>Olivine bearing anorthosite vein in mantle harzburgite</t>
  </si>
  <si>
    <t>40a</t>
  </si>
  <si>
    <t>40b</t>
  </si>
  <si>
    <t>40c</t>
  </si>
  <si>
    <t>40d</t>
  </si>
  <si>
    <t>40e</t>
  </si>
  <si>
    <t>40f</t>
  </si>
  <si>
    <t>Orthopyroxenite</t>
  </si>
  <si>
    <t>Olivine-bearing  Orthopyroxenite</t>
  </si>
  <si>
    <t>Olivine bearing orthopyroxenite vein in mantle harzburgite</t>
  </si>
  <si>
    <t>40g</t>
  </si>
  <si>
    <t>40h</t>
  </si>
  <si>
    <t>40i</t>
  </si>
  <si>
    <t>40j</t>
  </si>
  <si>
    <t>Olivine-rich  Troctolite</t>
  </si>
  <si>
    <t>Olivine rich troctolite vein in mantle harzburgite</t>
  </si>
  <si>
    <t>40k</t>
  </si>
  <si>
    <t>40l</t>
  </si>
  <si>
    <t>40m</t>
  </si>
  <si>
    <t>40n</t>
  </si>
  <si>
    <t>40o</t>
  </si>
  <si>
    <t>40p</t>
  </si>
  <si>
    <t>40q</t>
  </si>
  <si>
    <t>42a</t>
  </si>
  <si>
    <t>42b</t>
  </si>
  <si>
    <t>Olivine gabbro vein in mantle harzburgite</t>
  </si>
  <si>
    <t>42c</t>
  </si>
  <si>
    <t>42d</t>
  </si>
  <si>
    <t>42e</t>
  </si>
  <si>
    <t>42f</t>
  </si>
  <si>
    <t>42g</t>
  </si>
  <si>
    <t>42h</t>
  </si>
  <si>
    <t>42i</t>
  </si>
  <si>
    <t>42j</t>
  </si>
  <si>
    <t>42k</t>
  </si>
  <si>
    <t>42l</t>
  </si>
  <si>
    <t>42m</t>
  </si>
  <si>
    <t>Likely diposidite, 80 % diopside</t>
    <phoneticPr fontId="17"/>
  </si>
  <si>
    <t>Oxidization along with serpentine vein</t>
    <phoneticPr fontId="17"/>
  </si>
  <si>
    <t>vein</t>
    <phoneticPr fontId="17"/>
  </si>
  <si>
    <t>Black</t>
    <phoneticPr fontId="17"/>
  </si>
  <si>
    <t>Light gray</t>
    <phoneticPr fontId="17"/>
  </si>
  <si>
    <t>Oxidation along with vein halo</t>
    <phoneticPr fontId="17"/>
  </si>
  <si>
    <t>Oxidization along with fracture</t>
    <phoneticPr fontId="17"/>
  </si>
  <si>
    <t>Very highly alterad vein, likely diopsidite</t>
    <phoneticPr fontId="17"/>
  </si>
  <si>
    <t>Diopsidite  vein is described here: from 82.5 to 86 cm</t>
    <phoneticPr fontId="17"/>
  </si>
  <si>
    <t>Oxidization along with serpentine vein halo, and diopsiditic interval from 82.5 to 86 cm</t>
    <phoneticPr fontId="17"/>
  </si>
  <si>
    <t>Diopsiditic 2 mm thin vein interval from 14 to 16 cm</t>
    <phoneticPr fontId="17"/>
  </si>
  <si>
    <t>Diopsidite  vein is described here: from 14 to 16 cm</t>
    <phoneticPr fontId="17"/>
  </si>
  <si>
    <t>Highly deformation, and oxidation along with vein halo</t>
    <phoneticPr fontId="17"/>
  </si>
  <si>
    <t>1 mm thin gabbroic interval around 54.5 cm</t>
    <phoneticPr fontId="17"/>
  </si>
  <si>
    <t>Diopsidite  vein is described here: around 54.5 cm</t>
    <phoneticPr fontId="17"/>
  </si>
  <si>
    <t>Gabbroic interval from 0 to 14, and 55 to 70 cm</t>
    <phoneticPr fontId="17"/>
  </si>
  <si>
    <t>Diopsidite  vein is described here: from 0 to 14, and 55 to 70 cm</t>
    <phoneticPr fontId="17"/>
  </si>
  <si>
    <t>Gabbroic interval from 31 to 46 cm</t>
    <phoneticPr fontId="17"/>
  </si>
  <si>
    <t>Diopsidite  vein is described here: from 31 to 46 cm</t>
    <phoneticPr fontId="17"/>
  </si>
  <si>
    <t>Oxidization along with serpentine vein</t>
    <phoneticPr fontId="17"/>
  </si>
  <si>
    <t>Oxidization along with serpentine vein, and 1 mm gabbroic interval from 43 to 60 cm</t>
    <phoneticPr fontId="17"/>
  </si>
  <si>
    <t>Light gray</t>
    <phoneticPr fontId="17"/>
  </si>
  <si>
    <t>Very highly altered and deformed talc-chrolite rock</t>
    <phoneticPr fontId="17"/>
  </si>
  <si>
    <t>Completely alterad background, likely diopsidite</t>
    <phoneticPr fontId="17"/>
  </si>
  <si>
    <t>Highly serpentinized harzburgite with increasing intensity in halo</t>
    <phoneticPr fontId="17"/>
  </si>
  <si>
    <t>Completely altered background, likely diopsidite</t>
    <phoneticPr fontId="17"/>
  </si>
  <si>
    <t>Massive highly serpentinized harzburgite</t>
    <phoneticPr fontId="17"/>
  </si>
  <si>
    <t>Massive highly serpentinized harzburgite with increasing intensity in halo</t>
    <phoneticPr fontId="17"/>
  </si>
  <si>
    <t>2×5 cm area of right side of core</t>
    <phoneticPr fontId="17"/>
  </si>
  <si>
    <t>Massive highly serpentinized peridotite with increasing intensity in halo</t>
    <phoneticPr fontId="17"/>
  </si>
  <si>
    <t>Massive very highly serpentinized peridotite with increasing intensity in halo</t>
    <phoneticPr fontId="17"/>
  </si>
  <si>
    <t>Massive highly serpentinized harzburgite with increasing intensity in halo</t>
    <phoneticPr fontId="17"/>
  </si>
  <si>
    <t>Highly serpentinized harzburgite with increasing intensity in halo</t>
    <phoneticPr fontId="17"/>
  </si>
  <si>
    <t>Completely alterad background</t>
    <phoneticPr fontId="17"/>
  </si>
  <si>
    <t>Massive very highly serpentinized peridotite</t>
    <phoneticPr fontId="17"/>
  </si>
  <si>
    <t>Very highly altered and deformed interval from 75 to 95 cm</t>
    <phoneticPr fontId="17"/>
  </si>
  <si>
    <t>Highly serpentinized peridotite with increasing intensity in halo</t>
    <phoneticPr fontId="17"/>
  </si>
  <si>
    <t>Completely serpentinized harzburgite</t>
    <phoneticPr fontId="17"/>
  </si>
  <si>
    <t>Massive very highly serpentinized harzburgite with increasing intensity in halo</t>
    <phoneticPr fontId="17"/>
  </si>
  <si>
    <t>Massive completely serpentinized harzburgite</t>
    <phoneticPr fontId="17"/>
  </si>
  <si>
    <t>Oxidization along with this vein</t>
    <phoneticPr fontId="17"/>
  </si>
  <si>
    <t>Completely altered troctolitic vein</t>
    <phoneticPr fontId="17"/>
  </si>
  <si>
    <t>Olive gray</t>
    <phoneticPr fontId="17"/>
  </si>
  <si>
    <t>Highly serpentinized orthopyroxen rich layer of harzburgite</t>
    <phoneticPr fontId="17"/>
  </si>
  <si>
    <t>Highly altered troctolitic vein</t>
    <phoneticPr fontId="17"/>
  </si>
  <si>
    <t>Completely alterad vein, likely diopsidite</t>
    <phoneticPr fontId="17"/>
  </si>
  <si>
    <t>Completely altered vein, likely diopsidite</t>
    <phoneticPr fontId="17"/>
  </si>
  <si>
    <t>Massive completely serpentinized peridotite</t>
    <phoneticPr fontId="17"/>
  </si>
  <si>
    <t>Completely serpentinized dunite with increasing intensity in halo</t>
    <phoneticPr fontId="17"/>
  </si>
  <si>
    <t>Completely altered and very highly deformed peridotite dunitized halo</t>
    <phoneticPr fontId="17"/>
  </si>
  <si>
    <t>Very highly altered olivine-bearing gabbro</t>
    <phoneticPr fontId="17"/>
  </si>
  <si>
    <t>Massive moderate serpentinized harzburgite</t>
    <phoneticPr fontId="17"/>
  </si>
  <si>
    <t>Completely serpentinized peridotite (might be dunitized halo)</t>
    <phoneticPr fontId="17"/>
  </si>
  <si>
    <t>two generations of serpentine veins</t>
  </si>
  <si>
    <t>three generation of serpentine veins</t>
  </si>
  <si>
    <t>four generations of serpentine veins with extremally complicated relationships</t>
  </si>
  <si>
    <t>MP-BP-JG-GP</t>
  </si>
  <si>
    <t>In harzburgite patch</t>
  </si>
  <si>
    <t>Mantle dunite with harzburgite patch</t>
  </si>
  <si>
    <t>46a</t>
  </si>
  <si>
    <t>Mantle harzburgite containing dunitic patches</t>
  </si>
  <si>
    <t>46b</t>
  </si>
  <si>
    <t>Sheared dunite containing white veins</t>
  </si>
  <si>
    <t>46c</t>
  </si>
  <si>
    <t>46d</t>
  </si>
  <si>
    <t>46e</t>
  </si>
  <si>
    <t>46f</t>
  </si>
  <si>
    <t>46g</t>
  </si>
  <si>
    <t>Dunite band in mantle harzburgite</t>
  </si>
  <si>
    <t>48a</t>
  </si>
  <si>
    <t>48b</t>
  </si>
  <si>
    <t>49a</t>
  </si>
  <si>
    <t>49b</t>
  </si>
  <si>
    <t>Anorthosite vein in mantle dunite</t>
  </si>
  <si>
    <t>49c</t>
  </si>
  <si>
    <t>49d</t>
  </si>
  <si>
    <t>49e</t>
  </si>
  <si>
    <t>50a</t>
  </si>
  <si>
    <t>Mantle harzburgite bearing thin anorthositic vein</t>
  </si>
  <si>
    <t>50b</t>
  </si>
  <si>
    <t>Presence of oxides</t>
  </si>
  <si>
    <t>50c</t>
  </si>
  <si>
    <t>Mantle dunite containing harzburgite patches</t>
  </si>
  <si>
    <t>Dunite patch in mantle harzburgite</t>
  </si>
  <si>
    <t>54a</t>
  </si>
  <si>
    <t>54b</t>
  </si>
  <si>
    <t>54c</t>
  </si>
  <si>
    <t>55a</t>
  </si>
  <si>
    <t>55b</t>
  </si>
  <si>
    <t>55c</t>
  </si>
  <si>
    <t>55d</t>
  </si>
  <si>
    <t>Anorthosite patch in mantle dunite</t>
  </si>
  <si>
    <t>55e</t>
  </si>
  <si>
    <t>Mantle harzburgite containing dunite patches in association with anorthosite intrusion</t>
  </si>
  <si>
    <t>55f</t>
  </si>
  <si>
    <t>55g</t>
  </si>
  <si>
    <t>Black</t>
    <phoneticPr fontId="17"/>
  </si>
  <si>
    <t>Completely serpentinized peridotite</t>
    <phoneticPr fontId="17"/>
  </si>
  <si>
    <t>Completely altered rock, likely diopsidite</t>
    <phoneticPr fontId="17"/>
  </si>
  <si>
    <t>Oxidation along with vein halo</t>
    <phoneticPr fontId="17"/>
  </si>
  <si>
    <t>Highly deformed interval from 4 to 24 cm</t>
    <phoneticPr fontId="17"/>
  </si>
  <si>
    <t>Blocky interval from 54 to 90 cm</t>
    <phoneticPr fontId="17"/>
  </si>
  <si>
    <t>Blocky interval from 20 to 77 cm</t>
    <phoneticPr fontId="17"/>
  </si>
  <si>
    <t>Completely serpentinized peridotite, and abundant fracture</t>
    <phoneticPr fontId="17"/>
  </si>
  <si>
    <t>Oxidation along with serpentine vein halo</t>
  </si>
  <si>
    <t>Oxidation along with serpentine vein halo, and diopsiditic 1mm thin vein interval from 72 to 76.5 cm</t>
  </si>
  <si>
    <t>Massive highly serpentinized peridotite</t>
    <phoneticPr fontId="17"/>
  </si>
  <si>
    <t>Very highly serpentinized peridotite</t>
    <phoneticPr fontId="17"/>
  </si>
  <si>
    <t>Very highly serpentinized peridotite with increasing intensity in halo</t>
    <phoneticPr fontId="17"/>
  </si>
  <si>
    <t>Very highly serpentinized harzburgite with increasing intensity in halo</t>
    <phoneticPr fontId="17"/>
  </si>
  <si>
    <t>Completely serpentinized peridotite with increasing intensity in halo</t>
    <phoneticPr fontId="17"/>
  </si>
  <si>
    <t>This section subdivided into two sub alteration subunit: Highly serpentinized harzburgite with increasing intensity in halo</t>
    <phoneticPr fontId="17"/>
  </si>
  <si>
    <t>This section subdivided into two sub alteration subunit: Completely altered and very highly deformed talc-chrolite rock</t>
    <phoneticPr fontId="17"/>
  </si>
  <si>
    <t>This section subdivided into two sub alteration subunit: Massive highly serpentinized harzburgite with increasing intensity in halo</t>
    <phoneticPr fontId="17"/>
  </si>
  <si>
    <t>17a</t>
  </si>
  <si>
    <t>17b</t>
  </si>
  <si>
    <t>17c</t>
  </si>
  <si>
    <t>20a</t>
  </si>
  <si>
    <t>20b</t>
  </si>
  <si>
    <t>21a</t>
  </si>
  <si>
    <t>21b</t>
  </si>
  <si>
    <t>21c</t>
  </si>
  <si>
    <t>21d</t>
  </si>
  <si>
    <t>21e</t>
  </si>
  <si>
    <t>22a</t>
  </si>
  <si>
    <t>22b</t>
  </si>
  <si>
    <t>22c</t>
  </si>
  <si>
    <t>23a</t>
  </si>
  <si>
    <t>23b</t>
  </si>
  <si>
    <t>23c</t>
  </si>
  <si>
    <t>23d</t>
  </si>
  <si>
    <t>23e</t>
  </si>
  <si>
    <t>26a</t>
  </si>
  <si>
    <t>26b</t>
  </si>
  <si>
    <t>26c</t>
  </si>
  <si>
    <t>26d</t>
  </si>
  <si>
    <t>26e</t>
  </si>
  <si>
    <t>vein</t>
    <phoneticPr fontId="17"/>
  </si>
  <si>
    <t>Black</t>
    <phoneticPr fontId="17"/>
  </si>
  <si>
    <t>Completely altered along with serpentine vein</t>
    <phoneticPr fontId="17"/>
  </si>
  <si>
    <t>Massive highly serpentinized peridotite</t>
    <phoneticPr fontId="17"/>
  </si>
  <si>
    <t>Massive moderate serpentinized harzburgite with increasing intensity in halo</t>
    <phoneticPr fontId="17"/>
  </si>
  <si>
    <t>Completely serpentinized harzburgite with increasing intensity in halo</t>
    <phoneticPr fontId="17"/>
  </si>
  <si>
    <t>Completely serpentinized peridotite halo</t>
    <phoneticPr fontId="17"/>
  </si>
  <si>
    <t>Very highly serpentinized peridotite with increasing intensity in halo</t>
    <phoneticPr fontId="17"/>
  </si>
  <si>
    <t>Massive altered gabbroic vein</t>
    <phoneticPr fontId="17"/>
  </si>
  <si>
    <t>pervasive</t>
    <phoneticPr fontId="17"/>
  </si>
  <si>
    <t>Completely altered and very highly deformed peridotite</t>
    <phoneticPr fontId="17"/>
  </si>
  <si>
    <t>Fragile interval form 0 to 16 cm</t>
    <phoneticPr fontId="17"/>
  </si>
  <si>
    <t>Highly serpentinized harzburgite</t>
    <phoneticPr fontId="17"/>
  </si>
  <si>
    <t xml:space="preserve">Massive moderate serpentinized harzburgite </t>
    <phoneticPr fontId="17"/>
  </si>
  <si>
    <t>Diopsidite  vein is described here: from 0 to 19 cm</t>
    <phoneticPr fontId="17"/>
  </si>
  <si>
    <t xml:space="preserve">Massive highly serpentinized harzburgite </t>
    <phoneticPr fontId="17"/>
  </si>
  <si>
    <t>Oxidation along with serpentine vein halo</t>
    <phoneticPr fontId="17"/>
  </si>
  <si>
    <t>2 mm thin gabbroic interval from  0 to 19 cm, and oxidation along with serpentine vein halo</t>
    <phoneticPr fontId="17"/>
  </si>
  <si>
    <t>Only the serpentinite vein and very highly altered peridotite halo</t>
    <phoneticPr fontId="17"/>
  </si>
  <si>
    <t>Completely serpentinized peridotite halo along with serpentine vein</t>
    <phoneticPr fontId="17"/>
  </si>
  <si>
    <t>Oxidation along with serpentine vein halo, and blocky interval from 39 to 44 cm</t>
    <phoneticPr fontId="17"/>
  </si>
  <si>
    <t>Highly altered serpentinized peridotite by strong veins and deformations</t>
    <phoneticPr fontId="17"/>
  </si>
  <si>
    <t>Completely altered peridotite with abundant veins and fractures</t>
    <phoneticPr fontId="17"/>
  </si>
  <si>
    <t>four generations of highly altered serpentine veins with extensive halo zone and followed by a generation of calcite veins</t>
  </si>
  <si>
    <t>two generations of haloed serpentine veins</t>
  </si>
  <si>
    <t>one generation of serpentine veins</t>
  </si>
  <si>
    <t>highly altered shear zone with unreadable vein generations</t>
  </si>
  <si>
    <t>four generations of metasomatic veins</t>
  </si>
  <si>
    <t>Poikilitic clinopyroxne-bearing</t>
  </si>
  <si>
    <t>Clinopyroxenite</t>
  </si>
  <si>
    <t>Clinopyroxene and plagioclase-bearing</t>
  </si>
  <si>
    <t>Protogranular</t>
  </si>
  <si>
    <t>MP-NG-JG-GP</t>
  </si>
  <si>
    <t>56a</t>
  </si>
  <si>
    <t>Mantle harzburgite with low amount of Opx</t>
  </si>
  <si>
    <t>56b</t>
  </si>
  <si>
    <t>Anorthosite vein</t>
  </si>
  <si>
    <t>56c</t>
  </si>
  <si>
    <t>56d</t>
  </si>
  <si>
    <t>56e</t>
  </si>
  <si>
    <t>56f</t>
  </si>
  <si>
    <t>poikilitic</t>
  </si>
  <si>
    <t>anhedral</t>
  </si>
  <si>
    <t>Olivine gabbro patch</t>
  </si>
  <si>
    <t>56g</t>
  </si>
  <si>
    <t>56h</t>
  </si>
  <si>
    <t>56i</t>
  </si>
  <si>
    <t>Mantle harzburgite with small gabbroic patches</t>
  </si>
  <si>
    <t>56j</t>
  </si>
  <si>
    <t>Dunitic reaction rim</t>
  </si>
  <si>
    <t>56k</t>
  </si>
  <si>
    <t>57a</t>
  </si>
  <si>
    <t>Presence of plagioclase-bearing patches</t>
  </si>
  <si>
    <t>Dunite containing harzburgite patches</t>
  </si>
  <si>
    <t>57b</t>
  </si>
  <si>
    <t>57c</t>
  </si>
  <si>
    <t>Banded in harzburgite</t>
  </si>
  <si>
    <t>Bands of dunite and harzburgite</t>
  </si>
  <si>
    <t>Presence of impregnated plagioclase-bearing patches</t>
  </si>
  <si>
    <t>61a</t>
  </si>
  <si>
    <t>61b</t>
  </si>
  <si>
    <t>61c</t>
  </si>
  <si>
    <t>61d</t>
  </si>
  <si>
    <t>Troctolite patch in dunite</t>
  </si>
  <si>
    <t>61e</t>
  </si>
  <si>
    <t>61f</t>
  </si>
  <si>
    <t>Olivine gabbro vein with dunitic rim</t>
  </si>
  <si>
    <t>61g</t>
  </si>
  <si>
    <t>61h</t>
  </si>
  <si>
    <t>61i</t>
  </si>
  <si>
    <t>61j</t>
  </si>
  <si>
    <t>Poikilitic clinopyroxne-bearing Troctolite</t>
  </si>
  <si>
    <t>Poikilitic clinopyroxene-bearing troctolite patch</t>
  </si>
  <si>
    <t>61k</t>
  </si>
  <si>
    <t>61l</t>
  </si>
  <si>
    <t>Websterite vein</t>
  </si>
  <si>
    <t>61m</t>
  </si>
  <si>
    <t>61n</t>
  </si>
  <si>
    <t>61o</t>
  </si>
  <si>
    <t>61p</t>
  </si>
  <si>
    <t>61q</t>
  </si>
  <si>
    <t>Presence of impregnated plagioclase</t>
  </si>
  <si>
    <t>61r</t>
  </si>
  <si>
    <t>Dunite band</t>
  </si>
  <si>
    <t>61s</t>
  </si>
  <si>
    <t>61t</t>
  </si>
  <si>
    <t>61u</t>
  </si>
  <si>
    <t>61v</t>
  </si>
  <si>
    <t>Presence of dunitic patches and plagioclase bearing patches</t>
  </si>
  <si>
    <t>61w</t>
  </si>
  <si>
    <t>Presence of a dunitic reaction zone between patch and mantle</t>
  </si>
  <si>
    <t>61x</t>
  </si>
  <si>
    <t>61y</t>
  </si>
  <si>
    <t>Olivine-bearing  Clinopyroxenite</t>
  </si>
  <si>
    <t>Olivine-bearing clinopyroxenite</t>
  </si>
  <si>
    <t>61z</t>
  </si>
  <si>
    <t>61aa</t>
  </si>
  <si>
    <t>61ab</t>
  </si>
  <si>
    <t>61ac</t>
  </si>
  <si>
    <t>61ad</t>
  </si>
  <si>
    <t>61ae</t>
  </si>
  <si>
    <t>61af</t>
  </si>
  <si>
    <t>61ag</t>
  </si>
  <si>
    <t>61ah</t>
  </si>
  <si>
    <t>61ai</t>
  </si>
  <si>
    <t>61aj</t>
  </si>
  <si>
    <t>Clinopyroxene and plagioclase-bearing Harzburgite</t>
  </si>
  <si>
    <t>Deformed plagioclase and clinopyroxene-bearing harzburgite</t>
  </si>
  <si>
    <t>pervasive</t>
    <phoneticPr fontId="17"/>
  </si>
  <si>
    <t>Massive highly serpentinized harzburgite</t>
    <phoneticPr fontId="17"/>
  </si>
  <si>
    <t>Moderate altered websterite</t>
    <phoneticPr fontId="17"/>
  </si>
  <si>
    <t>Highly altered gabbro vein</t>
    <phoneticPr fontId="17"/>
  </si>
  <si>
    <t>Moderate altered pyroxenite</t>
    <phoneticPr fontId="17"/>
  </si>
  <si>
    <t>Very highly altered serpentinite with abundant serpentine veins with relatively fresh harzburgite core</t>
    <phoneticPr fontId="17"/>
  </si>
  <si>
    <t>Fragile interval from 0 to 31 cm</t>
    <phoneticPr fontId="17"/>
  </si>
  <si>
    <t>Very highly serpentinized harzburgite</t>
    <phoneticPr fontId="17"/>
  </si>
  <si>
    <t>Plagioclase-bearing interval from 28 to 31, and 35 to 39 cm</t>
    <phoneticPr fontId="17"/>
  </si>
  <si>
    <t>Fragile interval from 62.5 to 69 cm</t>
    <phoneticPr fontId="17"/>
  </si>
  <si>
    <t>4 mm thickness diopsiditic vein interval from 7 to 10.5 cm</t>
    <phoneticPr fontId="17"/>
  </si>
  <si>
    <t>Diopsidite  vein is described here: from 7 to 10.5 cm</t>
    <phoneticPr fontId="17"/>
  </si>
  <si>
    <t>5 mm thickness diopsiditic vein interval from 54 to 58.5 cm</t>
    <phoneticPr fontId="17"/>
  </si>
  <si>
    <t>Diopsidite  vein is described here: from 54 to 58.5 cm</t>
    <phoneticPr fontId="17"/>
  </si>
  <si>
    <t>2 mm thickness diopsiditic vein interval from 60 to 76 cm</t>
    <phoneticPr fontId="17"/>
  </si>
  <si>
    <t>Diopsidite  vein is described here: from 60 to 76 cm</t>
    <phoneticPr fontId="17"/>
  </si>
  <si>
    <t>Diopsidite  vein is described here: from 67.5 to 69.5 cm</t>
    <phoneticPr fontId="17"/>
  </si>
  <si>
    <t>Troctolitic interval from 80 to 82 cm with background serpentinized peridotite</t>
    <phoneticPr fontId="17"/>
  </si>
  <si>
    <t>No troctolitic interval with background serpentinized peridotite</t>
    <phoneticPr fontId="17"/>
  </si>
  <si>
    <t>Palgioclase rich interval from 50 to 51 cm</t>
    <phoneticPr fontId="17"/>
  </si>
  <si>
    <t>Palgioclase rich interval from 5 to 14 cm</t>
    <phoneticPr fontId="17"/>
  </si>
  <si>
    <t>Highly altered trovtolite</t>
    <phoneticPr fontId="17"/>
  </si>
  <si>
    <t>Not websterite, but only serpentine vein</t>
    <phoneticPr fontId="17"/>
  </si>
  <si>
    <t>Blocky interval from  70 to 83 cm</t>
    <phoneticPr fontId="17"/>
  </si>
  <si>
    <t>Gabbroic patch interval from 13 to 15, and 17 to 19 cm, and also 3 mm diopsiditic vein interval from 52.5 to 70 cm</t>
    <phoneticPr fontId="17"/>
  </si>
  <si>
    <t>Gabbroic patch is described here: from 11 to 12.5 cm</t>
    <phoneticPr fontId="17"/>
  </si>
  <si>
    <t>Gabbroic patch interval from 11 to 12.5 cm</t>
    <phoneticPr fontId="17"/>
  </si>
  <si>
    <t>Massive very highly serpentinized dunite with increasing intensity in halo</t>
    <phoneticPr fontId="17"/>
  </si>
  <si>
    <t>Massive highly serpentinized peridotite with increasing intensity in halo and relatively flesh harzburgitic core</t>
    <phoneticPr fontId="17"/>
  </si>
  <si>
    <t>Moderate altered gabbro</t>
    <phoneticPr fontId="17"/>
  </si>
  <si>
    <t>Oxidation along with vein halo</t>
  </si>
  <si>
    <t>Oxidation along with vein halo, and 2 mm thin gabbroic vein interval from 6 to 10 cm</t>
    <phoneticPr fontId="17"/>
  </si>
  <si>
    <t>Oxidation along with vein halo, and 2 to 5 mm gabbroic vein interval from 3 to 7 cm</t>
    <phoneticPr fontId="17"/>
  </si>
  <si>
    <t>Highly serpentinized harzburgite</t>
    <phoneticPr fontId="17"/>
  </si>
  <si>
    <t>Very highly serpentinized dunite with increasing intensity in halo</t>
    <phoneticPr fontId="17"/>
  </si>
  <si>
    <t>Troctolitic interval from 80 to 82 cm with background of serpentinized peridotite</t>
    <phoneticPr fontId="17"/>
  </si>
  <si>
    <t>Moderate altered olivine gabbro</t>
    <phoneticPr fontId="17"/>
  </si>
  <si>
    <t>Very highly altered olivine gabbro</t>
    <phoneticPr fontId="17"/>
  </si>
  <si>
    <t>Very highly altered serpentinite with abundant serpentine veins and fractures with relatively fresh harzburgite part</t>
    <phoneticPr fontId="17"/>
  </si>
  <si>
    <t>Completely altered serpentinite with  increasing intensity in abundant serpentine veins</t>
    <phoneticPr fontId="17"/>
  </si>
  <si>
    <t>Highly serpentinized mylonitized harzburgite with very highly altered halo</t>
    <phoneticPr fontId="17"/>
  </si>
  <si>
    <t>Completely altered serpentinite with abundant serpentine veins and fractures</t>
    <phoneticPr fontId="17"/>
  </si>
  <si>
    <t>gabbro vein is described here: from 48 to 56.5 cm</t>
    <phoneticPr fontId="17"/>
  </si>
  <si>
    <t>gabbro vein is described here: from 49 to 55, and 72.5 to 79 cm, 95% altered</t>
    <phoneticPr fontId="17"/>
  </si>
  <si>
    <t>Only rodingitized gabbro part describe here: diopside are described as 30% undefined mineral, 95% altered</t>
    <phoneticPr fontId="17"/>
  </si>
  <si>
    <t>Rodingitized gabbroic interval from 0 to 4 cm</t>
    <phoneticPr fontId="17"/>
  </si>
  <si>
    <t>gabbro (diopsiditic?) vein is described here: from 92 to 97 cm, 95% altered</t>
    <phoneticPr fontId="17"/>
  </si>
  <si>
    <t>gabbro (diopsiditic?) vein is described here: from 0 to 4 cm, 95% altered</t>
    <phoneticPr fontId="17"/>
  </si>
  <si>
    <t>gabbro vein is described here: from 69 to 70 cm, 80% altered</t>
    <phoneticPr fontId="17"/>
  </si>
  <si>
    <t>gabbro vein is described here: from 3 to 7 cm, 80% altered</t>
    <phoneticPr fontId="17"/>
  </si>
  <si>
    <t>gabbro vein is described here: from 6 to 10 cm, 90% altered</t>
    <phoneticPr fontId="17"/>
  </si>
  <si>
    <t>Harzburgite not suffered dunitization part along with serpentine vein</t>
    <phoneticPr fontId="17"/>
  </si>
  <si>
    <t>three generations of highly altered serpentine veins with extensive halo zone and followed by a generation of calcite veins</t>
  </si>
  <si>
    <t>Submylonitised mantle harzburgite</t>
  </si>
  <si>
    <t>65a</t>
  </si>
  <si>
    <t>65b</t>
  </si>
  <si>
    <t>65c</t>
  </si>
  <si>
    <t>65d</t>
  </si>
  <si>
    <t>Websterite vein in mantle harzburgite</t>
  </si>
  <si>
    <t>65e</t>
  </si>
  <si>
    <t>Strongly deformed mantle harzburgite</t>
  </si>
  <si>
    <t>67a</t>
  </si>
  <si>
    <t>67b</t>
  </si>
  <si>
    <t>Rodingitized orthopyroxene bearing dunite</t>
  </si>
  <si>
    <t>67c</t>
  </si>
  <si>
    <t>67d</t>
  </si>
  <si>
    <t>Rodingitized mantle harzburgite</t>
  </si>
  <si>
    <t>67e</t>
  </si>
  <si>
    <t>67f</t>
  </si>
  <si>
    <t>67g</t>
  </si>
  <si>
    <t>67h</t>
  </si>
  <si>
    <t>67i</t>
  </si>
  <si>
    <t>END</t>
  </si>
  <si>
    <t>Massive moderate serpentinized harzburgite</t>
    <phoneticPr fontId="17"/>
  </si>
  <si>
    <t>Fragile interval from 75 to 96 cm</t>
    <phoneticPr fontId="17"/>
  </si>
  <si>
    <t>Fragile interval from 37 to 43.5 cm</t>
    <phoneticPr fontId="17"/>
  </si>
  <si>
    <t>Comlpetely serpentinized peridotite with very highly deformation</t>
    <phoneticPr fontId="17"/>
  </si>
  <si>
    <t>Fragile interval from 23 to 42cm</t>
    <phoneticPr fontId="17"/>
  </si>
  <si>
    <t>Fragile interval from  72 to 79.5 cm</t>
    <phoneticPr fontId="17"/>
  </si>
  <si>
    <t>Talc-carbonate rock with completely serpentinized peridotite</t>
    <phoneticPr fontId="17"/>
  </si>
  <si>
    <t>Light greenish gray</t>
    <phoneticPr fontId="17"/>
  </si>
  <si>
    <t>metasomatized talc-carbonate rock: carbonate is described as 35% undefined mineral</t>
    <phoneticPr fontId="17"/>
  </si>
  <si>
    <t>metasomatized talc-carbonate rock: carbonate is described as 35% undefined mineral, and fragile interval from 75 to 83 cm</t>
    <phoneticPr fontId="17"/>
  </si>
  <si>
    <t>Gray</t>
    <phoneticPr fontId="17"/>
  </si>
  <si>
    <t>Dark greenish gray</t>
    <phoneticPr fontId="17"/>
  </si>
  <si>
    <t>Completely serpentinized peridotite</t>
    <phoneticPr fontId="17"/>
  </si>
  <si>
    <t>Magnesite-dolomite-talc rock, dolomite described as 40% undefined mineral</t>
    <phoneticPr fontId="17"/>
  </si>
  <si>
    <t>Magnesite-dolomite-talc rock, dolomite described as 40% undefined and diopside described as 5% undefined</t>
    <phoneticPr fontId="17"/>
  </si>
  <si>
    <t>Dolomite-magnesite rock, dolomite described as 50% undefined mineral</t>
    <phoneticPr fontId="17"/>
  </si>
  <si>
    <t>Very highly deformed magnesite-dolomite rock</t>
    <phoneticPr fontId="17"/>
  </si>
  <si>
    <t>Dolomite-magnesite rock, dolomite described as 45% undefined mineral</t>
    <phoneticPr fontId="17"/>
  </si>
  <si>
    <t>Highly serpentinized peridotite halo</t>
    <phoneticPr fontId="17"/>
  </si>
  <si>
    <t>Harzburgite</t>
    <phoneticPr fontId="17"/>
  </si>
  <si>
    <t>Massive completely serpentinized peridotite with increasing intensity in halo</t>
    <phoneticPr fontId="17"/>
  </si>
  <si>
    <t>Highly altered gabbro with very highly altered peridotite halo</t>
    <phoneticPr fontId="17"/>
  </si>
  <si>
    <t>Very highly deformed talc-carbonate rock</t>
    <phoneticPr fontId="17"/>
  </si>
  <si>
    <t>Highly deformed talc-carbonate rock</t>
    <phoneticPr fontId="17"/>
  </si>
  <si>
    <t>Completely altered peridotite as talc-carbonate rock with diopsiditic veins</t>
    <phoneticPr fontId="17"/>
  </si>
  <si>
    <t>Completely altered peridotite as talc-carbonate rock</t>
    <phoneticPr fontId="17"/>
  </si>
  <si>
    <t>This section subdivided into two sub alteration subunit: Completely altered and highly deformed serpentinite</t>
    <phoneticPr fontId="17"/>
  </si>
  <si>
    <t>completly deformed, no visible veins</t>
  </si>
  <si>
    <t>completly deformed, unlcear vein relationships</t>
  </si>
  <si>
    <t>fault zone polycrystalline metasomatic vein and calctie vein network</t>
  </si>
  <si>
    <t>highly deformed polycrystalline metasomatic vein and calctie vein network</t>
  </si>
  <si>
    <t>relict olivine present</t>
  </si>
  <si>
    <t>Dark reddish brown, oxidized totally</t>
  </si>
  <si>
    <t>Dark reddish brown oxidized interval along fracture</t>
  </si>
  <si>
    <t>Olive black 1 mm-thick gabbro vein interval from 30 to 36.5, and  68 to 73 cm</t>
  </si>
  <si>
    <t>Slightly oxidized halo along gabbro vein</t>
  </si>
  <si>
    <t>Chromatite patch interval from 8 to10 cm, and greenish gray 2 mm-thick gabbro vein interval from 13.5 to 15 cm</t>
  </si>
  <si>
    <t>Chromatite patch interval from 24 to 25.5, 43.5, and 58 to 60 cm, and greenish gray 2 mm-thick gabbro vein interval from 7 to 11.5 cm</t>
  </si>
  <si>
    <t>Chromatite patch interval from 10 to 14.5, and 15 to 20 cm</t>
  </si>
  <si>
    <t>Chromatite patch interval from 25.5 to 35, and 41.5 to 48 cm, and fragile interval from 60 to 86 cm</t>
  </si>
  <si>
    <t>totally fractured</t>
  </si>
  <si>
    <t>totally fractured, especially from 30 to 50 cm</t>
  </si>
  <si>
    <t>Fragile interval from 0 to 36, and 57 to 74 cm, and plagioclase-rich patch interval from 50-56 cm</t>
  </si>
  <si>
    <t>Fragile interval from 15.5 to 29 cm</t>
  </si>
  <si>
    <t>Fragile interval from 57 to 65 cm</t>
  </si>
  <si>
    <t>2 to 5 cm-size layering of serpentinized dunite and gabbro</t>
  </si>
  <si>
    <t>Plagioclase-rich interval from 70.5 to 76.5 cm</t>
  </si>
  <si>
    <t>Orthopyroxene rich dunite rounded patch interval 31 to 35 cm, with zoned alteration</t>
  </si>
  <si>
    <t>uvarovite present</t>
  </si>
  <si>
    <t>Totally fractured</t>
  </si>
  <si>
    <t>Highly deformed gabbroic interval from  0 to 15.5 cm</t>
  </si>
  <si>
    <t>Blocky interval from 0 to 21 cm, and gabbroic patch from 25.5 to 27.5 cm, and 3 mm thickness diopsiditic vein interval from 67.5 to 69.5 cm, and oxidation along with vein halo</t>
  </si>
  <si>
    <t>mm-size two gabbroic veins</t>
  </si>
  <si>
    <t>Harzburgite suffered mylonitization before serpentine vein generation</t>
  </si>
  <si>
    <t>Less serpentinized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</si>
</sst>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_);[Red]\(0\)"/>
    <numFmt numFmtId="166" formatCode="0.00_ "/>
    <numFmt numFmtId="167" formatCode="dd\/mm\/yyyy"/>
    <numFmt numFmtId="168" formatCode="d/mm/yyyy;@"/>
  </numFmts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Microsoft Sans Serif"/>
      <family val="2"/>
    </font>
    <font>
      <sz val="12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sz val="11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Microsoft Sans Serif"/>
      <family val="2"/>
    </font>
    <font>
      <sz val="6"/>
      <name val="Calibri"/>
      <family val="3"/>
      <charset val="128"/>
      <scheme val="minor"/>
    </font>
    <font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sz val="11"/>
      <name val="Arial"/>
      <family val="2"/>
      <charset val="1"/>
    </font>
    <font>
      <sz val="11"/>
      <color rgb="FFEF413D"/>
      <name val="Arial"/>
      <family val="2"/>
      <charset val="1"/>
    </font>
    <font>
      <sz val="11"/>
      <color rgb="FF00B050"/>
      <name val="Arial"/>
      <family val="2"/>
      <charset val="1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EF413D"/>
      <name val="Arial"/>
      <family val="2"/>
    </font>
    <font>
      <sz val="11"/>
      <color rgb="FF00B0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BB2C6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8C7E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</cellStyleXfs>
  <cellXfs count="259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7" fillId="0" borderId="0" xfId="0" applyFont="1" applyFill="1"/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2" fontId="0" fillId="0" borderId="0" xfId="0" applyNumberFormat="1" applyFont="1"/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2" fontId="0" fillId="0" borderId="1" xfId="0" applyNumberFormat="1" applyFont="1" applyBorder="1"/>
    <xf numFmtId="0" fontId="0" fillId="0" borderId="7" xfId="0" applyFont="1" applyBorder="1"/>
    <xf numFmtId="2" fontId="0" fillId="0" borderId="3" xfId="0" applyNumberFormat="1" applyFont="1" applyBorder="1"/>
    <xf numFmtId="0" fontId="0" fillId="0" borderId="0" xfId="0" applyFont="1" applyBorder="1"/>
    <xf numFmtId="2" fontId="0" fillId="0" borderId="5" xfId="0" applyNumberFormat="1" applyFont="1" applyBorder="1"/>
    <xf numFmtId="0" fontId="0" fillId="0" borderId="8" xfId="0" applyFont="1" applyBorder="1"/>
    <xf numFmtId="0" fontId="0" fillId="0" borderId="0" xfId="0" applyFont="1" applyFill="1" applyBorder="1" applyAlignment="1">
      <alignment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2" fontId="6" fillId="0" borderId="0" xfId="0" applyNumberFormat="1" applyFont="1" applyAlignment="1">
      <alignment wrapText="1"/>
    </xf>
    <xf numFmtId="0" fontId="0" fillId="3" borderId="3" xfId="0" applyFont="1" applyFill="1" applyBorder="1"/>
    <xf numFmtId="0" fontId="0" fillId="3" borderId="5" xfId="0" applyFont="1" applyFill="1" applyBorder="1"/>
    <xf numFmtId="0" fontId="6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wrapText="1"/>
    </xf>
    <xf numFmtId="0" fontId="9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0" borderId="0" xfId="3" applyFont="1" applyFill="1"/>
    <xf numFmtId="0" fontId="5" fillId="4" borderId="0" xfId="0" applyFont="1" applyFill="1" applyAlignment="1">
      <alignment horizontal="center"/>
    </xf>
    <xf numFmtId="0" fontId="6" fillId="4" borderId="9" xfId="0" applyFont="1" applyFill="1" applyBorder="1"/>
    <xf numFmtId="0" fontId="6" fillId="0" borderId="9" xfId="0" applyFont="1" applyBorder="1"/>
    <xf numFmtId="0" fontId="7" fillId="5" borderId="0" xfId="0" applyFont="1" applyFill="1" applyAlignment="1">
      <alignment wrapText="1"/>
    </xf>
    <xf numFmtId="2" fontId="11" fillId="5" borderId="0" xfId="0" applyNumberFormat="1" applyFont="1" applyFill="1" applyAlignment="1">
      <alignment wrapText="1"/>
    </xf>
    <xf numFmtId="0" fontId="0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textRotation="90"/>
    </xf>
    <xf numFmtId="0" fontId="6" fillId="0" borderId="0" xfId="0" applyFont="1" applyAlignment="1">
      <alignment horizontal="left" textRotation="90"/>
    </xf>
    <xf numFmtId="0" fontId="7" fillId="0" borderId="0" xfId="0" applyFont="1" applyAlignment="1">
      <alignment horizontal="left" textRotation="90"/>
    </xf>
    <xf numFmtId="0" fontId="8" fillId="0" borderId="0" xfId="0" applyFont="1" applyFill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horizontal="left" wrapText="1"/>
      <protection locked="0"/>
    </xf>
    <xf numFmtId="2" fontId="11" fillId="0" borderId="0" xfId="0" applyNumberFormat="1" applyFont="1" applyFill="1" applyAlignment="1">
      <alignment wrapText="1"/>
    </xf>
    <xf numFmtId="0" fontId="12" fillId="0" borderId="0" xfId="242" applyAlignment="1">
      <alignment horizontal="center"/>
    </xf>
    <xf numFmtId="0" fontId="12" fillId="0" borderId="0" xfId="242"/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5" borderId="0" xfId="0" applyFont="1" applyFill="1"/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wrapText="1"/>
    </xf>
    <xf numFmtId="0" fontId="0" fillId="5" borderId="0" xfId="0" applyFont="1" applyFill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6" borderId="0" xfId="0" applyFont="1" applyFill="1" applyAlignment="1">
      <alignment horizontal="left" wrapText="1"/>
    </xf>
    <xf numFmtId="0" fontId="0" fillId="6" borderId="0" xfId="0" applyFont="1" applyFill="1" applyAlignment="1">
      <alignment horizontal="left"/>
    </xf>
    <xf numFmtId="0" fontId="7" fillId="6" borderId="0" xfId="0" applyFont="1" applyFill="1" applyAlignment="1">
      <alignment wrapText="1"/>
    </xf>
    <xf numFmtId="0" fontId="0" fillId="6" borderId="0" xfId="0" applyFont="1" applyFill="1" applyAlignment="1">
      <alignment wrapText="1"/>
    </xf>
    <xf numFmtId="0" fontId="7" fillId="0" borderId="13" xfId="0" applyFont="1" applyBorder="1" applyAlignment="1">
      <alignment horizontal="center"/>
    </xf>
    <xf numFmtId="2" fontId="7" fillId="0" borderId="13" xfId="0" applyNumberFormat="1" applyFont="1" applyBorder="1" applyAlignment="1">
      <alignment horizontal="center" wrapText="1"/>
    </xf>
    <xf numFmtId="0" fontId="6" fillId="4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9" fontId="6" fillId="4" borderId="0" xfId="0" applyNumberFormat="1" applyFont="1" applyFill="1"/>
    <xf numFmtId="49" fontId="16" fillId="6" borderId="0" xfId="0" applyNumberFormat="1" applyFont="1" applyFill="1" applyAlignment="1" applyProtection="1">
      <alignment horizontal="left" vertical="center" wrapText="1"/>
      <protection locked="0"/>
    </xf>
    <xf numFmtId="49" fontId="16" fillId="6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0" fontId="0" fillId="0" borderId="13" xfId="0" applyBorder="1"/>
    <xf numFmtId="0" fontId="0" fillId="0" borderId="0" xfId="0" applyBorder="1"/>
    <xf numFmtId="0" fontId="6" fillId="4" borderId="0" xfId="0" applyFont="1" applyFill="1" applyAlignment="1">
      <alignment horizontal="left" wrapText="1"/>
    </xf>
    <xf numFmtId="0" fontId="18" fillId="0" borderId="0" xfId="0" applyFont="1" applyFill="1"/>
    <xf numFmtId="0" fontId="18" fillId="7" borderId="0" xfId="0" applyFont="1" applyFill="1"/>
    <xf numFmtId="167" fontId="18" fillId="0" borderId="0" xfId="0" applyNumberFormat="1" applyFont="1" applyFill="1" applyAlignment="1">
      <alignment wrapText="1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0" xfId="0" applyNumberFormat="1" applyFont="1" applyFill="1" applyAlignment="1" applyProtection="1">
      <alignment horizontal="center" vertical="center" wrapText="1"/>
      <protection locked="0"/>
    </xf>
    <xf numFmtId="166" fontId="22" fillId="0" borderId="0" xfId="0" applyNumberFormat="1" applyFont="1" applyFill="1" applyAlignment="1">
      <alignment wrapText="1"/>
    </xf>
    <xf numFmtId="167" fontId="18" fillId="0" borderId="0" xfId="0" applyNumberFormat="1" applyFont="1" applyFill="1"/>
    <xf numFmtId="0" fontId="19" fillId="0" borderId="0" xfId="0" applyFont="1" applyFill="1"/>
    <xf numFmtId="0" fontId="23" fillId="0" borderId="0" xfId="0" applyFont="1" applyFill="1" applyAlignment="1" applyProtection="1">
      <alignment horizontal="center"/>
      <protection locked="0"/>
    </xf>
    <xf numFmtId="2" fontId="19" fillId="0" borderId="0" xfId="0" applyNumberFormat="1" applyFont="1" applyFill="1" applyAlignment="1">
      <alignment horizontal="center" wrapText="1"/>
    </xf>
    <xf numFmtId="2" fontId="20" fillId="0" borderId="0" xfId="0" applyNumberFormat="1" applyFont="1" applyFill="1" applyAlignment="1">
      <alignment horizontal="center" wrapText="1"/>
    </xf>
    <xf numFmtId="0" fontId="18" fillId="0" borderId="0" xfId="0" applyFont="1" applyFill="1" applyAlignment="1">
      <alignment horizontal="left"/>
    </xf>
    <xf numFmtId="0" fontId="21" fillId="0" borderId="0" xfId="0" applyFont="1" applyFill="1"/>
    <xf numFmtId="49" fontId="18" fillId="0" borderId="0" xfId="0" applyNumberFormat="1" applyFont="1" applyFill="1"/>
    <xf numFmtId="165" fontId="18" fillId="0" borderId="0" xfId="0" applyNumberFormat="1" applyFont="1" applyFill="1"/>
    <xf numFmtId="0" fontId="24" fillId="0" borderId="0" xfId="0" applyFont="1" applyFill="1" applyAlignment="1">
      <alignment horizontal="center"/>
    </xf>
    <xf numFmtId="0" fontId="18" fillId="7" borderId="0" xfId="0" applyFont="1" applyFill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49" fontId="15" fillId="0" borderId="0" xfId="0" applyNumberFormat="1" applyFont="1" applyFill="1" applyAlignment="1">
      <alignment wrapText="1"/>
    </xf>
    <xf numFmtId="167" fontId="25" fillId="0" borderId="0" xfId="0" applyNumberFormat="1" applyFont="1" applyFill="1"/>
    <xf numFmtId="0" fontId="25" fillId="0" borderId="0" xfId="0" applyFont="1" applyFill="1"/>
    <xf numFmtId="0" fontId="26" fillId="0" borderId="0" xfId="0" applyFont="1"/>
    <xf numFmtId="0" fontId="24" fillId="0" borderId="0" xfId="0" applyFont="1" applyFill="1"/>
    <xf numFmtId="0" fontId="24" fillId="0" borderId="0" xfId="0" applyFont="1" applyAlignment="1">
      <alignment horizontal="center"/>
    </xf>
    <xf numFmtId="2" fontId="24" fillId="0" borderId="0" xfId="0" applyNumberFormat="1" applyFont="1" applyAlignment="1">
      <alignment horizontal="center" wrapText="1"/>
    </xf>
    <xf numFmtId="0" fontId="23" fillId="0" borderId="0" xfId="0" applyFont="1" applyAlignment="1">
      <alignment horizontal="left"/>
    </xf>
    <xf numFmtId="0" fontId="26" fillId="0" borderId="0" xfId="0" applyFont="1" applyFill="1"/>
    <xf numFmtId="0" fontId="27" fillId="0" borderId="0" xfId="0" applyFont="1" applyFill="1"/>
    <xf numFmtId="0" fontId="23" fillId="0" borderId="0" xfId="0" applyFont="1"/>
    <xf numFmtId="49" fontId="23" fillId="0" borderId="0" xfId="0" applyNumberFormat="1" applyFont="1" applyFill="1"/>
    <xf numFmtId="166" fontId="28" fillId="0" borderId="0" xfId="0" applyNumberFormat="1" applyFont="1" applyFill="1"/>
    <xf numFmtId="167" fontId="18" fillId="0" borderId="13" xfId="0" applyNumberFormat="1" applyFont="1" applyFill="1" applyBorder="1"/>
    <xf numFmtId="0" fontId="18" fillId="0" borderId="13" xfId="0" applyFont="1" applyFill="1" applyBorder="1"/>
    <xf numFmtId="0" fontId="19" fillId="0" borderId="13" xfId="0" applyFont="1" applyFill="1" applyBorder="1"/>
    <xf numFmtId="0" fontId="24" fillId="0" borderId="13" xfId="0" applyFont="1" applyFill="1" applyBorder="1" applyAlignment="1">
      <alignment horizontal="center"/>
    </xf>
    <xf numFmtId="2" fontId="19" fillId="0" borderId="13" xfId="0" applyNumberFormat="1" applyFont="1" applyFill="1" applyBorder="1" applyAlignment="1">
      <alignment horizontal="center" wrapText="1"/>
    </xf>
    <xf numFmtId="2" fontId="20" fillId="0" borderId="13" xfId="0" applyNumberFormat="1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left"/>
    </xf>
    <xf numFmtId="0" fontId="21" fillId="0" borderId="13" xfId="0" applyFont="1" applyFill="1" applyBorder="1"/>
    <xf numFmtId="49" fontId="18" fillId="0" borderId="13" xfId="0" applyNumberFormat="1" applyFont="1" applyFill="1" applyBorder="1"/>
    <xf numFmtId="165" fontId="18" fillId="0" borderId="13" xfId="0" applyNumberFormat="1" applyFont="1" applyFill="1" applyBorder="1"/>
    <xf numFmtId="166" fontId="22" fillId="0" borderId="13" xfId="0" applyNumberFormat="1" applyFont="1" applyFill="1" applyBorder="1"/>
    <xf numFmtId="167" fontId="25" fillId="0" borderId="13" xfId="0" applyNumberFormat="1" applyFont="1" applyFill="1" applyBorder="1"/>
    <xf numFmtId="0" fontId="25" fillId="0" borderId="13" xfId="0" applyFont="1" applyFill="1" applyBorder="1"/>
    <xf numFmtId="0" fontId="26" fillId="0" borderId="13" xfId="0" applyFont="1" applyBorder="1"/>
    <xf numFmtId="0" fontId="24" fillId="0" borderId="13" xfId="0" applyFont="1" applyFill="1" applyBorder="1"/>
    <xf numFmtId="0" fontId="24" fillId="0" borderId="13" xfId="0" applyFont="1" applyBorder="1" applyAlignment="1">
      <alignment horizontal="center"/>
    </xf>
    <xf numFmtId="2" fontId="24" fillId="0" borderId="13" xfId="0" applyNumberFormat="1" applyFont="1" applyBorder="1" applyAlignment="1">
      <alignment horizontal="center" wrapText="1"/>
    </xf>
    <xf numFmtId="0" fontId="23" fillId="0" borderId="13" xfId="0" applyFont="1" applyBorder="1" applyAlignment="1">
      <alignment horizontal="left"/>
    </xf>
    <xf numFmtId="0" fontId="26" fillId="0" borderId="13" xfId="0" applyFont="1" applyFill="1" applyBorder="1"/>
    <xf numFmtId="0" fontId="27" fillId="0" borderId="13" xfId="0" applyFont="1" applyFill="1" applyBorder="1"/>
    <xf numFmtId="0" fontId="23" fillId="0" borderId="13" xfId="0" applyFont="1" applyBorder="1"/>
    <xf numFmtId="49" fontId="23" fillId="0" borderId="13" xfId="0" applyNumberFormat="1" applyFont="1" applyFill="1" applyBorder="1"/>
    <xf numFmtId="0" fontId="0" fillId="0" borderId="13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2" fontId="0" fillId="0" borderId="13" xfId="0" applyNumberFormat="1" applyBorder="1" applyAlignment="1">
      <alignment horizontal="left"/>
    </xf>
    <xf numFmtId="0" fontId="20" fillId="0" borderId="13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horizontal="center" wrapText="1"/>
    </xf>
    <xf numFmtId="168" fontId="6" fillId="0" borderId="0" xfId="0" applyNumberFormat="1" applyFont="1"/>
    <xf numFmtId="164" fontId="6" fillId="0" borderId="0" xfId="0" applyNumberFormat="1" applyFont="1"/>
    <xf numFmtId="0" fontId="6" fillId="0" borderId="0" xfId="0" applyFont="1" applyBorder="1"/>
    <xf numFmtId="2" fontId="11" fillId="5" borderId="14" xfId="0" applyNumberFormat="1" applyFont="1" applyFill="1" applyBorder="1" applyAlignment="1">
      <alignment wrapText="1"/>
    </xf>
    <xf numFmtId="0" fontId="8" fillId="0" borderId="0" xfId="0" applyFont="1" applyFill="1"/>
    <xf numFmtId="168" fontId="6" fillId="0" borderId="0" xfId="0" applyNumberFormat="1" applyFont="1" applyFill="1"/>
    <xf numFmtId="0" fontId="0" fillId="0" borderId="0" xfId="0" applyFill="1"/>
    <xf numFmtId="0" fontId="23" fillId="0" borderId="13" xfId="0" applyFont="1" applyFill="1" applyBorder="1" applyAlignment="1" applyProtection="1">
      <alignment horizontal="center"/>
      <protection locked="0"/>
    </xf>
    <xf numFmtId="168" fontId="6" fillId="0" borderId="13" xfId="0" applyNumberFormat="1" applyFont="1" applyBorder="1"/>
    <xf numFmtId="0" fontId="6" fillId="0" borderId="13" xfId="0" applyFont="1" applyBorder="1"/>
    <xf numFmtId="0" fontId="7" fillId="0" borderId="13" xfId="0" applyFont="1" applyBorder="1"/>
    <xf numFmtId="0" fontId="0" fillId="0" borderId="13" xfId="0" applyFont="1" applyBorder="1"/>
    <xf numFmtId="49" fontId="15" fillId="0" borderId="13" xfId="0" applyNumberFormat="1" applyFont="1" applyFill="1" applyBorder="1" applyAlignment="1">
      <alignment wrapText="1"/>
    </xf>
    <xf numFmtId="2" fontId="11" fillId="0" borderId="13" xfId="0" applyNumberFormat="1" applyFont="1" applyFill="1" applyBorder="1" applyAlignment="1">
      <alignment wrapText="1"/>
    </xf>
    <xf numFmtId="2" fontId="11" fillId="5" borderId="13" xfId="0" applyNumberFormat="1" applyFont="1" applyFill="1" applyBorder="1" applyAlignment="1">
      <alignment wrapText="1"/>
    </xf>
    <xf numFmtId="0" fontId="6" fillId="0" borderId="15" xfId="0" applyFont="1" applyBorder="1"/>
    <xf numFmtId="0" fontId="7" fillId="0" borderId="13" xfId="0" applyFont="1" applyFill="1" applyBorder="1"/>
    <xf numFmtId="0" fontId="6" fillId="0" borderId="13" xfId="0" applyFont="1" applyBorder="1" applyAlignment="1">
      <alignment wrapText="1"/>
    </xf>
    <xf numFmtId="0" fontId="8" fillId="0" borderId="13" xfId="0" applyFont="1" applyBorder="1"/>
    <xf numFmtId="0" fontId="6" fillId="0" borderId="13" xfId="0" applyFont="1" applyFill="1" applyBorder="1" applyAlignment="1">
      <alignment wrapText="1"/>
    </xf>
    <xf numFmtId="0" fontId="6" fillId="0" borderId="13" xfId="0" applyFont="1" applyFill="1" applyBorder="1"/>
    <xf numFmtId="0" fontId="3" fillId="5" borderId="13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>
      <alignment horizontal="left" wrapText="1"/>
    </xf>
    <xf numFmtId="0" fontId="11" fillId="0" borderId="0" xfId="0" applyFont="1" applyFill="1" applyAlignment="1">
      <alignment wrapText="1"/>
    </xf>
    <xf numFmtId="0" fontId="6" fillId="0" borderId="16" xfId="0" applyFont="1" applyBorder="1"/>
    <xf numFmtId="0" fontId="6" fillId="0" borderId="17" xfId="0" applyFont="1" applyBorder="1"/>
    <xf numFmtId="164" fontId="6" fillId="0" borderId="13" xfId="0" applyNumberFormat="1" applyFont="1" applyBorder="1"/>
    <xf numFmtId="0" fontId="11" fillId="0" borderId="13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64" fontId="0" fillId="0" borderId="0" xfId="0" applyNumberFormat="1" applyFill="1"/>
    <xf numFmtId="0" fontId="0" fillId="0" borderId="0" xfId="0" applyFont="1" applyFill="1"/>
    <xf numFmtId="164" fontId="0" fillId="0" borderId="13" xfId="0" applyNumberFormat="1" applyBorder="1"/>
    <xf numFmtId="2" fontId="11" fillId="0" borderId="0" xfId="0" applyNumberFormat="1" applyFont="1" applyFill="1" applyBorder="1" applyAlignment="1">
      <alignment wrapText="1"/>
    </xf>
    <xf numFmtId="0" fontId="7" fillId="0" borderId="17" xfId="0" applyFont="1" applyFill="1" applyBorder="1"/>
    <xf numFmtId="0" fontId="6" fillId="0" borderId="17" xfId="0" applyFont="1" applyBorder="1" applyAlignment="1">
      <alignment wrapText="1"/>
    </xf>
    <xf numFmtId="0" fontId="8" fillId="0" borderId="17" xfId="0" applyFont="1" applyBorder="1"/>
    <xf numFmtId="0" fontId="6" fillId="0" borderId="0" xfId="0" applyFont="1" applyFill="1" applyBorder="1"/>
    <xf numFmtId="0" fontId="6" fillId="0" borderId="9" xfId="0" applyFont="1" applyFill="1" applyBorder="1"/>
    <xf numFmtId="164" fontId="0" fillId="3" borderId="0" xfId="0" applyNumberFormat="1" applyFill="1"/>
    <xf numFmtId="0" fontId="6" fillId="3" borderId="0" xfId="0" applyFont="1" applyFill="1"/>
    <xf numFmtId="0" fontId="0" fillId="3" borderId="0" xfId="0" applyFill="1"/>
    <xf numFmtId="0" fontId="11" fillId="0" borderId="17" xfId="0" applyFont="1" applyFill="1" applyBorder="1" applyAlignment="1">
      <alignment wrapText="1"/>
    </xf>
    <xf numFmtId="164" fontId="0" fillId="0" borderId="13" xfId="0" applyNumberFormat="1" applyFill="1" applyBorder="1"/>
    <xf numFmtId="0" fontId="0" fillId="0" borderId="13" xfId="0" applyFill="1" applyBorder="1"/>
    <xf numFmtId="167" fontId="18" fillId="0" borderId="0" xfId="0" applyNumberFormat="1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4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/>
    </xf>
    <xf numFmtId="0" fontId="21" fillId="0" borderId="0" xfId="0" applyFont="1" applyFill="1" applyBorder="1"/>
    <xf numFmtId="49" fontId="18" fillId="0" borderId="0" xfId="0" applyNumberFormat="1" applyFont="1" applyFill="1" applyBorder="1"/>
    <xf numFmtId="165" fontId="18" fillId="0" borderId="0" xfId="0" applyNumberFormat="1" applyFont="1" applyFill="1" applyBorder="1"/>
    <xf numFmtId="167" fontId="25" fillId="0" borderId="0" xfId="0" applyNumberFormat="1" applyFont="1" applyFill="1" applyBorder="1"/>
    <xf numFmtId="0" fontId="25" fillId="0" borderId="0" xfId="0" applyFont="1" applyFill="1" applyBorder="1"/>
    <xf numFmtId="0" fontId="26" fillId="0" borderId="0" xfId="0" applyFont="1" applyBorder="1"/>
    <xf numFmtId="0" fontId="24" fillId="0" borderId="0" xfId="0" applyFont="1" applyFill="1" applyBorder="1"/>
    <xf numFmtId="0" fontId="24" fillId="0" borderId="0" xfId="0" applyFont="1" applyBorder="1" applyAlignment="1">
      <alignment horizontal="center"/>
    </xf>
    <xf numFmtId="2" fontId="24" fillId="0" borderId="0" xfId="0" applyNumberFormat="1" applyFont="1" applyBorder="1" applyAlignment="1">
      <alignment horizontal="center" wrapText="1"/>
    </xf>
    <xf numFmtId="0" fontId="23" fillId="0" borderId="0" xfId="0" applyFont="1" applyBorder="1" applyAlignment="1">
      <alignment horizontal="left"/>
    </xf>
    <xf numFmtId="0" fontId="26" fillId="0" borderId="0" xfId="0" applyFont="1" applyFill="1" applyBorder="1"/>
    <xf numFmtId="0" fontId="27" fillId="0" borderId="0" xfId="0" applyFont="1" applyFill="1" applyBorder="1"/>
    <xf numFmtId="0" fontId="23" fillId="0" borderId="0" xfId="0" applyFont="1" applyBorder="1"/>
    <xf numFmtId="49" fontId="23" fillId="0" borderId="0" xfId="0" applyNumberFormat="1" applyFont="1" applyFill="1" applyBorder="1"/>
    <xf numFmtId="166" fontId="28" fillId="0" borderId="0" xfId="0" applyNumberFormat="1" applyFont="1" applyFill="1" applyBorder="1"/>
    <xf numFmtId="166" fontId="22" fillId="0" borderId="0" xfId="0" applyNumberFormat="1" applyFont="1" applyFill="1" applyBorder="1"/>
    <xf numFmtId="164" fontId="0" fillId="3" borderId="13" xfId="0" applyNumberFormat="1" applyFill="1" applyBorder="1"/>
    <xf numFmtId="0" fontId="6" fillId="3" borderId="13" xfId="0" applyFont="1" applyFill="1" applyBorder="1"/>
    <xf numFmtId="0" fontId="0" fillId="3" borderId="13" xfId="0" applyFill="1" applyBorder="1"/>
    <xf numFmtId="0" fontId="7" fillId="0" borderId="0" xfId="0" applyFont="1" applyFill="1" applyBorder="1"/>
    <xf numFmtId="49" fontId="15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6" fillId="0" borderId="17" xfId="0" applyFont="1" applyFill="1" applyBorder="1"/>
    <xf numFmtId="0" fontId="3" fillId="5" borderId="17" xfId="0" applyFont="1" applyFill="1" applyBorder="1" applyAlignment="1" applyProtection="1">
      <alignment horizontal="left" wrapText="1"/>
      <protection locked="0"/>
    </xf>
    <xf numFmtId="2" fontId="11" fillId="5" borderId="17" xfId="0" applyNumberFormat="1" applyFont="1" applyFill="1" applyBorder="1" applyAlignment="1">
      <alignment wrapText="1"/>
    </xf>
    <xf numFmtId="0" fontId="6" fillId="0" borderId="17" xfId="0" applyFont="1" applyFill="1" applyBorder="1" applyAlignment="1">
      <alignment horizontal="left" wrapText="1"/>
    </xf>
    <xf numFmtId="167" fontId="18" fillId="8" borderId="0" xfId="0" applyNumberFormat="1" applyFont="1" applyFill="1"/>
    <xf numFmtId="0" fontId="0" fillId="8" borderId="0" xfId="0" applyFill="1"/>
    <xf numFmtId="167" fontId="18" fillId="3" borderId="0" xfId="0" applyNumberFormat="1" applyFont="1" applyFill="1"/>
    <xf numFmtId="0" fontId="6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</cellXfs>
  <cellStyles count="243">
    <cellStyle name="Bad" xfId="3" builtinId="27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Normal" xfId="0" builtinId="0"/>
    <cellStyle name="Normal 2" xfId="242"/>
  </cellStyles>
  <dxfs count="15"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FF99FF"/>
        </patternFill>
      </fill>
    </dxf>
    <dxf>
      <fill>
        <patternFill>
          <bgColor rgb="FF66FFFF"/>
        </patternFill>
      </fill>
    </dxf>
    <dxf>
      <fill>
        <patternFill>
          <bgColor rgb="FFFF99FF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FF99FF"/>
      <color rgb="FF66FFFF"/>
      <color rgb="FFF8C7E6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BB2C64"/>
  </sheetPr>
  <dimension ref="A1:EW635"/>
  <sheetViews>
    <sheetView tabSelected="1" zoomScale="90" zoomScaleNormal="90" zoomScaleSheetLayoutView="108" zoomScalePageLayoutView="90" workbookViewId="0">
      <pane xSplit="7" ySplit="2" topLeftCell="H635" activePane="bottomRight" state="frozenSplit"/>
      <selection activeCell="K89" sqref="K89"/>
      <selection pane="topRight" activeCell="K89" sqref="K89"/>
      <selection pane="bottomLeft" activeCell="K89" sqref="K89"/>
      <selection pane="bottomRight" activeCell="J3" sqref="J3:L635"/>
    </sheetView>
  </sheetViews>
  <sheetFormatPr baseColWidth="10" defaultColWidth="10.83203125" defaultRowHeight="14" x14ac:dyDescent="0"/>
  <cols>
    <col min="1" max="1" width="13.5" bestFit="1" customWidth="1"/>
    <col min="5" max="5" width="4.5" bestFit="1" customWidth="1"/>
    <col min="6" max="6" width="6.5" bestFit="1" customWidth="1"/>
    <col min="7" max="7" width="6.5" customWidth="1"/>
    <col min="8" max="8" width="6.83203125" customWidth="1"/>
    <col min="9" max="10" width="7.83203125" customWidth="1"/>
    <col min="11" max="11" width="11.1640625" customWidth="1"/>
    <col min="12" max="12" width="12.5" customWidth="1"/>
    <col min="13" max="13" width="6" customWidth="1"/>
    <col min="14" max="14" width="24.5" customWidth="1"/>
    <col min="15" max="16" width="12.5" customWidth="1"/>
    <col min="17" max="17" width="1.5" customWidth="1"/>
    <col min="18" max="18" width="11.5" customWidth="1"/>
    <col min="19" max="19" width="9.5" customWidth="1"/>
    <col min="20" max="20" width="9.83203125" customWidth="1"/>
    <col min="21" max="22" width="10.83203125" customWidth="1"/>
    <col min="25" max="25" width="14" bestFit="1" customWidth="1"/>
    <col min="27" max="27" width="10.1640625" customWidth="1"/>
    <col min="29" max="29" width="5.5" bestFit="1" customWidth="1"/>
    <col min="30" max="30" width="4.5" bestFit="1" customWidth="1"/>
    <col min="31" max="31" width="5.1640625" bestFit="1" customWidth="1"/>
    <col min="32" max="32" width="4" bestFit="1" customWidth="1"/>
    <col min="33" max="33" width="3.5" bestFit="1" customWidth="1"/>
    <col min="34" max="34" width="4.5" bestFit="1" customWidth="1"/>
    <col min="35" max="38" width="3.5" bestFit="1" customWidth="1"/>
    <col min="39" max="39" width="3.5" customWidth="1"/>
    <col min="40" max="41" width="3.5" bestFit="1" customWidth="1"/>
    <col min="42" max="43" width="3.5" customWidth="1"/>
    <col min="44" max="44" width="3.5" bestFit="1" customWidth="1"/>
    <col min="45" max="45" width="5.5" bestFit="1" customWidth="1"/>
    <col min="46" max="51" width="3.5" customWidth="1"/>
    <col min="52" max="52" width="5.5" bestFit="1" customWidth="1"/>
    <col min="53" max="53" width="5.5" customWidth="1"/>
    <col min="54" max="54" width="1.5" customWidth="1"/>
    <col min="55" max="55" width="8.5" customWidth="1"/>
    <col min="56" max="56" width="7.5" bestFit="1" customWidth="1"/>
    <col min="57" max="57" width="8" customWidth="1"/>
    <col min="58" max="58" width="8.1640625" customWidth="1"/>
    <col min="59" max="59" width="8.5" customWidth="1"/>
    <col min="60" max="60" width="8.1640625" customWidth="1"/>
    <col min="61" max="61" width="8.83203125" customWidth="1"/>
    <col min="62" max="64" width="4.5" bestFit="1" customWidth="1"/>
    <col min="65" max="66" width="3.5" bestFit="1" customWidth="1"/>
    <col min="67" max="67" width="4.5" bestFit="1" customWidth="1"/>
    <col min="68" max="69" width="3.5" bestFit="1" customWidth="1"/>
    <col min="70" max="70" width="4.1640625" bestFit="1" customWidth="1"/>
    <col min="71" max="71" width="3.5" bestFit="1" customWidth="1"/>
    <col min="72" max="72" width="3.5" customWidth="1"/>
    <col min="73" max="74" width="3.5" bestFit="1" customWidth="1"/>
    <col min="75" max="76" width="3.5" customWidth="1"/>
    <col min="77" max="77" width="3.5" bestFit="1" customWidth="1"/>
    <col min="78" max="78" width="4.5" bestFit="1" customWidth="1"/>
    <col min="79" max="85" width="3.5" customWidth="1"/>
    <col min="86" max="86" width="6.1640625" customWidth="1"/>
    <col min="87" max="87" width="1.5" customWidth="1"/>
    <col min="88" max="88" width="10.5" bestFit="1" customWidth="1"/>
    <col min="89" max="89" width="12.5" bestFit="1" customWidth="1"/>
    <col min="90" max="90" width="11" bestFit="1" customWidth="1"/>
    <col min="91" max="93" width="10.1640625" customWidth="1"/>
    <col min="94" max="94" width="5.5" bestFit="1" customWidth="1"/>
    <col min="95" max="95" width="5.1640625" bestFit="1" customWidth="1"/>
    <col min="96" max="96" width="5" bestFit="1" customWidth="1"/>
    <col min="97" max="98" width="3.5" bestFit="1" customWidth="1"/>
    <col min="99" max="99" width="4.5" bestFit="1" customWidth="1"/>
    <col min="100" max="103" width="3.5" bestFit="1" customWidth="1"/>
    <col min="104" max="104" width="3.5" customWidth="1"/>
    <col min="105" max="106" width="3.5" bestFit="1" customWidth="1"/>
    <col min="107" max="108" width="3.5" customWidth="1"/>
    <col min="109" max="109" width="4.1640625" bestFit="1" customWidth="1"/>
    <col min="110" max="110" width="5.5" bestFit="1" customWidth="1"/>
    <col min="111" max="117" width="3.5" customWidth="1"/>
    <col min="118" max="118" width="5.1640625" customWidth="1"/>
    <col min="119" max="119" width="1.5" customWidth="1"/>
    <col min="120" max="120" width="12.5" bestFit="1" customWidth="1"/>
    <col min="122" max="124" width="10.1640625" customWidth="1"/>
    <col min="125" max="125" width="4.1640625" bestFit="1" customWidth="1"/>
    <col min="126" max="127" width="4" bestFit="1" customWidth="1"/>
    <col min="128" max="129" width="3.5" bestFit="1" customWidth="1"/>
    <col min="130" max="130" width="4.1640625" bestFit="1" customWidth="1"/>
    <col min="131" max="132" width="3.5" bestFit="1" customWidth="1"/>
    <col min="133" max="133" width="4" bestFit="1" customWidth="1"/>
    <col min="134" max="134" width="3.5" bestFit="1" customWidth="1"/>
    <col min="135" max="135" width="3.5" customWidth="1"/>
    <col min="136" max="137" width="3.5" bestFit="1" customWidth="1"/>
    <col min="138" max="139" width="3.5" customWidth="1"/>
    <col min="140" max="140" width="3.5" bestFit="1" customWidth="1"/>
    <col min="141" max="141" width="4.5" bestFit="1" customWidth="1"/>
    <col min="142" max="148" width="3.5" customWidth="1"/>
    <col min="149" max="149" width="4.5" customWidth="1"/>
    <col min="150" max="150" width="1.5" customWidth="1"/>
    <col min="151" max="151" width="19.5" bestFit="1" customWidth="1"/>
    <col min="152" max="153" width="19.5" customWidth="1"/>
  </cols>
  <sheetData>
    <row r="1" spans="1:153" s="33" customFormat="1">
      <c r="M1" s="100"/>
      <c r="N1" s="100"/>
      <c r="O1" s="35"/>
      <c r="P1" s="35"/>
      <c r="Q1" s="43"/>
      <c r="R1" s="41"/>
      <c r="V1" s="34"/>
      <c r="W1" s="98"/>
      <c r="Y1" s="37"/>
      <c r="Z1" s="34"/>
      <c r="AA1" s="34"/>
      <c r="AB1" s="98"/>
      <c r="AC1" s="257" t="s">
        <v>75</v>
      </c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82"/>
      <c r="BA1" s="83"/>
      <c r="BB1" s="43"/>
      <c r="BC1" s="98"/>
      <c r="BD1" s="98"/>
      <c r="BE1" s="98"/>
      <c r="BG1" s="34"/>
      <c r="BH1" s="34"/>
      <c r="BI1" s="98"/>
      <c r="BJ1" s="257" t="s">
        <v>76</v>
      </c>
      <c r="BK1" s="257"/>
      <c r="BL1" s="257"/>
      <c r="BM1" s="257"/>
      <c r="BN1" s="257"/>
      <c r="BO1" s="257"/>
      <c r="BP1" s="257"/>
      <c r="BQ1" s="257"/>
      <c r="BR1" s="257"/>
      <c r="BS1" s="257"/>
      <c r="BT1" s="257"/>
      <c r="BU1" s="257"/>
      <c r="BV1" s="257"/>
      <c r="BW1" s="257"/>
      <c r="BX1" s="257"/>
      <c r="BY1" s="257"/>
      <c r="BZ1" s="257"/>
      <c r="CA1" s="257"/>
      <c r="CB1" s="257"/>
      <c r="CC1" s="257"/>
      <c r="CD1" s="257"/>
      <c r="CE1" s="257"/>
      <c r="CF1" s="257"/>
      <c r="CG1" s="82"/>
      <c r="CH1" s="83"/>
      <c r="CI1" s="43"/>
      <c r="CK1" s="107"/>
      <c r="CM1" s="34"/>
      <c r="CN1" s="34"/>
      <c r="CO1" s="98"/>
      <c r="CP1" s="258" t="s">
        <v>77</v>
      </c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82"/>
      <c r="DN1" s="83"/>
      <c r="DO1" s="43"/>
      <c r="DP1" s="98"/>
      <c r="DR1" s="34"/>
      <c r="DS1" s="34"/>
      <c r="DT1" s="98"/>
      <c r="DU1" s="258" t="s">
        <v>81</v>
      </c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82"/>
      <c r="ES1" s="40"/>
      <c r="ET1" s="43"/>
      <c r="EU1" s="34"/>
      <c r="EV1" s="34"/>
      <c r="EW1" s="34"/>
    </row>
    <row r="2" spans="1:153" s="48" customFormat="1" ht="105">
      <c r="A2" s="45" t="s">
        <v>215</v>
      </c>
      <c r="B2" s="45" t="s">
        <v>216</v>
      </c>
      <c r="C2" s="45" t="s">
        <v>33</v>
      </c>
      <c r="D2" s="92" t="s">
        <v>34</v>
      </c>
      <c r="E2" s="93" t="s">
        <v>35</v>
      </c>
      <c r="F2" s="93" t="s">
        <v>36</v>
      </c>
      <c r="G2" s="94" t="s">
        <v>62</v>
      </c>
      <c r="H2" s="95" t="s">
        <v>37</v>
      </c>
      <c r="I2" s="95" t="s">
        <v>38</v>
      </c>
      <c r="J2" s="78" t="s">
        <v>271</v>
      </c>
      <c r="K2" s="78" t="s">
        <v>39</v>
      </c>
      <c r="L2" s="78" t="s">
        <v>40</v>
      </c>
      <c r="M2" s="101" t="s">
        <v>621</v>
      </c>
      <c r="N2" s="102" t="s">
        <v>625</v>
      </c>
      <c r="O2" s="52" t="s">
        <v>211</v>
      </c>
      <c r="P2" s="53" t="s">
        <v>210</v>
      </c>
      <c r="Q2" s="54"/>
      <c r="R2" s="47" t="s">
        <v>274</v>
      </c>
      <c r="S2" s="48" t="s">
        <v>275</v>
      </c>
      <c r="T2" s="48" t="s">
        <v>276</v>
      </c>
      <c r="U2" s="48" t="s">
        <v>277</v>
      </c>
      <c r="V2" s="46" t="s">
        <v>74</v>
      </c>
      <c r="W2" s="52" t="s">
        <v>42</v>
      </c>
      <c r="X2" s="52" t="s">
        <v>43</v>
      </c>
      <c r="Y2" s="52" t="s">
        <v>272</v>
      </c>
      <c r="Z2" s="55" t="s">
        <v>44</v>
      </c>
      <c r="AA2" s="55" t="s">
        <v>45</v>
      </c>
      <c r="AB2" s="52" t="s">
        <v>78</v>
      </c>
      <c r="AC2" s="49" t="s">
        <v>281</v>
      </c>
      <c r="AD2" s="49" t="s">
        <v>282</v>
      </c>
      <c r="AE2" s="49" t="s">
        <v>63</v>
      </c>
      <c r="AF2" s="49" t="s">
        <v>64</v>
      </c>
      <c r="AG2" s="49" t="s">
        <v>283</v>
      </c>
      <c r="AH2" s="49" t="s">
        <v>65</v>
      </c>
      <c r="AI2" s="49" t="s">
        <v>66</v>
      </c>
      <c r="AJ2" s="49" t="s">
        <v>67</v>
      </c>
      <c r="AK2" s="49" t="s">
        <v>68</v>
      </c>
      <c r="AL2" s="49" t="s">
        <v>69</v>
      </c>
      <c r="AM2" s="49" t="s">
        <v>223</v>
      </c>
      <c r="AN2" s="49" t="s">
        <v>70</v>
      </c>
      <c r="AO2" s="49" t="s">
        <v>71</v>
      </c>
      <c r="AP2" s="50" t="s">
        <v>284</v>
      </c>
      <c r="AQ2" s="50" t="s">
        <v>698</v>
      </c>
      <c r="AR2" s="49" t="s">
        <v>72</v>
      </c>
      <c r="AS2" s="49" t="s">
        <v>73</v>
      </c>
      <c r="AT2" s="50" t="s">
        <v>285</v>
      </c>
      <c r="AU2" s="50" t="s">
        <v>286</v>
      </c>
      <c r="AV2" s="50" t="s">
        <v>287</v>
      </c>
      <c r="AW2" s="50" t="s">
        <v>288</v>
      </c>
      <c r="AX2" s="50" t="s">
        <v>289</v>
      </c>
      <c r="AY2" s="50" t="s">
        <v>290</v>
      </c>
      <c r="AZ2" s="50" t="s">
        <v>699</v>
      </c>
      <c r="BA2" s="51" t="s">
        <v>273</v>
      </c>
      <c r="BB2" s="54"/>
      <c r="BC2" s="52" t="s">
        <v>48</v>
      </c>
      <c r="BD2" s="52" t="s">
        <v>49</v>
      </c>
      <c r="BE2" s="52" t="s">
        <v>212</v>
      </c>
      <c r="BF2" s="52" t="s">
        <v>50</v>
      </c>
      <c r="BG2" s="55" t="s">
        <v>53</v>
      </c>
      <c r="BH2" s="55" t="s">
        <v>54</v>
      </c>
      <c r="BI2" s="52" t="s">
        <v>291</v>
      </c>
      <c r="BJ2" s="49" t="s">
        <v>281</v>
      </c>
      <c r="BK2" s="49" t="s">
        <v>282</v>
      </c>
      <c r="BL2" s="49" t="s">
        <v>63</v>
      </c>
      <c r="BM2" s="49" t="s">
        <v>64</v>
      </c>
      <c r="BN2" s="49" t="s">
        <v>283</v>
      </c>
      <c r="BO2" s="49" t="s">
        <v>65</v>
      </c>
      <c r="BP2" s="49" t="s">
        <v>66</v>
      </c>
      <c r="BQ2" s="49" t="s">
        <v>67</v>
      </c>
      <c r="BR2" s="49" t="s">
        <v>68</v>
      </c>
      <c r="BS2" s="49" t="s">
        <v>69</v>
      </c>
      <c r="BT2" s="49" t="s">
        <v>223</v>
      </c>
      <c r="BU2" s="49" t="s">
        <v>70</v>
      </c>
      <c r="BV2" s="49" t="s">
        <v>71</v>
      </c>
      <c r="BW2" s="50" t="s">
        <v>284</v>
      </c>
      <c r="BX2" s="50" t="s">
        <v>698</v>
      </c>
      <c r="BY2" s="49" t="s">
        <v>72</v>
      </c>
      <c r="BZ2" s="49" t="s">
        <v>73</v>
      </c>
      <c r="CA2" s="50" t="s">
        <v>285</v>
      </c>
      <c r="CB2" s="50" t="s">
        <v>286</v>
      </c>
      <c r="CC2" s="50" t="s">
        <v>287</v>
      </c>
      <c r="CD2" s="50" t="s">
        <v>288</v>
      </c>
      <c r="CE2" s="50" t="s">
        <v>289</v>
      </c>
      <c r="CF2" s="50" t="s">
        <v>290</v>
      </c>
      <c r="CG2" s="50" t="s">
        <v>699</v>
      </c>
      <c r="CH2" s="51" t="s">
        <v>273</v>
      </c>
      <c r="CI2" s="54"/>
      <c r="CJ2" s="52" t="s">
        <v>292</v>
      </c>
      <c r="CK2" s="52" t="s">
        <v>51</v>
      </c>
      <c r="CL2" s="48" t="s">
        <v>52</v>
      </c>
      <c r="CM2" s="55" t="s">
        <v>55</v>
      </c>
      <c r="CN2" s="55" t="s">
        <v>56</v>
      </c>
      <c r="CO2" s="56" t="s">
        <v>295</v>
      </c>
      <c r="CP2" s="49" t="s">
        <v>281</v>
      </c>
      <c r="CQ2" s="49" t="s">
        <v>282</v>
      </c>
      <c r="CR2" s="49" t="s">
        <v>63</v>
      </c>
      <c r="CS2" s="49" t="s">
        <v>64</v>
      </c>
      <c r="CT2" s="49" t="s">
        <v>283</v>
      </c>
      <c r="CU2" s="49" t="s">
        <v>65</v>
      </c>
      <c r="CV2" s="49" t="s">
        <v>66</v>
      </c>
      <c r="CW2" s="49" t="s">
        <v>67</v>
      </c>
      <c r="CX2" s="49" t="s">
        <v>68</v>
      </c>
      <c r="CY2" s="49" t="s">
        <v>69</v>
      </c>
      <c r="CZ2" s="49" t="s">
        <v>223</v>
      </c>
      <c r="DA2" s="49" t="s">
        <v>70</v>
      </c>
      <c r="DB2" s="49" t="s">
        <v>71</v>
      </c>
      <c r="DC2" s="50" t="s">
        <v>284</v>
      </c>
      <c r="DD2" s="50" t="s">
        <v>698</v>
      </c>
      <c r="DE2" s="49" t="s">
        <v>72</v>
      </c>
      <c r="DF2" s="49" t="s">
        <v>73</v>
      </c>
      <c r="DG2" s="50" t="s">
        <v>285</v>
      </c>
      <c r="DH2" s="50" t="s">
        <v>286</v>
      </c>
      <c r="DI2" s="50" t="s">
        <v>287</v>
      </c>
      <c r="DJ2" s="50" t="s">
        <v>288</v>
      </c>
      <c r="DK2" s="50" t="s">
        <v>289</v>
      </c>
      <c r="DL2" s="50" t="s">
        <v>290</v>
      </c>
      <c r="DM2" s="50" t="s">
        <v>699</v>
      </c>
      <c r="DN2" s="51" t="s">
        <v>273</v>
      </c>
      <c r="DO2" s="54"/>
      <c r="DP2" s="52" t="s">
        <v>79</v>
      </c>
      <c r="DQ2" s="48" t="s">
        <v>296</v>
      </c>
      <c r="DR2" s="55" t="s">
        <v>297</v>
      </c>
      <c r="DS2" s="55" t="s">
        <v>80</v>
      </c>
      <c r="DT2" s="56" t="s">
        <v>298</v>
      </c>
      <c r="DU2" s="49" t="s">
        <v>281</v>
      </c>
      <c r="DV2" s="49" t="s">
        <v>282</v>
      </c>
      <c r="DW2" s="49" t="s">
        <v>63</v>
      </c>
      <c r="DX2" s="49" t="s">
        <v>64</v>
      </c>
      <c r="DY2" s="49" t="s">
        <v>283</v>
      </c>
      <c r="DZ2" s="49" t="s">
        <v>65</v>
      </c>
      <c r="EA2" s="49" t="s">
        <v>66</v>
      </c>
      <c r="EB2" s="49" t="s">
        <v>67</v>
      </c>
      <c r="EC2" s="49" t="s">
        <v>68</v>
      </c>
      <c r="ED2" s="49" t="s">
        <v>69</v>
      </c>
      <c r="EE2" s="49" t="s">
        <v>223</v>
      </c>
      <c r="EF2" s="49" t="s">
        <v>70</v>
      </c>
      <c r="EG2" s="49" t="s">
        <v>71</v>
      </c>
      <c r="EH2" s="50" t="s">
        <v>284</v>
      </c>
      <c r="EI2" s="50" t="s">
        <v>698</v>
      </c>
      <c r="EJ2" s="49" t="s">
        <v>72</v>
      </c>
      <c r="EK2" s="49" t="s">
        <v>73</v>
      </c>
      <c r="EL2" s="50" t="s">
        <v>285</v>
      </c>
      <c r="EM2" s="50" t="s">
        <v>286</v>
      </c>
      <c r="EN2" s="50" t="s">
        <v>287</v>
      </c>
      <c r="EO2" s="50" t="s">
        <v>288</v>
      </c>
      <c r="EP2" s="50" t="s">
        <v>289</v>
      </c>
      <c r="EQ2" s="50" t="s">
        <v>290</v>
      </c>
      <c r="ER2" s="50" t="s">
        <v>699</v>
      </c>
      <c r="ES2" s="51" t="s">
        <v>273</v>
      </c>
      <c r="ET2" s="54"/>
      <c r="EU2" s="46" t="s">
        <v>118</v>
      </c>
      <c r="EV2" s="46" t="s">
        <v>119</v>
      </c>
      <c r="EW2" s="46" t="s">
        <v>120</v>
      </c>
    </row>
    <row r="3" spans="1:153" s="5" customFormat="1" ht="56">
      <c r="A3" s="181">
        <v>43301</v>
      </c>
      <c r="B3" s="7" t="s">
        <v>1322</v>
      </c>
      <c r="C3" s="182"/>
      <c r="D3" s="7" t="s">
        <v>1208</v>
      </c>
      <c r="E3" s="5">
        <v>1</v>
      </c>
      <c r="F3" s="5">
        <v>1</v>
      </c>
      <c r="G3" s="6" t="str">
        <f>E3&amp;"-"&amp;F3</f>
        <v>1-1</v>
      </c>
      <c r="H3" s="2">
        <v>0</v>
      </c>
      <c r="I3" s="2">
        <v>51</v>
      </c>
      <c r="J3" s="79" t="str">
        <f>IF(((VLOOKUP($G3,Depth_Lookup!$A$3:$J$561,9,FALSE))-(I3/100))&gt;=0,"Good","Too Long")</f>
        <v>Good</v>
      </c>
      <c r="K3" s="80">
        <f>(VLOOKUP($G3,Depth_Lookup!$A$3:$J$561,10,FALSE))+(H3/100)</f>
        <v>0</v>
      </c>
      <c r="L3" s="80">
        <f>(VLOOKUP($G3,Depth_Lookup!$A$3:$J$561,10,FALSE))+(I3/100)</f>
        <v>0.51</v>
      </c>
      <c r="M3" s="136">
        <v>1</v>
      </c>
      <c r="N3" s="136" t="s">
        <v>222</v>
      </c>
      <c r="O3" s="57" t="s">
        <v>1257</v>
      </c>
      <c r="P3" s="57" t="s">
        <v>1268</v>
      </c>
      <c r="Q3" s="44"/>
      <c r="R3" s="42">
        <v>100</v>
      </c>
      <c r="S3" s="5">
        <v>0</v>
      </c>
      <c r="T3" s="5">
        <v>0</v>
      </c>
      <c r="U3" s="5">
        <v>0</v>
      </c>
      <c r="V3" s="8">
        <f>SUM(R3:U3)</f>
        <v>100</v>
      </c>
      <c r="W3" s="4" t="s">
        <v>1231</v>
      </c>
      <c r="X3" s="5" t="s">
        <v>1223</v>
      </c>
      <c r="Y3" s="38">
        <v>20</v>
      </c>
      <c r="Z3" s="8" t="str">
        <f>VLOOKUP($Y3,definitions_list_lookup!$N$15:$P$20,2,TRUE)</f>
        <v>moderate</v>
      </c>
      <c r="AA3" s="8">
        <f>VLOOKUP($Y3,definitions_list_lookup!$N$15:$P$20,3,TRUE)</f>
        <v>2</v>
      </c>
      <c r="AB3" s="99"/>
      <c r="AC3" s="7">
        <v>35</v>
      </c>
      <c r="AD3" s="7">
        <v>40</v>
      </c>
      <c r="AE3" s="7">
        <v>20</v>
      </c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>
        <v>5</v>
      </c>
      <c r="AU3" s="7"/>
      <c r="AV3" s="7"/>
      <c r="AW3" s="7"/>
      <c r="AX3" s="7"/>
      <c r="AY3" s="7"/>
      <c r="AZ3" s="7"/>
      <c r="BA3" s="8">
        <f>SUM(AC3:AZ3)</f>
        <v>100</v>
      </c>
      <c r="BB3" s="54"/>
      <c r="BC3" s="99"/>
      <c r="BD3" s="99"/>
      <c r="BE3" s="99"/>
      <c r="BF3" s="7"/>
      <c r="BG3" s="8" t="str">
        <f>VLOOKUP($BF3,definitions_list_lookup!$N$15:$P$20,2,TRUE)</f>
        <v>fresh</v>
      </c>
      <c r="BH3" s="8">
        <f>VLOOKUP($BF3,definitions_list_lookup!$N$15:$P$20,3,TRUE)</f>
        <v>0</v>
      </c>
      <c r="BI3" s="99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8">
        <f>SUM(BJ3:CG3)</f>
        <v>0</v>
      </c>
      <c r="CI3" s="44"/>
      <c r="CJ3" s="7"/>
      <c r="CK3" s="48"/>
      <c r="CL3" s="7"/>
      <c r="CM3" s="8" t="str">
        <f>VLOOKUP($CL3,definitions_list_lookup!$N$15:$P$20,2,TRUE)</f>
        <v>fresh</v>
      </c>
      <c r="CN3" s="8">
        <f>VLOOKUP($CL3,definitions_list_lookup!$N$15:$P$20,3,TRUE)</f>
        <v>0</v>
      </c>
      <c r="CO3" s="99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8">
        <f>SUM(CP3:DM3)</f>
        <v>0</v>
      </c>
      <c r="DO3" s="44"/>
      <c r="DP3" s="99"/>
      <c r="DQ3" s="7"/>
      <c r="DR3" s="8" t="str">
        <f>VLOOKUP($DQ3,definitions_list_lookup!$N$15:$P$20,2,TRUE)</f>
        <v>fresh</v>
      </c>
      <c r="DS3" s="8">
        <f>VLOOKUP($DQ3,definitions_list_lookup!$N$15:$P$20,3,TRUE)</f>
        <v>0</v>
      </c>
      <c r="DT3" s="99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8">
        <f>SUM(DU3:ER3)</f>
        <v>0</v>
      </c>
      <c r="ET3" s="44"/>
      <c r="EU3" s="8">
        <f>((R3/100)*Y3)+((S3/100)*BF3)+((T3/100)*CL3)+((U3/100)*DQ3)</f>
        <v>20</v>
      </c>
      <c r="EV3" s="8" t="str">
        <f>VLOOKUP($EU3,definitions_list_lookup!$N$15:$P$20,2,TRUE)</f>
        <v>moderate</v>
      </c>
      <c r="EW3" s="8">
        <f>VLOOKUP($EU3,definitions_list_lookup!$N$15:$P$20,3,TRUE)</f>
        <v>2</v>
      </c>
    </row>
    <row r="4" spans="1:153" s="5" customFormat="1" ht="56">
      <c r="A4" s="181">
        <v>43301</v>
      </c>
      <c r="B4" s="7" t="s">
        <v>1321</v>
      </c>
      <c r="C4" s="182"/>
      <c r="D4" s="7" t="s">
        <v>1208</v>
      </c>
      <c r="E4" s="5">
        <v>2</v>
      </c>
      <c r="F4" s="5">
        <v>1</v>
      </c>
      <c r="G4" s="6" t="str">
        <f t="shared" ref="G4:G5" si="0">E4&amp;"-"&amp;F4</f>
        <v>2-1</v>
      </c>
      <c r="H4" s="2">
        <v>0</v>
      </c>
      <c r="I4" s="2">
        <v>86.5</v>
      </c>
      <c r="J4" s="79" t="str">
        <f>IF(((VLOOKUP($G4,Depth_Lookup!$A$3:$J$561,9,FALSE))-(I4/100))&gt;=0,"Good","Too Long")</f>
        <v>Good</v>
      </c>
      <c r="K4" s="80">
        <f>(VLOOKUP($G4,Depth_Lookup!$A$3:$J$561,10,FALSE))+(H4/100)</f>
        <v>1.3</v>
      </c>
      <c r="L4" s="80">
        <f>(VLOOKUP($G4,Depth_Lookup!$A$3:$J$561,10,FALSE))+(I4/100)</f>
        <v>2.165</v>
      </c>
      <c r="M4" s="136">
        <v>1</v>
      </c>
      <c r="N4" s="136" t="s">
        <v>222</v>
      </c>
      <c r="O4" s="57" t="s">
        <v>1258</v>
      </c>
      <c r="P4" s="57" t="s">
        <v>1268</v>
      </c>
      <c r="Q4" s="44"/>
      <c r="R4" s="42">
        <v>100</v>
      </c>
      <c r="S4" s="5">
        <v>0</v>
      </c>
      <c r="T4" s="5">
        <v>0</v>
      </c>
      <c r="U4" s="5">
        <v>0</v>
      </c>
      <c r="V4" s="8">
        <f t="shared" ref="V4:V67" si="1">SUM(R4:U4)</f>
        <v>100</v>
      </c>
      <c r="W4" s="4" t="s">
        <v>1255</v>
      </c>
      <c r="X4" s="5" t="s">
        <v>1223</v>
      </c>
      <c r="Y4" s="38">
        <v>25</v>
      </c>
      <c r="Z4" s="8" t="str">
        <f>VLOOKUP($Y4,definitions_list_lookup!$N$15:$P$20,2,TRUE)</f>
        <v>moderate</v>
      </c>
      <c r="AA4" s="8">
        <f>VLOOKUP($Y4,definitions_list_lookup!$N$15:$P$20,3,TRUE)</f>
        <v>2</v>
      </c>
      <c r="AB4" s="99"/>
      <c r="AC4" s="7">
        <v>35</v>
      </c>
      <c r="AD4" s="7">
        <v>20</v>
      </c>
      <c r="AE4" s="7">
        <v>20</v>
      </c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>
        <v>25</v>
      </c>
      <c r="AU4" s="7"/>
      <c r="AV4" s="7"/>
      <c r="AW4" s="7"/>
      <c r="AX4" s="7"/>
      <c r="AY4" s="7"/>
      <c r="AZ4" s="7"/>
      <c r="BA4" s="8">
        <f t="shared" ref="BA4:BA5" si="2">SUM(AC4:AZ4)</f>
        <v>100</v>
      </c>
      <c r="BB4" s="54"/>
      <c r="BC4" s="99"/>
      <c r="BD4" s="99"/>
      <c r="BE4" s="99"/>
      <c r="BF4" s="7"/>
      <c r="BG4" s="8" t="str">
        <f>VLOOKUP($BF4,definitions_list_lookup!$N$15:$P$20,2,TRUE)</f>
        <v>fresh</v>
      </c>
      <c r="BH4" s="8">
        <f>VLOOKUP($BF4,definitions_list_lookup!$N$15:$P$20,3,TRUE)</f>
        <v>0</v>
      </c>
      <c r="BI4" s="99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8">
        <f t="shared" ref="CH4:CH5" si="3">SUM(BJ4:CG4)</f>
        <v>0</v>
      </c>
      <c r="CI4" s="44"/>
      <c r="CJ4" s="7"/>
      <c r="CK4" s="48"/>
      <c r="CL4" s="7"/>
      <c r="CM4" s="8" t="str">
        <f>VLOOKUP($CL4,definitions_list_lookup!$N$15:$P$20,2,TRUE)</f>
        <v>fresh</v>
      </c>
      <c r="CN4" s="8">
        <f>VLOOKUP($CL4,definitions_list_lookup!$N$15:$P$20,3,TRUE)</f>
        <v>0</v>
      </c>
      <c r="CO4" s="99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8">
        <f t="shared" ref="DN4:DN5" si="4">SUM(CP4:DM4)</f>
        <v>0</v>
      </c>
      <c r="DO4" s="44"/>
      <c r="DP4" s="99"/>
      <c r="DQ4" s="7"/>
      <c r="DR4" s="8" t="str">
        <f>VLOOKUP($DQ4,definitions_list_lookup!$N$15:$P$20,2,TRUE)</f>
        <v>fresh</v>
      </c>
      <c r="DS4" s="8">
        <f>VLOOKUP($DQ4,definitions_list_lookup!$N$15:$P$20,3,TRUE)</f>
        <v>0</v>
      </c>
      <c r="DT4" s="99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8">
        <f t="shared" ref="ES4:ES5" si="5">SUM(DU4:ER4)</f>
        <v>0</v>
      </c>
      <c r="ET4" s="44"/>
      <c r="EU4" s="8">
        <f t="shared" ref="EU4:EU5" si="6">((R4/100)*Y4)+((S4/100)*BF4)+((T4/100)*CL4)+((U4/100)*DQ4)</f>
        <v>25</v>
      </c>
      <c r="EV4" s="8" t="str">
        <f>VLOOKUP($EU4,definitions_list_lookup!$N$15:$P$20,2,TRUE)</f>
        <v>moderate</v>
      </c>
      <c r="EW4" s="8">
        <f>VLOOKUP($EU4,definitions_list_lookup!$N$15:$P$20,3,TRUE)</f>
        <v>2</v>
      </c>
    </row>
    <row r="5" spans="1:153" s="5" customFormat="1" ht="42">
      <c r="A5" s="181">
        <v>43301</v>
      </c>
      <c r="B5" s="7" t="s">
        <v>1321</v>
      </c>
      <c r="C5" s="182"/>
      <c r="D5" s="7" t="s">
        <v>1208</v>
      </c>
      <c r="E5" s="5">
        <v>3</v>
      </c>
      <c r="F5" s="5">
        <v>1</v>
      </c>
      <c r="G5" s="6" t="str">
        <f t="shared" si="0"/>
        <v>3-1</v>
      </c>
      <c r="H5" s="2">
        <v>0</v>
      </c>
      <c r="I5" s="2">
        <v>75</v>
      </c>
      <c r="J5" s="79" t="str">
        <f>IF(((VLOOKUP($G5,Depth_Lookup!$A$3:$J$561,9,FALSE))-(I5/100))&gt;=0,"Good","Too Long")</f>
        <v>Good</v>
      </c>
      <c r="K5" s="80">
        <f>(VLOOKUP($G5,Depth_Lookup!$A$3:$J$561,10,FALSE))+(H5/100)</f>
        <v>2.6</v>
      </c>
      <c r="L5" s="80">
        <f>(VLOOKUP($G5,Depth_Lookup!$A$3:$J$561,10,FALSE))+(I5/100)</f>
        <v>3.35</v>
      </c>
      <c r="M5" s="136">
        <v>1</v>
      </c>
      <c r="N5" s="136" t="s">
        <v>222</v>
      </c>
      <c r="O5" s="57" t="s">
        <v>1256</v>
      </c>
      <c r="P5" s="57" t="s">
        <v>1268</v>
      </c>
      <c r="Q5" s="44"/>
      <c r="R5" s="42">
        <v>100</v>
      </c>
      <c r="S5" s="5">
        <v>0</v>
      </c>
      <c r="T5" s="5">
        <v>0</v>
      </c>
      <c r="U5" s="5">
        <v>0</v>
      </c>
      <c r="V5" s="8">
        <f t="shared" si="1"/>
        <v>100</v>
      </c>
      <c r="W5" s="4" t="s">
        <v>1255</v>
      </c>
      <c r="X5" s="5" t="s">
        <v>1254</v>
      </c>
      <c r="Y5" s="38">
        <v>50</v>
      </c>
      <c r="Z5" s="8" t="str">
        <f>VLOOKUP($Y5,definitions_list_lookup!$N$15:$P$20,2,TRUE)</f>
        <v>high</v>
      </c>
      <c r="AA5" s="8">
        <f>VLOOKUP($Y5,definitions_list_lookup!$N$15:$P$20,3,TRUE)</f>
        <v>3</v>
      </c>
      <c r="AB5" s="99"/>
      <c r="AC5" s="7">
        <v>20</v>
      </c>
      <c r="AD5" s="7">
        <v>20</v>
      </c>
      <c r="AE5" s="7">
        <v>10</v>
      </c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>
        <v>50</v>
      </c>
      <c r="AU5" s="7"/>
      <c r="AV5" s="7"/>
      <c r="AW5" s="7"/>
      <c r="AX5" s="7"/>
      <c r="AY5" s="7"/>
      <c r="AZ5" s="7"/>
      <c r="BA5" s="8">
        <f t="shared" si="2"/>
        <v>100</v>
      </c>
      <c r="BB5" s="54"/>
      <c r="BC5" s="99"/>
      <c r="BD5" s="99"/>
      <c r="BE5" s="99"/>
      <c r="BF5" s="7"/>
      <c r="BG5" s="8" t="str">
        <f>VLOOKUP($BF5,definitions_list_lookup!$N$15:$P$20,2,TRUE)</f>
        <v>fresh</v>
      </c>
      <c r="BH5" s="8">
        <f>VLOOKUP($BF5,definitions_list_lookup!$N$15:$P$20,3,TRUE)</f>
        <v>0</v>
      </c>
      <c r="BI5" s="99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8">
        <f t="shared" si="3"/>
        <v>0</v>
      </c>
      <c r="CI5" s="44"/>
      <c r="CJ5" s="7"/>
      <c r="CK5" s="48"/>
      <c r="CL5" s="7"/>
      <c r="CM5" s="8" t="str">
        <f>VLOOKUP($CL5,definitions_list_lookup!$N$15:$P$20,2,TRUE)</f>
        <v>fresh</v>
      </c>
      <c r="CN5" s="8">
        <f>VLOOKUP($CL5,definitions_list_lookup!$N$15:$P$20,3,TRUE)</f>
        <v>0</v>
      </c>
      <c r="CO5" s="99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8">
        <f t="shared" si="4"/>
        <v>0</v>
      </c>
      <c r="DO5" s="44"/>
      <c r="DP5" s="99"/>
      <c r="DQ5" s="7"/>
      <c r="DR5" s="8" t="str">
        <f>VLOOKUP($DQ5,definitions_list_lookup!$N$15:$P$20,2,TRUE)</f>
        <v>fresh</v>
      </c>
      <c r="DS5" s="8">
        <f>VLOOKUP($DQ5,definitions_list_lookup!$N$15:$P$20,3,TRUE)</f>
        <v>0</v>
      </c>
      <c r="DT5" s="99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8">
        <f t="shared" si="5"/>
        <v>0</v>
      </c>
      <c r="ET5" s="44"/>
      <c r="EU5" s="8">
        <f t="shared" si="6"/>
        <v>50</v>
      </c>
      <c r="EV5" s="8" t="str">
        <f>VLOOKUP($EU5,definitions_list_lookup!$N$15:$P$20,2,TRUE)</f>
        <v>high</v>
      </c>
      <c r="EW5" s="8">
        <f>VLOOKUP($EU5,definitions_list_lookup!$N$15:$P$20,3,TRUE)</f>
        <v>3</v>
      </c>
    </row>
    <row r="6" spans="1:153" ht="42">
      <c r="A6" s="181">
        <v>43301</v>
      </c>
      <c r="B6" s="7" t="s">
        <v>1321</v>
      </c>
      <c r="C6" s="182"/>
      <c r="D6" s="7" t="s">
        <v>1208</v>
      </c>
      <c r="E6" s="5">
        <v>3</v>
      </c>
      <c r="F6" s="5">
        <v>2</v>
      </c>
      <c r="G6" s="6" t="str">
        <f t="shared" ref="G6:G69" si="7">E6&amp;"-"&amp;F6</f>
        <v>3-2</v>
      </c>
      <c r="H6" s="2">
        <v>0</v>
      </c>
      <c r="I6" s="2">
        <v>45.5</v>
      </c>
      <c r="J6" s="79" t="str">
        <f>IF(((VLOOKUP($G6,Depth_Lookup!$A$3:$J$561,9,FALSE))-(I6/100))&gt;=0,"Good","Too Long")</f>
        <v>Good</v>
      </c>
      <c r="K6" s="80">
        <f>(VLOOKUP($G6,Depth_Lookup!$A$3:$J$561,10,FALSE))+(H6/100)</f>
        <v>3.35</v>
      </c>
      <c r="L6" s="80">
        <f>(VLOOKUP($G6,Depth_Lookup!$A$3:$J$561,10,FALSE))+(I6/100)</f>
        <v>3.8050000000000002</v>
      </c>
      <c r="M6" s="136">
        <v>1</v>
      </c>
      <c r="N6" s="136" t="s">
        <v>222</v>
      </c>
      <c r="O6" s="57" t="s">
        <v>1256</v>
      </c>
      <c r="P6" s="57" t="s">
        <v>1268</v>
      </c>
      <c r="Q6" s="44"/>
      <c r="R6" s="42">
        <v>100</v>
      </c>
      <c r="S6" s="5">
        <v>0</v>
      </c>
      <c r="T6" s="5">
        <v>0</v>
      </c>
      <c r="U6" s="5">
        <v>0</v>
      </c>
      <c r="V6" s="8">
        <f t="shared" si="1"/>
        <v>100</v>
      </c>
      <c r="W6" s="4" t="s">
        <v>1255</v>
      </c>
      <c r="X6" s="5" t="s">
        <v>1223</v>
      </c>
      <c r="Y6" s="38">
        <v>55</v>
      </c>
      <c r="Z6" s="8" t="str">
        <f>VLOOKUP($Y6,definitions_list_lookup!$N$15:$P$20,2,TRUE)</f>
        <v>high</v>
      </c>
      <c r="AA6" s="8">
        <f>VLOOKUP($Y6,definitions_list_lookup!$N$15:$P$20,3,TRUE)</f>
        <v>3</v>
      </c>
      <c r="AB6" s="99"/>
      <c r="AC6" s="7">
        <v>20</v>
      </c>
      <c r="AD6" s="7">
        <v>20</v>
      </c>
      <c r="AE6" s="7">
        <v>10</v>
      </c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v>50</v>
      </c>
      <c r="AU6" s="7"/>
      <c r="AV6" s="7"/>
      <c r="AW6" s="7"/>
      <c r="AX6" s="7"/>
      <c r="AY6" s="7"/>
      <c r="AZ6" s="7"/>
      <c r="BA6" s="8">
        <f t="shared" ref="BA6:BA69" si="8">SUM(AC6:AZ6)</f>
        <v>100</v>
      </c>
      <c r="BB6" s="54"/>
      <c r="BC6" s="99"/>
      <c r="BD6" s="99"/>
      <c r="BE6" s="99"/>
      <c r="BF6" s="7"/>
      <c r="BG6" s="8" t="str">
        <f>VLOOKUP($BF6,definitions_list_lookup!$N$15:$P$20,2,TRUE)</f>
        <v>fresh</v>
      </c>
      <c r="BH6" s="8">
        <f>VLOOKUP($BF6,definitions_list_lookup!$N$15:$P$20,3,TRUE)</f>
        <v>0</v>
      </c>
      <c r="BI6" s="99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8">
        <f t="shared" ref="CH6:CH69" si="9">SUM(BJ6:CG6)</f>
        <v>0</v>
      </c>
      <c r="CI6" s="44"/>
      <c r="CJ6" s="7"/>
      <c r="CK6" s="48"/>
      <c r="CL6" s="7"/>
      <c r="CM6" s="8" t="str">
        <f>VLOOKUP($CL6,definitions_list_lookup!$N$15:$P$20,2,TRUE)</f>
        <v>fresh</v>
      </c>
      <c r="CN6" s="8">
        <f>VLOOKUP($CL6,definitions_list_lookup!$N$15:$P$20,3,TRUE)</f>
        <v>0</v>
      </c>
      <c r="CO6" s="99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8">
        <f t="shared" ref="DN6:DN69" si="10">SUM(CP6:DM6)</f>
        <v>0</v>
      </c>
      <c r="DO6" s="44"/>
      <c r="DP6" s="99"/>
      <c r="DQ6" s="7"/>
      <c r="DR6" s="8" t="str">
        <f>VLOOKUP($DQ6,definitions_list_lookup!$N$15:$P$20,2,TRUE)</f>
        <v>fresh</v>
      </c>
      <c r="DS6" s="8">
        <f>VLOOKUP($DQ6,definitions_list_lookup!$N$15:$P$20,3,TRUE)</f>
        <v>0</v>
      </c>
      <c r="DT6" s="99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8">
        <f t="shared" ref="ES6:ES69" si="11">SUM(DU6:ER6)</f>
        <v>0</v>
      </c>
      <c r="ET6" s="44"/>
      <c r="EU6" s="8">
        <f t="shared" ref="EU6:EU69" si="12">((R6/100)*Y6)+((S6/100)*BF6)+((T6/100)*CL6)+((U6/100)*DQ6)</f>
        <v>55</v>
      </c>
      <c r="EV6" s="8" t="str">
        <f>VLOOKUP($EU6,definitions_list_lookup!$N$15:$P$20,2,TRUE)</f>
        <v>high</v>
      </c>
      <c r="EW6" s="8">
        <f>VLOOKUP($EU6,definitions_list_lookup!$N$15:$P$20,3,TRUE)</f>
        <v>3</v>
      </c>
    </row>
    <row r="7" spans="1:153" ht="56">
      <c r="A7" s="176">
        <v>43301</v>
      </c>
      <c r="B7" s="5" t="s">
        <v>1321</v>
      </c>
      <c r="D7" s="5" t="s">
        <v>1208</v>
      </c>
      <c r="E7" s="5">
        <v>4</v>
      </c>
      <c r="F7" s="5">
        <v>1</v>
      </c>
      <c r="G7" s="6" t="str">
        <f t="shared" si="7"/>
        <v>4-1</v>
      </c>
      <c r="H7" s="2">
        <v>0</v>
      </c>
      <c r="I7" s="2">
        <v>86.5</v>
      </c>
      <c r="J7" s="79" t="str">
        <f>IF(((VLOOKUP($G7,Depth_Lookup!$A$3:$J$561,9,FALSE))-(I7/100))&gt;=0,"Good","Too Long")</f>
        <v>Good</v>
      </c>
      <c r="K7" s="80">
        <f>(VLOOKUP($G7,Depth_Lookup!$A$3:$J$561,10,FALSE))+(H7/100)</f>
        <v>5.6</v>
      </c>
      <c r="L7" s="80">
        <f>(VLOOKUP($G7,Depth_Lookup!$A$3:$J$561,10,FALSE))+(I7/100)</f>
        <v>6.4649999999999999</v>
      </c>
      <c r="M7" s="136">
        <v>1</v>
      </c>
      <c r="N7" s="136" t="s">
        <v>222</v>
      </c>
      <c r="O7" s="57" t="s">
        <v>1405</v>
      </c>
      <c r="P7" s="57" t="s">
        <v>1268</v>
      </c>
      <c r="Q7" s="44"/>
      <c r="R7" s="42">
        <v>100</v>
      </c>
      <c r="S7" s="5">
        <v>0</v>
      </c>
      <c r="T7" s="5">
        <v>0</v>
      </c>
      <c r="U7" s="5">
        <v>0</v>
      </c>
      <c r="V7" s="8">
        <f t="shared" si="1"/>
        <v>100</v>
      </c>
      <c r="W7" s="4" t="s">
        <v>1222</v>
      </c>
      <c r="X7" s="5" t="s">
        <v>1223</v>
      </c>
      <c r="Y7" s="38">
        <v>97</v>
      </c>
      <c r="Z7" s="8" t="str">
        <f>VLOOKUP($Y7,definitions_list_lookup!$N$15:$P$20,2,TRUE)</f>
        <v>complete</v>
      </c>
      <c r="AA7" s="8">
        <f>VLOOKUP($Y7,definitions_list_lookup!$N$15:$P$20,3,TRUE)</f>
        <v>5</v>
      </c>
      <c r="AB7" s="99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>
        <v>20</v>
      </c>
      <c r="AS7" s="7"/>
      <c r="AT7" s="7">
        <v>80</v>
      </c>
      <c r="AU7" s="7"/>
      <c r="AV7" s="7"/>
      <c r="AW7" s="7"/>
      <c r="AX7" s="7"/>
      <c r="AY7" s="7"/>
      <c r="AZ7" s="7"/>
      <c r="BA7" s="8">
        <f t="shared" si="8"/>
        <v>100</v>
      </c>
      <c r="BB7" s="54"/>
      <c r="BC7" s="99"/>
      <c r="BD7" s="99"/>
      <c r="BE7" s="99"/>
      <c r="BF7" s="7"/>
      <c r="BG7" s="8" t="str">
        <f>VLOOKUP($BF7,definitions_list_lookup!$N$15:$P$20,2,TRUE)</f>
        <v>fresh</v>
      </c>
      <c r="BH7" s="8">
        <f>VLOOKUP($BF7,definitions_list_lookup!$N$15:$P$20,3,TRUE)</f>
        <v>0</v>
      </c>
      <c r="BI7" s="99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8">
        <f t="shared" si="9"/>
        <v>0</v>
      </c>
      <c r="CI7" s="44"/>
      <c r="CJ7" s="7"/>
      <c r="CK7" s="48"/>
      <c r="CL7" s="7"/>
      <c r="CM7" s="8" t="str">
        <f>VLOOKUP($CL7,definitions_list_lookup!$N$15:$P$20,2,TRUE)</f>
        <v>fresh</v>
      </c>
      <c r="CN7" s="8">
        <f>VLOOKUP($CL7,definitions_list_lookup!$N$15:$P$20,3,TRUE)</f>
        <v>0</v>
      </c>
      <c r="CO7" s="99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8">
        <f t="shared" si="10"/>
        <v>0</v>
      </c>
      <c r="DO7" s="44"/>
      <c r="DP7" s="99"/>
      <c r="DQ7" s="7"/>
      <c r="DR7" s="8" t="str">
        <f>VLOOKUP($DQ7,definitions_list_lookup!$N$15:$P$20,2,TRUE)</f>
        <v>fresh</v>
      </c>
      <c r="DS7" s="8">
        <f>VLOOKUP($DQ7,definitions_list_lookup!$N$15:$P$20,3,TRUE)</f>
        <v>0</v>
      </c>
      <c r="DT7" s="99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8">
        <f t="shared" si="11"/>
        <v>0</v>
      </c>
      <c r="ET7" s="44"/>
      <c r="EU7" s="8">
        <f t="shared" si="12"/>
        <v>97</v>
      </c>
      <c r="EV7" s="8" t="str">
        <f>VLOOKUP($EU7,definitions_list_lookup!$N$15:$P$20,2,TRUE)</f>
        <v>complete</v>
      </c>
      <c r="EW7" s="8">
        <f>VLOOKUP($EU7,definitions_list_lookup!$N$15:$P$20,3,TRUE)</f>
        <v>5</v>
      </c>
    </row>
    <row r="8" spans="1:153" ht="56">
      <c r="A8" s="176">
        <v>43301</v>
      </c>
      <c r="B8" s="5" t="s">
        <v>1321</v>
      </c>
      <c r="D8" s="5" t="s">
        <v>1208</v>
      </c>
      <c r="E8" s="5">
        <v>4</v>
      </c>
      <c r="F8" s="5">
        <v>2</v>
      </c>
      <c r="G8" s="6" t="str">
        <f t="shared" si="7"/>
        <v>4-2</v>
      </c>
      <c r="H8" s="2">
        <v>0</v>
      </c>
      <c r="I8" s="2">
        <v>93</v>
      </c>
      <c r="J8" s="79" t="str">
        <f>IF(((VLOOKUP($G8,Depth_Lookup!$A$3:$J$561,9,FALSE))-(I8/100))&gt;=0,"Good","Too Long")</f>
        <v>Good</v>
      </c>
      <c r="K8" s="80">
        <f>(VLOOKUP($G8,Depth_Lookup!$A$3:$J$561,10,FALSE))+(H8/100)</f>
        <v>6.4649999999999999</v>
      </c>
      <c r="L8" s="80">
        <f>(VLOOKUP($G8,Depth_Lookup!$A$3:$J$561,10,FALSE))+(I8/100)</f>
        <v>7.3949999999999996</v>
      </c>
      <c r="M8" s="136">
        <v>1</v>
      </c>
      <c r="N8" s="136" t="s">
        <v>222</v>
      </c>
      <c r="O8" s="57" t="s">
        <v>1405</v>
      </c>
      <c r="P8" s="57" t="s">
        <v>1268</v>
      </c>
      <c r="Q8" s="44"/>
      <c r="R8" s="42">
        <v>100</v>
      </c>
      <c r="S8" s="5">
        <v>0</v>
      </c>
      <c r="T8" s="5">
        <v>0</v>
      </c>
      <c r="U8" s="5">
        <v>0</v>
      </c>
      <c r="V8" s="8">
        <f t="shared" si="1"/>
        <v>100</v>
      </c>
      <c r="W8" s="4" t="s">
        <v>1221</v>
      </c>
      <c r="X8" s="5" t="s">
        <v>1</v>
      </c>
      <c r="Y8" s="38">
        <v>97</v>
      </c>
      <c r="Z8" s="8" t="str">
        <f>VLOOKUP($Y8,definitions_list_lookup!$N$15:$P$20,2,TRUE)</f>
        <v>complete</v>
      </c>
      <c r="AA8" s="8">
        <f>VLOOKUP($Y8,definitions_list_lookup!$N$15:$P$20,3,TRUE)</f>
        <v>5</v>
      </c>
      <c r="AB8" s="99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>
        <v>20</v>
      </c>
      <c r="AS8" s="7"/>
      <c r="AT8" s="7">
        <v>80</v>
      </c>
      <c r="AU8" s="7"/>
      <c r="AV8" s="7"/>
      <c r="AW8" s="7"/>
      <c r="AX8" s="7"/>
      <c r="AY8" s="7"/>
      <c r="AZ8" s="7"/>
      <c r="BA8" s="8">
        <f t="shared" si="8"/>
        <v>100</v>
      </c>
      <c r="BB8" s="54"/>
      <c r="BC8" s="99"/>
      <c r="BD8" s="99"/>
      <c r="BE8" s="99"/>
      <c r="BF8" s="7"/>
      <c r="BG8" s="8" t="str">
        <f>VLOOKUP($BF8,definitions_list_lookup!$N$15:$P$20,2,TRUE)</f>
        <v>fresh</v>
      </c>
      <c r="BH8" s="8">
        <f>VLOOKUP($BF8,definitions_list_lookup!$N$15:$P$20,3,TRUE)</f>
        <v>0</v>
      </c>
      <c r="BI8" s="99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8">
        <f t="shared" si="9"/>
        <v>0</v>
      </c>
      <c r="CI8" s="44"/>
      <c r="CJ8" s="7"/>
      <c r="CK8" s="48"/>
      <c r="CL8" s="7"/>
      <c r="CM8" s="8" t="str">
        <f>VLOOKUP($CL8,definitions_list_lookup!$N$15:$P$20,2,TRUE)</f>
        <v>fresh</v>
      </c>
      <c r="CN8" s="8">
        <f>VLOOKUP($CL8,definitions_list_lookup!$N$15:$P$20,3,TRUE)</f>
        <v>0</v>
      </c>
      <c r="CO8" s="99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8">
        <f t="shared" si="10"/>
        <v>0</v>
      </c>
      <c r="DO8" s="44"/>
      <c r="DP8" s="99"/>
      <c r="DQ8" s="7"/>
      <c r="DR8" s="8" t="str">
        <f>VLOOKUP($DQ8,definitions_list_lookup!$N$15:$P$20,2,TRUE)</f>
        <v>fresh</v>
      </c>
      <c r="DS8" s="8">
        <f>VLOOKUP($DQ8,definitions_list_lookup!$N$15:$P$20,3,TRUE)</f>
        <v>0</v>
      </c>
      <c r="DT8" s="99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8">
        <f t="shared" si="11"/>
        <v>0</v>
      </c>
      <c r="ET8" s="44"/>
      <c r="EU8" s="8">
        <f t="shared" si="12"/>
        <v>97</v>
      </c>
      <c r="EV8" s="8" t="str">
        <f>VLOOKUP($EU8,definitions_list_lookup!$N$15:$P$20,2,TRUE)</f>
        <v>complete</v>
      </c>
      <c r="EW8" s="8">
        <f>VLOOKUP($EU8,definitions_list_lookup!$N$15:$P$20,3,TRUE)</f>
        <v>5</v>
      </c>
    </row>
    <row r="9" spans="1:153" ht="56">
      <c r="A9" s="176">
        <v>43301</v>
      </c>
      <c r="B9" s="5" t="s">
        <v>1321</v>
      </c>
      <c r="D9" s="5" t="s">
        <v>1208</v>
      </c>
      <c r="E9" s="5">
        <v>5</v>
      </c>
      <c r="F9" s="5">
        <v>1</v>
      </c>
      <c r="G9" s="6" t="str">
        <f t="shared" si="7"/>
        <v>5-1</v>
      </c>
      <c r="H9" s="2">
        <v>0</v>
      </c>
      <c r="I9" s="2">
        <v>87.5</v>
      </c>
      <c r="J9" s="79" t="str">
        <f>IF(((VLOOKUP($G9,Depth_Lookup!$A$3:$J$561,9,FALSE))-(I9/100))&gt;=0,"Good","Too Long")</f>
        <v>Good</v>
      </c>
      <c r="K9" s="80">
        <f>(VLOOKUP($G9,Depth_Lookup!$A$3:$J$561,10,FALSE))+(H9/100)</f>
        <v>7.1</v>
      </c>
      <c r="L9" s="80">
        <f>(VLOOKUP($G9,Depth_Lookup!$A$3:$J$561,10,FALSE))+(I9/100)</f>
        <v>7.9749999999999996</v>
      </c>
      <c r="M9" s="136">
        <v>1</v>
      </c>
      <c r="N9" s="136" t="s">
        <v>222</v>
      </c>
      <c r="O9" s="57" t="s">
        <v>1405</v>
      </c>
      <c r="P9" s="57" t="s">
        <v>1268</v>
      </c>
      <c r="Q9" s="44"/>
      <c r="R9" s="42">
        <v>100</v>
      </c>
      <c r="S9" s="5">
        <v>0</v>
      </c>
      <c r="T9" s="5">
        <v>0</v>
      </c>
      <c r="U9" s="5">
        <v>0</v>
      </c>
      <c r="V9" s="8">
        <f t="shared" si="1"/>
        <v>100</v>
      </c>
      <c r="W9" s="4" t="s">
        <v>1221</v>
      </c>
      <c r="X9" s="5" t="s">
        <v>1</v>
      </c>
      <c r="Y9" s="38">
        <v>97</v>
      </c>
      <c r="Z9" s="8" t="str">
        <f>VLOOKUP($Y9,definitions_list_lookup!$N$15:$P$20,2,TRUE)</f>
        <v>complete</v>
      </c>
      <c r="AA9" s="8">
        <f>VLOOKUP($Y9,definitions_list_lookup!$N$15:$P$20,3,TRUE)</f>
        <v>5</v>
      </c>
      <c r="AB9" s="99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>
        <v>20</v>
      </c>
      <c r="AS9" s="7"/>
      <c r="AT9" s="7">
        <v>80</v>
      </c>
      <c r="AU9" s="7"/>
      <c r="AV9" s="7"/>
      <c r="AW9" s="7"/>
      <c r="AX9" s="7"/>
      <c r="AY9" s="7"/>
      <c r="AZ9" s="7"/>
      <c r="BA9" s="8">
        <f t="shared" si="8"/>
        <v>100</v>
      </c>
      <c r="BB9" s="54"/>
      <c r="BC9" s="99"/>
      <c r="BD9" s="99"/>
      <c r="BE9" s="99"/>
      <c r="BF9" s="7"/>
      <c r="BG9" s="8" t="str">
        <f>VLOOKUP($BF9,definitions_list_lookup!$N$15:$P$20,2,TRUE)</f>
        <v>fresh</v>
      </c>
      <c r="BH9" s="8">
        <f>VLOOKUP($BF9,definitions_list_lookup!$N$15:$P$20,3,TRUE)</f>
        <v>0</v>
      </c>
      <c r="BI9" s="99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8">
        <f t="shared" si="9"/>
        <v>0</v>
      </c>
      <c r="CI9" s="44"/>
      <c r="CJ9" s="7"/>
      <c r="CK9" s="48"/>
      <c r="CL9" s="7"/>
      <c r="CM9" s="8" t="str">
        <f>VLOOKUP($CL9,definitions_list_lookup!$N$15:$P$20,2,TRUE)</f>
        <v>fresh</v>
      </c>
      <c r="CN9" s="8">
        <f>VLOOKUP($CL9,definitions_list_lookup!$N$15:$P$20,3,TRUE)</f>
        <v>0</v>
      </c>
      <c r="CO9" s="99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8">
        <f t="shared" si="10"/>
        <v>0</v>
      </c>
      <c r="DO9" s="44"/>
      <c r="DP9" s="99"/>
      <c r="DQ9" s="7"/>
      <c r="DR9" s="8" t="str">
        <f>VLOOKUP($DQ9,definitions_list_lookup!$N$15:$P$20,2,TRUE)</f>
        <v>fresh</v>
      </c>
      <c r="DS9" s="8">
        <f>VLOOKUP($DQ9,definitions_list_lookup!$N$15:$P$20,3,TRUE)</f>
        <v>0</v>
      </c>
      <c r="DT9" s="99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8">
        <f t="shared" si="11"/>
        <v>0</v>
      </c>
      <c r="ET9" s="44"/>
      <c r="EU9" s="8">
        <f t="shared" si="12"/>
        <v>97</v>
      </c>
      <c r="EV9" s="8" t="str">
        <f>VLOOKUP($EU9,definitions_list_lookup!$N$15:$P$20,2,TRUE)</f>
        <v>complete</v>
      </c>
      <c r="EW9" s="8">
        <f>VLOOKUP($EU9,definitions_list_lookup!$N$15:$P$20,3,TRUE)</f>
        <v>5</v>
      </c>
    </row>
    <row r="10" spans="1:153" ht="56">
      <c r="A10" s="176">
        <v>43301</v>
      </c>
      <c r="B10" s="5" t="s">
        <v>1321</v>
      </c>
      <c r="D10" s="5" t="s">
        <v>1208</v>
      </c>
      <c r="E10" s="5">
        <v>5</v>
      </c>
      <c r="F10" s="5">
        <v>2</v>
      </c>
      <c r="G10" s="6" t="str">
        <f t="shared" si="7"/>
        <v>5-2</v>
      </c>
      <c r="H10" s="2">
        <v>0</v>
      </c>
      <c r="I10" s="2">
        <v>46.5</v>
      </c>
      <c r="J10" s="79" t="str">
        <f>IF(((VLOOKUP($G10,Depth_Lookup!$A$3:$J$561,9,FALSE))-(I10/100))&gt;=0,"Good","Too Long")</f>
        <v>Good</v>
      </c>
      <c r="K10" s="80">
        <f>(VLOOKUP($G10,Depth_Lookup!$A$3:$J$561,10,FALSE))+(H10/100)</f>
        <v>7.9749999999999996</v>
      </c>
      <c r="L10" s="80">
        <f>(VLOOKUP($G10,Depth_Lookup!$A$3:$J$561,10,FALSE))+(I10/100)</f>
        <v>8.44</v>
      </c>
      <c r="M10" s="136">
        <v>1</v>
      </c>
      <c r="N10" s="136" t="s">
        <v>222</v>
      </c>
      <c r="O10" s="57" t="s">
        <v>1405</v>
      </c>
      <c r="P10" s="57" t="s">
        <v>1268</v>
      </c>
      <c r="Q10" s="179"/>
      <c r="R10" s="178">
        <v>100</v>
      </c>
      <c r="S10" s="5">
        <v>0</v>
      </c>
      <c r="T10" s="5">
        <v>0</v>
      </c>
      <c r="U10" s="5">
        <v>0</v>
      </c>
      <c r="V10" s="8">
        <f t="shared" si="1"/>
        <v>100</v>
      </c>
      <c r="W10" s="4" t="s">
        <v>1221</v>
      </c>
      <c r="X10" s="5" t="s">
        <v>1</v>
      </c>
      <c r="Y10" s="38">
        <v>97</v>
      </c>
      <c r="Z10" s="8" t="str">
        <f>VLOOKUP($Y10,definitions_list_lookup!$N$15:$P$20,2,TRUE)</f>
        <v>complete</v>
      </c>
      <c r="AA10" s="8">
        <f>VLOOKUP($Y10,definitions_list_lookup!$N$15:$P$20,3,TRUE)</f>
        <v>5</v>
      </c>
      <c r="AB10" s="99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>
        <v>20</v>
      </c>
      <c r="AS10" s="7"/>
      <c r="AT10" s="7">
        <v>80</v>
      </c>
      <c r="AU10" s="7"/>
      <c r="AV10" s="7"/>
      <c r="AW10" s="7"/>
      <c r="AX10" s="7"/>
      <c r="AY10" s="7"/>
      <c r="AZ10" s="7"/>
      <c r="BA10" s="8">
        <f t="shared" si="8"/>
        <v>100</v>
      </c>
      <c r="BB10" s="54"/>
      <c r="BC10" s="99"/>
      <c r="BD10" s="99"/>
      <c r="BE10" s="99"/>
      <c r="BF10" s="7"/>
      <c r="BG10" s="8" t="str">
        <f>VLOOKUP($BF10,definitions_list_lookup!$N$15:$P$20,2,TRUE)</f>
        <v>fresh</v>
      </c>
      <c r="BH10" s="8">
        <f>VLOOKUP($BF10,definitions_list_lookup!$N$15:$P$20,3,TRUE)</f>
        <v>0</v>
      </c>
      <c r="BI10" s="99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8">
        <f t="shared" si="9"/>
        <v>0</v>
      </c>
      <c r="CI10" s="44"/>
      <c r="CJ10" s="7"/>
      <c r="CK10" s="48"/>
      <c r="CL10" s="7"/>
      <c r="CM10" s="8" t="str">
        <f>VLOOKUP($CL10,definitions_list_lookup!$N$15:$P$20,2,TRUE)</f>
        <v>fresh</v>
      </c>
      <c r="CN10" s="8">
        <f>VLOOKUP($CL10,definitions_list_lookup!$N$15:$P$20,3,TRUE)</f>
        <v>0</v>
      </c>
      <c r="CO10" s="99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8">
        <f t="shared" si="10"/>
        <v>0</v>
      </c>
      <c r="DO10" s="44"/>
      <c r="DP10" s="99"/>
      <c r="DQ10" s="7"/>
      <c r="DR10" s="8" t="str">
        <f>VLOOKUP($DQ10,definitions_list_lookup!$N$15:$P$20,2,TRUE)</f>
        <v>fresh</v>
      </c>
      <c r="DS10" s="8">
        <f>VLOOKUP($DQ10,definitions_list_lookup!$N$15:$P$20,3,TRUE)</f>
        <v>0</v>
      </c>
      <c r="DT10" s="99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8">
        <f t="shared" si="11"/>
        <v>0</v>
      </c>
      <c r="ET10" s="44"/>
      <c r="EU10" s="8">
        <f t="shared" si="12"/>
        <v>97</v>
      </c>
      <c r="EV10" s="8" t="str">
        <f>VLOOKUP($EU10,definitions_list_lookup!$N$15:$P$20,2,TRUE)</f>
        <v>complete</v>
      </c>
      <c r="EW10" s="8">
        <f>VLOOKUP($EU10,definitions_list_lookup!$N$15:$P$20,3,TRUE)</f>
        <v>5</v>
      </c>
    </row>
    <row r="11" spans="1:153" ht="56">
      <c r="A11" s="176">
        <v>43301</v>
      </c>
      <c r="B11" s="5" t="s">
        <v>1321</v>
      </c>
      <c r="D11" s="5" t="s">
        <v>1208</v>
      </c>
      <c r="E11" s="5">
        <v>6</v>
      </c>
      <c r="F11" s="5">
        <v>1</v>
      </c>
      <c r="G11" s="6" t="str">
        <f t="shared" si="7"/>
        <v>6-1</v>
      </c>
      <c r="H11" s="2">
        <v>0</v>
      </c>
      <c r="I11" s="2">
        <v>81.5</v>
      </c>
      <c r="J11" s="79" t="str">
        <f>IF(((VLOOKUP($G11,Depth_Lookup!$A$3:$J$561,9,FALSE))-(I11/100))&gt;=0,"Good","Too Long")</f>
        <v>Good</v>
      </c>
      <c r="K11" s="80">
        <f>(VLOOKUP($G11,Depth_Lookup!$A$3:$J$561,10,FALSE))+(H11/100)</f>
        <v>8.6</v>
      </c>
      <c r="L11" s="80">
        <f>(VLOOKUP($G11,Depth_Lookup!$A$3:$J$561,10,FALSE))+(I11/100)</f>
        <v>9.4149999999999991</v>
      </c>
      <c r="M11" s="136">
        <v>1</v>
      </c>
      <c r="N11" s="136" t="s">
        <v>222</v>
      </c>
      <c r="O11" s="57" t="s">
        <v>1405</v>
      </c>
      <c r="P11" s="57" t="s">
        <v>1268</v>
      </c>
      <c r="Q11" s="179"/>
      <c r="R11" s="178">
        <v>100</v>
      </c>
      <c r="S11" s="5">
        <v>0</v>
      </c>
      <c r="T11" s="5">
        <v>0</v>
      </c>
      <c r="U11" s="5">
        <v>0</v>
      </c>
      <c r="V11" s="8">
        <f t="shared" si="1"/>
        <v>100</v>
      </c>
      <c r="W11" s="4" t="s">
        <v>1225</v>
      </c>
      <c r="X11" s="5" t="s">
        <v>1223</v>
      </c>
      <c r="Y11" s="38">
        <v>97</v>
      </c>
      <c r="Z11" s="8" t="str">
        <f>VLOOKUP($Y11,definitions_list_lookup!$N$15:$P$20,2,TRUE)</f>
        <v>complete</v>
      </c>
      <c r="AA11" s="8">
        <f>VLOOKUP($Y11,definitions_list_lookup!$N$15:$P$20,3,TRUE)</f>
        <v>5</v>
      </c>
      <c r="AB11" s="99" t="s">
        <v>2087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>
        <v>15</v>
      </c>
      <c r="AS11" s="7">
        <v>10</v>
      </c>
      <c r="AT11" s="7">
        <v>75</v>
      </c>
      <c r="AU11" s="7"/>
      <c r="AV11" s="7"/>
      <c r="AW11" s="7"/>
      <c r="AX11" s="7"/>
      <c r="AY11" s="7"/>
      <c r="AZ11" s="7"/>
      <c r="BA11" s="8">
        <f t="shared" si="8"/>
        <v>100</v>
      </c>
      <c r="BB11" s="54"/>
      <c r="BC11" s="99"/>
      <c r="BD11" s="99"/>
      <c r="BE11" s="99"/>
      <c r="BF11" s="7"/>
      <c r="BG11" s="8" t="str">
        <f>VLOOKUP($BF11,definitions_list_lookup!$N$15:$P$20,2,TRUE)</f>
        <v>fresh</v>
      </c>
      <c r="BH11" s="8">
        <f>VLOOKUP($BF11,definitions_list_lookup!$N$15:$P$20,3,TRUE)</f>
        <v>0</v>
      </c>
      <c r="BI11" s="99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8">
        <f t="shared" si="9"/>
        <v>0</v>
      </c>
      <c r="CI11" s="44"/>
      <c r="CJ11" s="7"/>
      <c r="CK11" s="48"/>
      <c r="CL11" s="7"/>
      <c r="CM11" s="8" t="str">
        <f>VLOOKUP($CL11,definitions_list_lookup!$N$15:$P$20,2,TRUE)</f>
        <v>fresh</v>
      </c>
      <c r="CN11" s="8">
        <f>VLOOKUP($CL11,definitions_list_lookup!$N$15:$P$20,3,TRUE)</f>
        <v>0</v>
      </c>
      <c r="CO11" s="99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8">
        <f t="shared" si="10"/>
        <v>0</v>
      </c>
      <c r="DO11" s="44"/>
      <c r="DP11" s="99"/>
      <c r="DQ11" s="7"/>
      <c r="DR11" s="8" t="str">
        <f>VLOOKUP($DQ11,definitions_list_lookup!$N$15:$P$20,2,TRUE)</f>
        <v>fresh</v>
      </c>
      <c r="DS11" s="8">
        <f>VLOOKUP($DQ11,definitions_list_lookup!$N$15:$P$20,3,TRUE)</f>
        <v>0</v>
      </c>
      <c r="DT11" s="99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8">
        <f t="shared" si="11"/>
        <v>0</v>
      </c>
      <c r="ET11" s="44"/>
      <c r="EU11" s="8">
        <f t="shared" si="12"/>
        <v>97</v>
      </c>
      <c r="EV11" s="8" t="str">
        <f>VLOOKUP($EU11,definitions_list_lookup!$N$15:$P$20,2,TRUE)</f>
        <v>complete</v>
      </c>
      <c r="EW11" s="8">
        <f>VLOOKUP($EU11,definitions_list_lookup!$N$15:$P$20,3,TRUE)</f>
        <v>5</v>
      </c>
    </row>
    <row r="12" spans="1:153" ht="56">
      <c r="A12" s="176">
        <v>43301</v>
      </c>
      <c r="B12" s="5" t="s">
        <v>1321</v>
      </c>
      <c r="D12" s="5" t="s">
        <v>1208</v>
      </c>
      <c r="E12" s="5">
        <v>6</v>
      </c>
      <c r="F12" s="5">
        <v>2</v>
      </c>
      <c r="G12" s="6" t="str">
        <f t="shared" si="7"/>
        <v>6-2</v>
      </c>
      <c r="H12" s="2">
        <v>0</v>
      </c>
      <c r="I12" s="2">
        <v>94.5</v>
      </c>
      <c r="J12" s="79" t="str">
        <f>IF(((VLOOKUP($G12,Depth_Lookup!$A$3:$J$561,9,FALSE))-(I12/100))&gt;=0,"Good","Too Long")</f>
        <v>Good</v>
      </c>
      <c r="K12" s="80">
        <f>(VLOOKUP($G12,Depth_Lookup!$A$3:$J$561,10,FALSE))+(H12/100)</f>
        <v>9.4149999999999991</v>
      </c>
      <c r="L12" s="80">
        <f>(VLOOKUP($G12,Depth_Lookup!$A$3:$J$561,10,FALSE))+(I12/100)</f>
        <v>10.36</v>
      </c>
      <c r="M12" s="136">
        <v>1</v>
      </c>
      <c r="N12" s="136" t="s">
        <v>222</v>
      </c>
      <c r="O12" s="57" t="s">
        <v>1405</v>
      </c>
      <c r="P12" s="57" t="s">
        <v>1268</v>
      </c>
      <c r="Q12" s="179"/>
      <c r="R12">
        <v>100</v>
      </c>
      <c r="S12">
        <v>0</v>
      </c>
      <c r="T12">
        <v>0</v>
      </c>
      <c r="U12">
        <v>0</v>
      </c>
      <c r="V12" s="8">
        <f t="shared" si="1"/>
        <v>100</v>
      </c>
      <c r="W12" s="4" t="s">
        <v>1224</v>
      </c>
      <c r="X12" s="5" t="s">
        <v>1226</v>
      </c>
      <c r="Y12" s="38">
        <v>97</v>
      </c>
      <c r="Z12" s="8" t="str">
        <f>VLOOKUP($Y12,definitions_list_lookup!$N$15:$P$20,2,TRUE)</f>
        <v>complete</v>
      </c>
      <c r="AA12" s="8">
        <f>VLOOKUP($Y12,definitions_list_lookup!$N$15:$P$20,3,TRUE)</f>
        <v>5</v>
      </c>
      <c r="AB12" s="99" t="s">
        <v>2087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>
        <v>15</v>
      </c>
      <c r="AS12" s="7">
        <v>15</v>
      </c>
      <c r="AT12" s="7">
        <v>70</v>
      </c>
      <c r="AU12" s="7"/>
      <c r="AV12" s="7"/>
      <c r="AW12" s="7"/>
      <c r="AX12" s="7"/>
      <c r="AY12" s="7"/>
      <c r="AZ12" s="7"/>
      <c r="BA12" s="8">
        <f t="shared" si="8"/>
        <v>100</v>
      </c>
      <c r="BB12" s="54"/>
      <c r="BC12" s="99"/>
      <c r="BD12" s="99"/>
      <c r="BE12" s="99"/>
      <c r="BF12" s="7"/>
      <c r="BG12" s="8" t="str">
        <f>VLOOKUP($BF12,definitions_list_lookup!$N$15:$P$20,2,TRUE)</f>
        <v>fresh</v>
      </c>
      <c r="BH12" s="8">
        <f>VLOOKUP($BF12,definitions_list_lookup!$N$15:$P$20,3,TRUE)</f>
        <v>0</v>
      </c>
      <c r="BI12" s="99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8">
        <f t="shared" si="9"/>
        <v>0</v>
      </c>
      <c r="CI12" s="44"/>
      <c r="CJ12" s="7"/>
      <c r="CK12" s="48"/>
      <c r="CL12" s="7"/>
      <c r="CM12" s="8" t="str">
        <f>VLOOKUP($CL12,definitions_list_lookup!$N$15:$P$20,2,TRUE)</f>
        <v>fresh</v>
      </c>
      <c r="CN12" s="8">
        <f>VLOOKUP($CL12,definitions_list_lookup!$N$15:$P$20,3,TRUE)</f>
        <v>0</v>
      </c>
      <c r="CO12" s="99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8">
        <f t="shared" si="10"/>
        <v>0</v>
      </c>
      <c r="DO12" s="44"/>
      <c r="DP12" s="99"/>
      <c r="DQ12" s="7"/>
      <c r="DR12" s="8" t="str">
        <f>VLOOKUP($DQ12,definitions_list_lookup!$N$15:$P$20,2,TRUE)</f>
        <v>fresh</v>
      </c>
      <c r="DS12" s="8">
        <f>VLOOKUP($DQ12,definitions_list_lookup!$N$15:$P$20,3,TRUE)</f>
        <v>0</v>
      </c>
      <c r="DT12" s="99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8">
        <f t="shared" si="11"/>
        <v>0</v>
      </c>
      <c r="ET12" s="44"/>
      <c r="EU12" s="8">
        <f t="shared" si="12"/>
        <v>97</v>
      </c>
      <c r="EV12" s="8" t="str">
        <f>VLOOKUP($EU12,definitions_list_lookup!$N$15:$P$20,2,TRUE)</f>
        <v>complete</v>
      </c>
      <c r="EW12" s="8">
        <f>VLOOKUP($EU12,definitions_list_lookup!$N$15:$P$20,3,TRUE)</f>
        <v>5</v>
      </c>
    </row>
    <row r="13" spans="1:153" ht="56">
      <c r="A13" s="176">
        <v>43301</v>
      </c>
      <c r="B13" s="5" t="s">
        <v>1321</v>
      </c>
      <c r="D13" s="5" t="s">
        <v>1208</v>
      </c>
      <c r="E13" s="5">
        <v>7</v>
      </c>
      <c r="F13" s="5">
        <v>1</v>
      </c>
      <c r="G13" s="6" t="str">
        <f t="shared" si="7"/>
        <v>7-1</v>
      </c>
      <c r="H13" s="2">
        <v>0</v>
      </c>
      <c r="I13" s="2">
        <v>58.5</v>
      </c>
      <c r="J13" s="79" t="str">
        <f>IF(((VLOOKUP($G13,Depth_Lookup!$A$3:$J$561,9,FALSE))-(I13/100))&gt;=0,"Good","Too Long")</f>
        <v>Good</v>
      </c>
      <c r="K13" s="80">
        <f>(VLOOKUP($G13,Depth_Lookup!$A$3:$J$561,10,FALSE))+(H13/100)</f>
        <v>10.1</v>
      </c>
      <c r="L13" s="80">
        <f>(VLOOKUP($G13,Depth_Lookup!$A$3:$J$561,10,FALSE))+(I13/100)</f>
        <v>10.684999999999999</v>
      </c>
      <c r="M13" s="136">
        <v>1</v>
      </c>
      <c r="N13" s="136" t="s">
        <v>222</v>
      </c>
      <c r="O13" s="57" t="s">
        <v>1405</v>
      </c>
      <c r="P13" s="57" t="s">
        <v>1268</v>
      </c>
      <c r="Q13" s="179"/>
      <c r="R13" s="178">
        <v>100</v>
      </c>
      <c r="S13" s="5">
        <v>0</v>
      </c>
      <c r="T13" s="5">
        <v>0</v>
      </c>
      <c r="U13" s="5">
        <v>0</v>
      </c>
      <c r="V13" s="8">
        <f t="shared" si="1"/>
        <v>100</v>
      </c>
      <c r="W13" s="4" t="s">
        <v>1222</v>
      </c>
      <c r="X13" s="5" t="s">
        <v>1223</v>
      </c>
      <c r="Y13" s="38">
        <v>97</v>
      </c>
      <c r="Z13" s="8" t="str">
        <f>VLOOKUP($Y13,definitions_list_lookup!$N$15:$P$20,2,TRUE)</f>
        <v>complete</v>
      </c>
      <c r="AA13" s="8">
        <f>VLOOKUP($Y13,definitions_list_lookup!$N$15:$P$20,3,TRUE)</f>
        <v>5</v>
      </c>
      <c r="AB13" s="99" t="s">
        <v>2087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>
        <v>20</v>
      </c>
      <c r="AS13" s="7">
        <v>15</v>
      </c>
      <c r="AT13" s="7">
        <v>65</v>
      </c>
      <c r="AU13" s="7"/>
      <c r="AV13" s="7"/>
      <c r="AW13" s="7"/>
      <c r="AX13" s="7"/>
      <c r="AY13" s="7"/>
      <c r="AZ13" s="7"/>
      <c r="BA13" s="8">
        <f t="shared" si="8"/>
        <v>100</v>
      </c>
      <c r="BB13" s="54"/>
      <c r="BC13" s="99"/>
      <c r="BD13" s="99"/>
      <c r="BE13" s="99"/>
      <c r="BF13" s="7"/>
      <c r="BG13" s="8" t="str">
        <f>VLOOKUP($BF13,definitions_list_lookup!$N$15:$P$20,2,TRUE)</f>
        <v>fresh</v>
      </c>
      <c r="BH13" s="8">
        <f>VLOOKUP($BF13,definitions_list_lookup!$N$15:$P$20,3,TRUE)</f>
        <v>0</v>
      </c>
      <c r="BI13" s="99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8">
        <f t="shared" si="9"/>
        <v>0</v>
      </c>
      <c r="CI13" s="44"/>
      <c r="CJ13" s="7"/>
      <c r="CK13" s="48"/>
      <c r="CL13" s="7"/>
      <c r="CM13" s="8" t="str">
        <f>VLOOKUP($CL13,definitions_list_lookup!$N$15:$P$20,2,TRUE)</f>
        <v>fresh</v>
      </c>
      <c r="CN13" s="8">
        <f>VLOOKUP($CL13,definitions_list_lookup!$N$15:$P$20,3,TRUE)</f>
        <v>0</v>
      </c>
      <c r="CO13" s="99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8">
        <f t="shared" si="10"/>
        <v>0</v>
      </c>
      <c r="DO13" s="44"/>
      <c r="DP13" s="99"/>
      <c r="DQ13" s="7"/>
      <c r="DR13" s="8" t="str">
        <f>VLOOKUP($DQ13,definitions_list_lookup!$N$15:$P$20,2,TRUE)</f>
        <v>fresh</v>
      </c>
      <c r="DS13" s="8">
        <f>VLOOKUP($DQ13,definitions_list_lookup!$N$15:$P$20,3,TRUE)</f>
        <v>0</v>
      </c>
      <c r="DT13" s="99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8">
        <f t="shared" si="11"/>
        <v>0</v>
      </c>
      <c r="ET13" s="44"/>
      <c r="EU13" s="8">
        <f t="shared" si="12"/>
        <v>97</v>
      </c>
      <c r="EV13" s="8" t="str">
        <f>VLOOKUP($EU13,definitions_list_lookup!$N$15:$P$20,2,TRUE)</f>
        <v>complete</v>
      </c>
      <c r="EW13" s="8">
        <f>VLOOKUP($EU13,definitions_list_lookup!$N$15:$P$20,3,TRUE)</f>
        <v>5</v>
      </c>
    </row>
    <row r="14" spans="1:153" ht="56">
      <c r="A14" s="176">
        <v>43301</v>
      </c>
      <c r="B14" s="5" t="s">
        <v>1321</v>
      </c>
      <c r="D14" s="5" t="s">
        <v>1208</v>
      </c>
      <c r="E14" s="5">
        <v>7</v>
      </c>
      <c r="F14" s="5">
        <v>2</v>
      </c>
      <c r="G14" s="6" t="str">
        <f t="shared" si="7"/>
        <v>7-2</v>
      </c>
      <c r="H14" s="2">
        <v>0</v>
      </c>
      <c r="I14" s="2">
        <v>85</v>
      </c>
      <c r="J14" s="79" t="str">
        <f>IF(((VLOOKUP($G14,Depth_Lookup!$A$3:$J$561,9,FALSE))-(I14/100))&gt;=0,"Good","Too Long")</f>
        <v>Good</v>
      </c>
      <c r="K14" s="80">
        <f>(VLOOKUP($G14,Depth_Lookup!$A$3:$J$561,10,FALSE))+(H14/100)</f>
        <v>10.685</v>
      </c>
      <c r="L14" s="80">
        <f>(VLOOKUP($G14,Depth_Lookup!$A$3:$J$561,10,FALSE))+(I14/100)</f>
        <v>11.535</v>
      </c>
      <c r="M14" s="136">
        <v>1</v>
      </c>
      <c r="N14" s="136" t="s">
        <v>222</v>
      </c>
      <c r="O14" s="57" t="s">
        <v>1405</v>
      </c>
      <c r="P14" s="57" t="s">
        <v>1268</v>
      </c>
      <c r="Q14" s="179"/>
      <c r="R14" s="178">
        <v>100</v>
      </c>
      <c r="S14" s="5">
        <v>0</v>
      </c>
      <c r="T14" s="5">
        <v>0</v>
      </c>
      <c r="U14" s="5">
        <v>0</v>
      </c>
      <c r="V14" s="8">
        <f t="shared" si="1"/>
        <v>100</v>
      </c>
      <c r="W14" s="4" t="s">
        <v>1222</v>
      </c>
      <c r="X14" s="5" t="s">
        <v>1</v>
      </c>
      <c r="Y14" s="38">
        <v>97</v>
      </c>
      <c r="Z14" s="8" t="str">
        <f>VLOOKUP($Y14,definitions_list_lookup!$N$15:$P$20,2,TRUE)</f>
        <v>complete</v>
      </c>
      <c r="AA14" s="8">
        <f>VLOOKUP($Y14,definitions_list_lookup!$N$15:$P$20,3,TRUE)</f>
        <v>5</v>
      </c>
      <c r="AB14" s="99" t="s">
        <v>2087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>
        <v>20</v>
      </c>
      <c r="AS14" s="7">
        <v>15</v>
      </c>
      <c r="AT14" s="7">
        <v>65</v>
      </c>
      <c r="AU14" s="7"/>
      <c r="AV14" s="7"/>
      <c r="AW14" s="7"/>
      <c r="AX14" s="7"/>
      <c r="AY14" s="7"/>
      <c r="AZ14" s="7"/>
      <c r="BA14" s="8">
        <f t="shared" si="8"/>
        <v>100</v>
      </c>
      <c r="BB14" s="54"/>
      <c r="BC14" s="99"/>
      <c r="BD14" s="99"/>
      <c r="BE14" s="99"/>
      <c r="BF14" s="7"/>
      <c r="BG14" s="8" t="str">
        <f>VLOOKUP($BF14,definitions_list_lookup!$N$15:$P$20,2,TRUE)</f>
        <v>fresh</v>
      </c>
      <c r="BH14" s="8">
        <f>VLOOKUP($BF14,definitions_list_lookup!$N$15:$P$20,3,TRUE)</f>
        <v>0</v>
      </c>
      <c r="BI14" s="99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8">
        <f t="shared" si="9"/>
        <v>0</v>
      </c>
      <c r="CI14" s="44"/>
      <c r="CJ14" s="7"/>
      <c r="CK14" s="48"/>
      <c r="CL14" s="7"/>
      <c r="CM14" s="8" t="str">
        <f>VLOOKUP($CL14,definitions_list_lookup!$N$15:$P$20,2,TRUE)</f>
        <v>fresh</v>
      </c>
      <c r="CN14" s="8">
        <f>VLOOKUP($CL14,definitions_list_lookup!$N$15:$P$20,3,TRUE)</f>
        <v>0</v>
      </c>
      <c r="CO14" s="99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8">
        <f t="shared" si="10"/>
        <v>0</v>
      </c>
      <c r="DO14" s="44"/>
      <c r="DP14" s="99"/>
      <c r="DQ14" s="7"/>
      <c r="DR14" s="8" t="str">
        <f>VLOOKUP($DQ14,definitions_list_lookup!$N$15:$P$20,2,TRUE)</f>
        <v>fresh</v>
      </c>
      <c r="DS14" s="8">
        <f>VLOOKUP($DQ14,definitions_list_lookup!$N$15:$P$20,3,TRUE)</f>
        <v>0</v>
      </c>
      <c r="DT14" s="99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8">
        <f t="shared" si="11"/>
        <v>0</v>
      </c>
      <c r="ET14" s="44"/>
      <c r="EU14" s="8">
        <f t="shared" si="12"/>
        <v>97</v>
      </c>
      <c r="EV14" s="8" t="str">
        <f>VLOOKUP($EU14,definitions_list_lookup!$N$15:$P$20,2,TRUE)</f>
        <v>complete</v>
      </c>
      <c r="EW14" s="8">
        <f>VLOOKUP($EU14,definitions_list_lookup!$N$15:$P$20,3,TRUE)</f>
        <v>5</v>
      </c>
    </row>
    <row r="15" spans="1:153" ht="70">
      <c r="A15" s="176">
        <v>43301</v>
      </c>
      <c r="B15" s="5" t="s">
        <v>1321</v>
      </c>
      <c r="D15" s="5" t="s">
        <v>1208</v>
      </c>
      <c r="E15" s="5">
        <v>8</v>
      </c>
      <c r="F15" s="5">
        <v>1</v>
      </c>
      <c r="G15" s="6" t="str">
        <f t="shared" si="7"/>
        <v>8-1</v>
      </c>
      <c r="H15" s="2">
        <v>0</v>
      </c>
      <c r="I15" s="2">
        <v>34</v>
      </c>
      <c r="J15" s="79" t="str">
        <f>IF(((VLOOKUP($G15,Depth_Lookup!$A$3:$J$561,9,FALSE))-(I15/100))&gt;=0,"Good","Too Long")</f>
        <v>Good</v>
      </c>
      <c r="K15" s="80">
        <f>(VLOOKUP($G15,Depth_Lookup!$A$3:$J$561,10,FALSE))+(H15/100)</f>
        <v>11.6</v>
      </c>
      <c r="L15" s="80">
        <f>(VLOOKUP($G15,Depth_Lookup!$A$3:$J$561,10,FALSE))+(I15/100)</f>
        <v>11.94</v>
      </c>
      <c r="M15" s="136">
        <v>1</v>
      </c>
      <c r="N15" s="136" t="s">
        <v>222</v>
      </c>
      <c r="O15" s="57" t="s">
        <v>1405</v>
      </c>
      <c r="P15" s="57" t="s">
        <v>1268</v>
      </c>
      <c r="Q15" s="179"/>
      <c r="R15" s="178">
        <v>100</v>
      </c>
      <c r="S15" s="5">
        <v>0</v>
      </c>
      <c r="T15" s="5">
        <v>0</v>
      </c>
      <c r="U15" s="5">
        <v>0</v>
      </c>
      <c r="V15" s="8">
        <f t="shared" si="1"/>
        <v>100</v>
      </c>
      <c r="W15" s="4" t="s">
        <v>1222</v>
      </c>
      <c r="X15" s="5" t="s">
        <v>1223</v>
      </c>
      <c r="Y15" s="38">
        <v>97</v>
      </c>
      <c r="Z15" s="8" t="str">
        <f>VLOOKUP($Y15,definitions_list_lookup!$N$15:$P$20,2,TRUE)</f>
        <v>complete</v>
      </c>
      <c r="AA15" s="8">
        <f>VLOOKUP($Y15,definitions_list_lookup!$N$15:$P$20,3,TRUE)</f>
        <v>5</v>
      </c>
      <c r="AB15" s="99" t="s">
        <v>1234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>
        <v>20</v>
      </c>
      <c r="AS15" s="7">
        <v>15</v>
      </c>
      <c r="AT15" s="7">
        <v>65</v>
      </c>
      <c r="AU15" s="7"/>
      <c r="AV15" s="7"/>
      <c r="AW15" s="7"/>
      <c r="AX15" s="7"/>
      <c r="AY15" s="7"/>
      <c r="AZ15" s="7"/>
      <c r="BA15" s="8">
        <f t="shared" si="8"/>
        <v>100</v>
      </c>
      <c r="BB15" s="54"/>
      <c r="BC15" s="99"/>
      <c r="BD15" s="99"/>
      <c r="BE15" s="99"/>
      <c r="BF15" s="7"/>
      <c r="BG15" s="8" t="str">
        <f>VLOOKUP($BF15,definitions_list_lookup!$N$15:$P$20,2,TRUE)</f>
        <v>fresh</v>
      </c>
      <c r="BH15" s="8">
        <f>VLOOKUP($BF15,definitions_list_lookup!$N$15:$P$20,3,TRUE)</f>
        <v>0</v>
      </c>
      <c r="BI15" s="99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8">
        <f t="shared" si="9"/>
        <v>0</v>
      </c>
      <c r="CI15" s="44"/>
      <c r="CJ15" s="7"/>
      <c r="CK15" s="48"/>
      <c r="CL15" s="7"/>
      <c r="CM15" s="8" t="str">
        <f>VLOOKUP($CL15,definitions_list_lookup!$N$15:$P$20,2,TRUE)</f>
        <v>fresh</v>
      </c>
      <c r="CN15" s="8">
        <f>VLOOKUP($CL15,definitions_list_lookup!$N$15:$P$20,3,TRUE)</f>
        <v>0</v>
      </c>
      <c r="CO15" s="99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8">
        <f t="shared" si="10"/>
        <v>0</v>
      </c>
      <c r="DO15" s="44"/>
      <c r="DP15" s="99"/>
      <c r="DQ15" s="7"/>
      <c r="DR15" s="8" t="str">
        <f>VLOOKUP($DQ15,definitions_list_lookup!$N$15:$P$20,2,TRUE)</f>
        <v>fresh</v>
      </c>
      <c r="DS15" s="8">
        <f>VLOOKUP($DQ15,definitions_list_lookup!$N$15:$P$20,3,TRUE)</f>
        <v>0</v>
      </c>
      <c r="DT15" s="99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8">
        <f t="shared" si="11"/>
        <v>0</v>
      </c>
      <c r="ET15" s="44"/>
      <c r="EU15" s="8">
        <f t="shared" si="12"/>
        <v>97</v>
      </c>
      <c r="EV15" s="8" t="str">
        <f>VLOOKUP($EU15,definitions_list_lookup!$N$15:$P$20,2,TRUE)</f>
        <v>complete</v>
      </c>
      <c r="EW15" s="8">
        <f>VLOOKUP($EU15,definitions_list_lookup!$N$15:$P$20,3,TRUE)</f>
        <v>5</v>
      </c>
    </row>
    <row r="16" spans="1:153" ht="168">
      <c r="A16" s="176">
        <v>43301</v>
      </c>
      <c r="B16" s="5" t="s">
        <v>1321</v>
      </c>
      <c r="D16" s="5" t="s">
        <v>1208</v>
      </c>
      <c r="E16" s="5">
        <v>9</v>
      </c>
      <c r="F16" s="5">
        <v>1</v>
      </c>
      <c r="G16" s="6" t="str">
        <f t="shared" si="7"/>
        <v>9-1</v>
      </c>
      <c r="H16" s="2">
        <v>0</v>
      </c>
      <c r="I16" s="2">
        <v>94.5</v>
      </c>
      <c r="J16" s="79" t="str">
        <f>IF(((VLOOKUP($G16,Depth_Lookup!$A$3:$J$561,9,FALSE))-(I16/100))&gt;=0,"Good","Too Long")</f>
        <v>Good</v>
      </c>
      <c r="K16" s="80">
        <f>(VLOOKUP($G16,Depth_Lookup!$A$3:$J$561,10,FALSE))+(H16/100)</f>
        <v>12</v>
      </c>
      <c r="L16" s="80">
        <f>(VLOOKUP($G16,Depth_Lookup!$A$3:$J$561,10,FALSE))+(I16/100)</f>
        <v>12.945</v>
      </c>
      <c r="M16" s="136" t="s">
        <v>1209</v>
      </c>
      <c r="N16" s="136" t="s">
        <v>12</v>
      </c>
      <c r="O16" s="57" t="s">
        <v>1409</v>
      </c>
      <c r="P16" s="57" t="s">
        <v>1269</v>
      </c>
      <c r="Q16" s="179"/>
      <c r="R16" s="178">
        <v>100</v>
      </c>
      <c r="S16" s="5">
        <v>0</v>
      </c>
      <c r="T16" s="5">
        <v>0</v>
      </c>
      <c r="U16" s="5">
        <v>0</v>
      </c>
      <c r="V16" s="8">
        <f t="shared" si="1"/>
        <v>100</v>
      </c>
      <c r="W16" s="4" t="s">
        <v>1228</v>
      </c>
      <c r="X16" s="5" t="s">
        <v>1223</v>
      </c>
      <c r="Y16" s="38">
        <v>95</v>
      </c>
      <c r="Z16" s="8" t="str">
        <f>VLOOKUP($Y16,definitions_list_lookup!$N$15:$P$20,2,TRUE)</f>
        <v>complete</v>
      </c>
      <c r="AA16" s="8">
        <f>VLOOKUP($Y16,definitions_list_lookup!$N$15:$P$20,3,TRUE)</f>
        <v>5</v>
      </c>
      <c r="AB16" s="99" t="s">
        <v>1235</v>
      </c>
      <c r="AC16" s="7">
        <v>1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>
        <v>10</v>
      </c>
      <c r="AQ16" s="7"/>
      <c r="AR16" s="7">
        <v>1</v>
      </c>
      <c r="AS16" s="7">
        <v>88</v>
      </c>
      <c r="AT16" s="7"/>
      <c r="AU16" s="7"/>
      <c r="AV16" s="7"/>
      <c r="AW16" s="7"/>
      <c r="AX16" s="7"/>
      <c r="AY16" s="7"/>
      <c r="AZ16" s="7"/>
      <c r="BA16" s="8">
        <f t="shared" si="8"/>
        <v>100</v>
      </c>
      <c r="BB16" s="54"/>
      <c r="BC16" s="99" t="s">
        <v>1231</v>
      </c>
      <c r="BD16" s="99"/>
      <c r="BE16" s="99"/>
      <c r="BF16" s="7"/>
      <c r="BG16" s="8" t="str">
        <f>VLOOKUP($BF16,definitions_list_lookup!$N$15:$P$20,2,TRUE)</f>
        <v>fresh</v>
      </c>
      <c r="BH16" s="8">
        <f>VLOOKUP($BF16,definitions_list_lookup!$N$15:$P$20,3,TRUE)</f>
        <v>0</v>
      </c>
      <c r="BI16" s="99" t="s">
        <v>1232</v>
      </c>
      <c r="BJ16" s="7">
        <v>40</v>
      </c>
      <c r="BK16" s="7">
        <v>30</v>
      </c>
      <c r="BL16" s="7">
        <v>30</v>
      </c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8">
        <f t="shared" si="9"/>
        <v>100</v>
      </c>
      <c r="CI16" s="44"/>
      <c r="CJ16" s="7"/>
      <c r="CK16" s="48"/>
      <c r="CL16" s="7"/>
      <c r="CM16" s="8" t="str">
        <f>VLOOKUP($CL16,definitions_list_lookup!$N$15:$P$20,2,TRUE)</f>
        <v>fresh</v>
      </c>
      <c r="CN16" s="8">
        <f>VLOOKUP($CL16,definitions_list_lookup!$N$15:$P$20,3,TRUE)</f>
        <v>0</v>
      </c>
      <c r="CO16" s="99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8">
        <f t="shared" si="10"/>
        <v>0</v>
      </c>
      <c r="DO16" s="44"/>
      <c r="DP16" s="99"/>
      <c r="DQ16" s="7"/>
      <c r="DR16" s="8" t="str">
        <f>VLOOKUP($DQ16,definitions_list_lookup!$N$15:$P$20,2,TRUE)</f>
        <v>fresh</v>
      </c>
      <c r="DS16" s="8">
        <f>VLOOKUP($DQ16,definitions_list_lookup!$N$15:$P$20,3,TRUE)</f>
        <v>0</v>
      </c>
      <c r="DT16" s="99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8">
        <f t="shared" si="11"/>
        <v>0</v>
      </c>
      <c r="ET16" s="44"/>
      <c r="EU16" s="8">
        <f t="shared" si="12"/>
        <v>95</v>
      </c>
      <c r="EV16" s="8" t="str">
        <f>VLOOKUP($EU16,definitions_list_lookup!$N$15:$P$20,2,TRUE)</f>
        <v>complete</v>
      </c>
      <c r="EW16" s="8">
        <f>VLOOKUP($EU16,definitions_list_lookup!$N$15:$P$20,3,TRUE)</f>
        <v>5</v>
      </c>
    </row>
    <row r="17" spans="1:153" ht="84">
      <c r="A17" s="176">
        <v>43301</v>
      </c>
      <c r="B17" s="5" t="s">
        <v>1321</v>
      </c>
      <c r="D17" s="5" t="s">
        <v>1208</v>
      </c>
      <c r="E17" s="5">
        <v>9</v>
      </c>
      <c r="F17" s="5">
        <v>2</v>
      </c>
      <c r="G17" s="6" t="str">
        <f t="shared" si="7"/>
        <v>9-2</v>
      </c>
      <c r="H17" s="2">
        <v>0</v>
      </c>
      <c r="I17" s="2">
        <v>95.5</v>
      </c>
      <c r="J17" s="79" t="str">
        <f>IF(((VLOOKUP($G17,Depth_Lookup!$A$3:$J$561,9,FALSE))-(I17/100))&gt;=0,"Good","Too Long")</f>
        <v>Good</v>
      </c>
      <c r="K17" s="80">
        <f>(VLOOKUP($G17,Depth_Lookup!$A$3:$J$561,10,FALSE))+(H17/100)</f>
        <v>12.945</v>
      </c>
      <c r="L17" s="80">
        <f>(VLOOKUP($G17,Depth_Lookup!$A$3:$J$561,10,FALSE))+(I17/100)</f>
        <v>13.9</v>
      </c>
      <c r="M17" s="136" t="s">
        <v>1209</v>
      </c>
      <c r="N17" s="136" t="s">
        <v>12</v>
      </c>
      <c r="O17" s="57" t="s">
        <v>1409</v>
      </c>
      <c r="P17" s="57" t="s">
        <v>1270</v>
      </c>
      <c r="Q17" s="44"/>
      <c r="R17" s="42">
        <v>100</v>
      </c>
      <c r="S17" s="5">
        <v>0</v>
      </c>
      <c r="T17" s="5">
        <v>0</v>
      </c>
      <c r="U17" s="5">
        <v>0</v>
      </c>
      <c r="V17" s="8">
        <f t="shared" si="1"/>
        <v>100</v>
      </c>
      <c r="W17" s="4" t="s">
        <v>1233</v>
      </c>
      <c r="X17" s="5" t="s">
        <v>1223</v>
      </c>
      <c r="Y17" s="38">
        <v>96</v>
      </c>
      <c r="Z17" s="8" t="str">
        <f>VLOOKUP($Y17,definitions_list_lookup!$N$15:$P$20,2,TRUE)</f>
        <v>complete</v>
      </c>
      <c r="AA17" s="8">
        <f>VLOOKUP($Y17,definitions_list_lookup!$N$15:$P$20,3,TRUE)</f>
        <v>5</v>
      </c>
      <c r="AB17" s="99" t="s">
        <v>1236</v>
      </c>
      <c r="AC17" s="7">
        <v>1</v>
      </c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>
        <v>10</v>
      </c>
      <c r="AQ17" s="7"/>
      <c r="AR17" s="7">
        <v>2</v>
      </c>
      <c r="AS17" s="7">
        <v>87</v>
      </c>
      <c r="AT17" s="7"/>
      <c r="AU17" s="7"/>
      <c r="AV17" s="7"/>
      <c r="AW17" s="7"/>
      <c r="AX17" s="7"/>
      <c r="AY17" s="7"/>
      <c r="AZ17" s="7"/>
      <c r="BA17" s="8">
        <f t="shared" si="8"/>
        <v>100</v>
      </c>
      <c r="BB17" s="54"/>
      <c r="BC17" s="99"/>
      <c r="BD17" s="99"/>
      <c r="BE17" s="99"/>
      <c r="BF17" s="7"/>
      <c r="BG17" s="8" t="str">
        <f>VLOOKUP($BF17,definitions_list_lookup!$N$15:$P$20,2,TRUE)</f>
        <v>fresh</v>
      </c>
      <c r="BH17" s="8">
        <f>VLOOKUP($BF17,definitions_list_lookup!$N$15:$P$20,3,TRUE)</f>
        <v>0</v>
      </c>
      <c r="BI17" s="99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8">
        <f t="shared" si="9"/>
        <v>0</v>
      </c>
      <c r="CI17" s="44"/>
      <c r="CJ17" s="7"/>
      <c r="CK17" s="48"/>
      <c r="CL17" s="7"/>
      <c r="CM17" s="8" t="str">
        <f>VLOOKUP($CL17,definitions_list_lookup!$N$15:$P$20,2,TRUE)</f>
        <v>fresh</v>
      </c>
      <c r="CN17" s="8">
        <f>VLOOKUP($CL17,definitions_list_lookup!$N$15:$P$20,3,TRUE)</f>
        <v>0</v>
      </c>
      <c r="CO17" s="99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8">
        <f t="shared" si="10"/>
        <v>0</v>
      </c>
      <c r="DO17" s="44"/>
      <c r="DP17" s="99"/>
      <c r="DQ17" s="7"/>
      <c r="DR17" s="8" t="str">
        <f>VLOOKUP($DQ17,definitions_list_lookup!$N$15:$P$20,2,TRUE)</f>
        <v>fresh</v>
      </c>
      <c r="DS17" s="8">
        <f>VLOOKUP($DQ17,definitions_list_lookup!$N$15:$P$20,3,TRUE)</f>
        <v>0</v>
      </c>
      <c r="DT17" s="99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8">
        <f t="shared" si="11"/>
        <v>0</v>
      </c>
      <c r="ET17" s="44"/>
      <c r="EU17" s="8">
        <f t="shared" si="12"/>
        <v>96</v>
      </c>
      <c r="EV17" s="8" t="str">
        <f>VLOOKUP($EU17,definitions_list_lookup!$N$15:$P$20,2,TRUE)</f>
        <v>complete</v>
      </c>
      <c r="EW17" s="8">
        <f>VLOOKUP($EU17,definitions_list_lookup!$N$15:$P$20,3,TRUE)</f>
        <v>5</v>
      </c>
    </row>
    <row r="18" spans="1:153" ht="56">
      <c r="A18" s="176">
        <v>43301</v>
      </c>
      <c r="B18" s="5" t="s">
        <v>1321</v>
      </c>
      <c r="D18" s="5" t="s">
        <v>1208</v>
      </c>
      <c r="E18" s="5">
        <v>9</v>
      </c>
      <c r="F18" s="5">
        <v>3</v>
      </c>
      <c r="G18" s="6" t="str">
        <f t="shared" si="7"/>
        <v>9-3</v>
      </c>
      <c r="H18" s="2">
        <v>0</v>
      </c>
      <c r="I18" s="2">
        <v>1.5</v>
      </c>
      <c r="J18" s="79" t="str">
        <f>IF(((VLOOKUP($G18,Depth_Lookup!$A$3:$J$561,9,FALSE))-(I18/100))&gt;=0,"Good","Too Long")</f>
        <v>Good</v>
      </c>
      <c r="K18" s="80">
        <f>(VLOOKUP($G18,Depth_Lookup!$A$3:$J$561,10,FALSE))+(H18/100)</f>
        <v>13.9</v>
      </c>
      <c r="L18" s="80">
        <f>(VLOOKUP($G18,Depth_Lookup!$A$3:$J$561,10,FALSE))+(I18/100)</f>
        <v>13.915000000000001</v>
      </c>
      <c r="M18" s="136" t="s">
        <v>1209</v>
      </c>
      <c r="N18" s="136" t="s">
        <v>12</v>
      </c>
      <c r="O18" s="57" t="s">
        <v>1409</v>
      </c>
      <c r="P18" s="57" t="s">
        <v>1268</v>
      </c>
      <c r="Q18" s="44"/>
      <c r="R18" s="42">
        <v>100</v>
      </c>
      <c r="S18" s="5">
        <v>0</v>
      </c>
      <c r="T18" s="5">
        <v>0</v>
      </c>
      <c r="U18" s="5">
        <v>0</v>
      </c>
      <c r="V18" s="8">
        <f t="shared" si="1"/>
        <v>100</v>
      </c>
      <c r="W18" s="4" t="s">
        <v>1237</v>
      </c>
      <c r="X18" s="5" t="s">
        <v>1223</v>
      </c>
      <c r="Y18" s="38">
        <v>96</v>
      </c>
      <c r="Z18" s="8" t="str">
        <f>VLOOKUP($Y18,definitions_list_lookup!$N$15:$P$20,2,TRUE)</f>
        <v>complete</v>
      </c>
      <c r="AA18" s="8">
        <f>VLOOKUP($Y18,definitions_list_lookup!$N$15:$P$20,3,TRUE)</f>
        <v>5</v>
      </c>
      <c r="AB18" s="99" t="s">
        <v>2088</v>
      </c>
      <c r="AC18" s="7">
        <v>1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>
        <v>10</v>
      </c>
      <c r="AQ18" s="7"/>
      <c r="AR18" s="7">
        <v>2</v>
      </c>
      <c r="AS18" s="7">
        <v>87</v>
      </c>
      <c r="AT18" s="7"/>
      <c r="AU18" s="7"/>
      <c r="AV18" s="7"/>
      <c r="AW18" s="7"/>
      <c r="AX18" s="7"/>
      <c r="AY18" s="7"/>
      <c r="AZ18" s="7"/>
      <c r="BA18" s="8">
        <f t="shared" si="8"/>
        <v>100</v>
      </c>
      <c r="BB18" s="54"/>
      <c r="BC18" s="99"/>
      <c r="BD18" s="99"/>
      <c r="BE18" s="99"/>
      <c r="BF18" s="7"/>
      <c r="BG18" s="8" t="str">
        <f>VLOOKUP($BF18,definitions_list_lookup!$N$15:$P$20,2,TRUE)</f>
        <v>fresh</v>
      </c>
      <c r="BH18" s="8">
        <f>VLOOKUP($BF18,definitions_list_lookup!$N$15:$P$20,3,TRUE)</f>
        <v>0</v>
      </c>
      <c r="BI18" s="99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8">
        <f t="shared" si="9"/>
        <v>0</v>
      </c>
      <c r="CI18" s="44"/>
      <c r="CJ18" s="7"/>
      <c r="CK18" s="48"/>
      <c r="CL18" s="7"/>
      <c r="CM18" s="8" t="str">
        <f>VLOOKUP($CL18,definitions_list_lookup!$N$15:$P$20,2,TRUE)</f>
        <v>fresh</v>
      </c>
      <c r="CN18" s="8">
        <f>VLOOKUP($CL18,definitions_list_lookup!$N$15:$P$20,3,TRUE)</f>
        <v>0</v>
      </c>
      <c r="CO18" s="99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8">
        <f t="shared" si="10"/>
        <v>0</v>
      </c>
      <c r="DO18" s="44"/>
      <c r="DP18" s="99"/>
      <c r="DQ18" s="7"/>
      <c r="DR18" s="8" t="str">
        <f>VLOOKUP($DQ18,definitions_list_lookup!$N$15:$P$20,2,TRUE)</f>
        <v>fresh</v>
      </c>
      <c r="DS18" s="8">
        <f>VLOOKUP($DQ18,definitions_list_lookup!$N$15:$P$20,3,TRUE)</f>
        <v>0</v>
      </c>
      <c r="DT18" s="99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8">
        <f t="shared" si="11"/>
        <v>0</v>
      </c>
      <c r="ET18" s="44"/>
      <c r="EU18" s="8">
        <f t="shared" si="12"/>
        <v>96</v>
      </c>
      <c r="EV18" s="8" t="str">
        <f>VLOOKUP($EU18,definitions_list_lookup!$N$15:$P$20,2,TRUE)</f>
        <v>complete</v>
      </c>
      <c r="EW18" s="8">
        <f>VLOOKUP($EU18,definitions_list_lookup!$N$15:$P$20,3,TRUE)</f>
        <v>5</v>
      </c>
    </row>
    <row r="19" spans="1:153" ht="70">
      <c r="A19" s="181">
        <v>43301</v>
      </c>
      <c r="B19" s="7" t="s">
        <v>1321</v>
      </c>
      <c r="C19" s="182"/>
      <c r="D19" s="7" t="s">
        <v>1208</v>
      </c>
      <c r="E19" s="7">
        <v>9</v>
      </c>
      <c r="F19" s="5">
        <v>3</v>
      </c>
      <c r="G19" s="6" t="str">
        <f t="shared" si="7"/>
        <v>9-3</v>
      </c>
      <c r="H19" s="2">
        <v>1.5</v>
      </c>
      <c r="I19" s="2">
        <v>9.5</v>
      </c>
      <c r="J19" s="79" t="str">
        <f>IF(((VLOOKUP($G19,Depth_Lookup!$A$3:$J$561,9,FALSE))-(I19/100))&gt;=0,"Good","Too Long")</f>
        <v>Good</v>
      </c>
      <c r="K19" s="80">
        <f>(VLOOKUP($G19,Depth_Lookup!$A$3:$J$561,10,FALSE))+(H19/100)</f>
        <v>13.915000000000001</v>
      </c>
      <c r="L19" s="80">
        <f>(VLOOKUP($G19,Depth_Lookup!$A$3:$J$561,10,FALSE))+(I19/100)</f>
        <v>13.995000000000001</v>
      </c>
      <c r="M19" s="136" t="s">
        <v>1210</v>
      </c>
      <c r="N19" s="136" t="s">
        <v>4</v>
      </c>
      <c r="O19" s="57" t="s">
        <v>1260</v>
      </c>
      <c r="P19" s="57" t="s">
        <v>1271</v>
      </c>
      <c r="Q19" s="44"/>
      <c r="R19" s="42">
        <v>100</v>
      </c>
      <c r="S19" s="5">
        <v>0</v>
      </c>
      <c r="T19" s="5">
        <v>0</v>
      </c>
      <c r="U19" s="5">
        <v>0</v>
      </c>
      <c r="V19" s="8">
        <f t="shared" si="1"/>
        <v>100</v>
      </c>
      <c r="W19" s="4" t="s">
        <v>1231</v>
      </c>
      <c r="X19" s="5" t="s">
        <v>1259</v>
      </c>
      <c r="Y19" s="38">
        <v>75</v>
      </c>
      <c r="Z19" s="8" t="str">
        <f>VLOOKUP($Y19,definitions_list_lookup!$N$15:$P$20,2,TRUE)</f>
        <v>very high</v>
      </c>
      <c r="AA19" s="8">
        <f>VLOOKUP($Y19,definitions_list_lookup!$N$15:$P$20,3,TRUE)</f>
        <v>4</v>
      </c>
      <c r="AB19" s="99"/>
      <c r="AC19" s="7">
        <v>10</v>
      </c>
      <c r="AD19" s="7">
        <v>40</v>
      </c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>
        <v>50</v>
      </c>
      <c r="BA19" s="8">
        <f t="shared" si="8"/>
        <v>100</v>
      </c>
      <c r="BB19" s="54"/>
      <c r="BC19" s="99"/>
      <c r="BD19" s="99"/>
      <c r="BE19" s="99"/>
      <c r="BF19" s="7"/>
      <c r="BG19" s="8" t="str">
        <f>VLOOKUP($BF19,definitions_list_lookup!$N$15:$P$20,2,TRUE)</f>
        <v>fresh</v>
      </c>
      <c r="BH19" s="8">
        <f>VLOOKUP($BF19,definitions_list_lookup!$N$15:$P$20,3,TRUE)</f>
        <v>0</v>
      </c>
      <c r="BI19" s="99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8">
        <f t="shared" si="9"/>
        <v>0</v>
      </c>
      <c r="CI19" s="44"/>
      <c r="CJ19" s="7"/>
      <c r="CK19" s="48"/>
      <c r="CL19" s="7"/>
      <c r="CM19" s="8" t="str">
        <f>VLOOKUP($CL19,definitions_list_lookup!$N$15:$P$20,2,TRUE)</f>
        <v>fresh</v>
      </c>
      <c r="CN19" s="8">
        <f>VLOOKUP($CL19,definitions_list_lookup!$N$15:$P$20,3,TRUE)</f>
        <v>0</v>
      </c>
      <c r="CO19" s="99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8">
        <f t="shared" si="10"/>
        <v>0</v>
      </c>
      <c r="DO19" s="44"/>
      <c r="DP19" s="99"/>
      <c r="DQ19" s="7"/>
      <c r="DR19" s="8" t="str">
        <f>VLOOKUP($DQ19,definitions_list_lookup!$N$15:$P$20,2,TRUE)</f>
        <v>fresh</v>
      </c>
      <c r="DS19" s="8">
        <f>VLOOKUP($DQ19,definitions_list_lookup!$N$15:$P$20,3,TRUE)</f>
        <v>0</v>
      </c>
      <c r="DT19" s="99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8">
        <f t="shared" si="11"/>
        <v>0</v>
      </c>
      <c r="ET19" s="44"/>
      <c r="EU19" s="8">
        <f t="shared" si="12"/>
        <v>75</v>
      </c>
      <c r="EV19" s="8" t="str">
        <f>VLOOKUP($EU19,definitions_list_lookup!$N$15:$P$20,2,TRUE)</f>
        <v>very high</v>
      </c>
      <c r="EW19" s="8">
        <f>VLOOKUP($EU19,definitions_list_lookup!$N$15:$P$20,3,TRUE)</f>
        <v>4</v>
      </c>
    </row>
    <row r="20" spans="1:153" ht="84">
      <c r="A20" s="176">
        <v>43301</v>
      </c>
      <c r="B20" s="5" t="s">
        <v>1321</v>
      </c>
      <c r="D20" s="5" t="s">
        <v>1208</v>
      </c>
      <c r="E20" s="5">
        <v>9</v>
      </c>
      <c r="F20" s="5">
        <v>3</v>
      </c>
      <c r="G20" s="6" t="str">
        <f t="shared" si="7"/>
        <v>9-3</v>
      </c>
      <c r="H20" s="2">
        <v>9.5</v>
      </c>
      <c r="I20" s="2">
        <v>20</v>
      </c>
      <c r="J20" s="79" t="str">
        <f>IF(((VLOOKUP($G20,Depth_Lookup!$A$3:$J$561,9,FALSE))-(I20/100))&gt;=0,"Good","Too Long")</f>
        <v>Good</v>
      </c>
      <c r="K20" s="80">
        <f>(VLOOKUP($G20,Depth_Lookup!$A$3:$J$561,10,FALSE))+(H20/100)</f>
        <v>13.995000000000001</v>
      </c>
      <c r="L20" s="80">
        <f>(VLOOKUP($G20,Depth_Lookup!$A$3:$J$561,10,FALSE))+(I20/100)</f>
        <v>14.1</v>
      </c>
      <c r="M20" s="136" t="s">
        <v>1211</v>
      </c>
      <c r="N20" s="136" t="s">
        <v>12</v>
      </c>
      <c r="O20" s="57" t="s">
        <v>1409</v>
      </c>
      <c r="P20" s="57" t="s">
        <v>1272</v>
      </c>
      <c r="Q20" s="44"/>
      <c r="R20" s="42">
        <v>100</v>
      </c>
      <c r="S20" s="5">
        <v>0</v>
      </c>
      <c r="T20" s="5">
        <v>0</v>
      </c>
      <c r="U20" s="5">
        <v>0</v>
      </c>
      <c r="V20" s="8">
        <f t="shared" si="1"/>
        <v>100</v>
      </c>
      <c r="W20" s="4" t="s">
        <v>1237</v>
      </c>
      <c r="X20" s="5" t="s">
        <v>1223</v>
      </c>
      <c r="Y20" s="38">
        <v>96</v>
      </c>
      <c r="Z20" s="8" t="str">
        <f>VLOOKUP($Y20,definitions_list_lookup!$N$15:$P$20,2,TRUE)</f>
        <v>complete</v>
      </c>
      <c r="AA20" s="8">
        <f>VLOOKUP($Y20,definitions_list_lookup!$N$15:$P$20,3,TRUE)</f>
        <v>5</v>
      </c>
      <c r="AB20" s="99" t="s">
        <v>2089</v>
      </c>
      <c r="AC20" s="7">
        <v>1</v>
      </c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>
        <v>10</v>
      </c>
      <c r="AQ20" s="7"/>
      <c r="AR20" s="7">
        <v>2</v>
      </c>
      <c r="AS20" s="7">
        <v>87</v>
      </c>
      <c r="AT20" s="7"/>
      <c r="AU20" s="7"/>
      <c r="AV20" s="7"/>
      <c r="AW20" s="7"/>
      <c r="AX20" s="7"/>
      <c r="AY20" s="7"/>
      <c r="AZ20" s="7"/>
      <c r="BA20" s="8">
        <f t="shared" si="8"/>
        <v>100</v>
      </c>
      <c r="BB20" s="54"/>
      <c r="BC20" s="99"/>
      <c r="BD20" s="99"/>
      <c r="BE20" s="99"/>
      <c r="BF20" s="7"/>
      <c r="BG20" s="8" t="str">
        <f>VLOOKUP($BF20,definitions_list_lookup!$N$15:$P$20,2,TRUE)</f>
        <v>fresh</v>
      </c>
      <c r="BH20" s="8">
        <f>VLOOKUP($BF20,definitions_list_lookup!$N$15:$P$20,3,TRUE)</f>
        <v>0</v>
      </c>
      <c r="BI20" s="99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8">
        <f t="shared" si="9"/>
        <v>0</v>
      </c>
      <c r="CI20" s="44"/>
      <c r="CJ20" s="7"/>
      <c r="CK20" s="48"/>
      <c r="CL20" s="7"/>
      <c r="CM20" s="8" t="str">
        <f>VLOOKUP($CL20,definitions_list_lookup!$N$15:$P$20,2,TRUE)</f>
        <v>fresh</v>
      </c>
      <c r="CN20" s="8">
        <f>VLOOKUP($CL20,definitions_list_lookup!$N$15:$P$20,3,TRUE)</f>
        <v>0</v>
      </c>
      <c r="CO20" s="99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8">
        <f t="shared" si="10"/>
        <v>0</v>
      </c>
      <c r="DO20" s="44"/>
      <c r="DP20" s="99"/>
      <c r="DQ20" s="7"/>
      <c r="DR20" s="8" t="str">
        <f>VLOOKUP($DQ20,definitions_list_lookup!$N$15:$P$20,2,TRUE)</f>
        <v>fresh</v>
      </c>
      <c r="DS20" s="8">
        <f>VLOOKUP($DQ20,definitions_list_lookup!$N$15:$P$20,3,TRUE)</f>
        <v>0</v>
      </c>
      <c r="DT20" s="99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8">
        <f t="shared" si="11"/>
        <v>0</v>
      </c>
      <c r="ET20" s="44"/>
      <c r="EU20" s="8">
        <f t="shared" si="12"/>
        <v>96</v>
      </c>
      <c r="EV20" s="8" t="str">
        <f>VLOOKUP($EU20,definitions_list_lookup!$N$15:$P$20,2,TRUE)</f>
        <v>complete</v>
      </c>
      <c r="EW20" s="8">
        <f>VLOOKUP($EU20,definitions_list_lookup!$N$15:$P$20,3,TRUE)</f>
        <v>5</v>
      </c>
    </row>
    <row r="21" spans="1:153" ht="56">
      <c r="A21" s="176">
        <v>43301</v>
      </c>
      <c r="B21" s="5" t="s">
        <v>1321</v>
      </c>
      <c r="D21" s="5" t="s">
        <v>1208</v>
      </c>
      <c r="E21" s="5">
        <v>10</v>
      </c>
      <c r="F21" s="5">
        <v>1</v>
      </c>
      <c r="G21" s="6" t="str">
        <f t="shared" si="7"/>
        <v>10-1</v>
      </c>
      <c r="H21" s="2">
        <v>0</v>
      </c>
      <c r="I21" s="2">
        <v>78</v>
      </c>
      <c r="J21" s="79" t="str">
        <f>IF(((VLOOKUP($G21,Depth_Lookup!$A$3:$J$561,9,FALSE))-(I21/100))&gt;=0,"Good","Too Long")</f>
        <v>Good</v>
      </c>
      <c r="K21" s="80">
        <f>(VLOOKUP($G21,Depth_Lookup!$A$3:$J$561,10,FALSE))+(H21/100)</f>
        <v>13.8</v>
      </c>
      <c r="L21" s="80">
        <f>(VLOOKUP($G21,Depth_Lookup!$A$3:$J$561,10,FALSE))+(I21/100)</f>
        <v>14.58</v>
      </c>
      <c r="M21" s="136" t="s">
        <v>1211</v>
      </c>
      <c r="N21" s="136" t="s">
        <v>12</v>
      </c>
      <c r="O21" s="57" t="s">
        <v>1409</v>
      </c>
      <c r="P21" s="57" t="s">
        <v>1273</v>
      </c>
      <c r="Q21" s="44"/>
      <c r="R21" s="42">
        <v>100</v>
      </c>
      <c r="S21" s="5">
        <v>0</v>
      </c>
      <c r="T21" s="5">
        <v>0</v>
      </c>
      <c r="U21" s="5">
        <v>0</v>
      </c>
      <c r="V21" s="8">
        <f t="shared" si="1"/>
        <v>100</v>
      </c>
      <c r="W21" s="4" t="s">
        <v>1228</v>
      </c>
      <c r="X21" s="5" t="s">
        <v>1223</v>
      </c>
      <c r="Y21" s="38">
        <v>95</v>
      </c>
      <c r="Z21" s="8" t="str">
        <f>VLOOKUP($Y21,definitions_list_lookup!$N$15:$P$20,2,TRUE)</f>
        <v>complete</v>
      </c>
      <c r="AA21" s="8">
        <f>VLOOKUP($Y21,definitions_list_lookup!$N$15:$P$20,3,TRUE)</f>
        <v>5</v>
      </c>
      <c r="AB21" s="99"/>
      <c r="AC21" s="7">
        <v>1</v>
      </c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>
        <v>10</v>
      </c>
      <c r="AQ21" s="7"/>
      <c r="AR21" s="7"/>
      <c r="AS21" s="7">
        <v>89</v>
      </c>
      <c r="AT21" s="7"/>
      <c r="AU21" s="7"/>
      <c r="AV21" s="7"/>
      <c r="AW21" s="7"/>
      <c r="AX21" s="7"/>
      <c r="AY21" s="7"/>
      <c r="AZ21" s="7"/>
      <c r="BA21" s="8">
        <f t="shared" si="8"/>
        <v>100</v>
      </c>
      <c r="BB21" s="54"/>
      <c r="BC21" s="99"/>
      <c r="BD21" s="99"/>
      <c r="BE21" s="99"/>
      <c r="BF21" s="7"/>
      <c r="BG21" s="8" t="str">
        <f>VLOOKUP($BF21,definitions_list_lookup!$N$15:$P$20,2,TRUE)</f>
        <v>fresh</v>
      </c>
      <c r="BH21" s="8">
        <f>VLOOKUP($BF21,definitions_list_lookup!$N$15:$P$20,3,TRUE)</f>
        <v>0</v>
      </c>
      <c r="BI21" s="99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8">
        <f t="shared" si="9"/>
        <v>0</v>
      </c>
      <c r="CI21" s="44"/>
      <c r="CJ21" s="7"/>
      <c r="CK21" s="48"/>
      <c r="CL21" s="7"/>
      <c r="CM21" s="8" t="str">
        <f>VLOOKUP($CL21,definitions_list_lookup!$N$15:$P$20,2,TRUE)</f>
        <v>fresh</v>
      </c>
      <c r="CN21" s="8">
        <f>VLOOKUP($CL21,definitions_list_lookup!$N$15:$P$20,3,TRUE)</f>
        <v>0</v>
      </c>
      <c r="CO21" s="99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8">
        <f t="shared" si="10"/>
        <v>0</v>
      </c>
      <c r="DO21" s="44"/>
      <c r="DP21" s="99"/>
      <c r="DQ21" s="7"/>
      <c r="DR21" s="8" t="str">
        <f>VLOOKUP($DQ21,definitions_list_lookup!$N$15:$P$20,2,TRUE)</f>
        <v>fresh</v>
      </c>
      <c r="DS21" s="8">
        <f>VLOOKUP($DQ21,definitions_list_lookup!$N$15:$P$20,3,TRUE)</f>
        <v>0</v>
      </c>
      <c r="DT21" s="99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8">
        <f t="shared" si="11"/>
        <v>0</v>
      </c>
      <c r="ET21" s="44"/>
      <c r="EU21" s="8">
        <f t="shared" si="12"/>
        <v>95</v>
      </c>
      <c r="EV21" s="8" t="str">
        <f>VLOOKUP($EU21,definitions_list_lookup!$N$15:$P$20,2,TRUE)</f>
        <v>complete</v>
      </c>
      <c r="EW21" s="8">
        <f>VLOOKUP($EU21,definitions_list_lookup!$N$15:$P$20,3,TRUE)</f>
        <v>5</v>
      </c>
    </row>
    <row r="22" spans="1:153" ht="56">
      <c r="A22" s="176">
        <v>43301</v>
      </c>
      <c r="B22" s="5" t="s">
        <v>1321</v>
      </c>
      <c r="D22" s="5" t="s">
        <v>1208</v>
      </c>
      <c r="E22" s="5">
        <v>11</v>
      </c>
      <c r="F22" s="5">
        <v>1</v>
      </c>
      <c r="G22" s="6" t="str">
        <f t="shared" si="7"/>
        <v>11-1</v>
      </c>
      <c r="H22" s="2">
        <v>0</v>
      </c>
      <c r="I22" s="2">
        <v>89</v>
      </c>
      <c r="J22" s="79" t="str">
        <f>IF(((VLOOKUP($G22,Depth_Lookup!$A$3:$J$561,9,FALSE))-(I22/100))&gt;=0,"Good","Too Long")</f>
        <v>Good</v>
      </c>
      <c r="K22" s="80">
        <f>(VLOOKUP($G22,Depth_Lookup!$A$3:$J$561,10,FALSE))+(H22/100)</f>
        <v>14.6</v>
      </c>
      <c r="L22" s="80">
        <f>(VLOOKUP($G22,Depth_Lookup!$A$3:$J$561,10,FALSE))+(I22/100)</f>
        <v>15.49</v>
      </c>
      <c r="M22" s="136" t="s">
        <v>1211</v>
      </c>
      <c r="N22" s="136" t="s">
        <v>12</v>
      </c>
      <c r="O22" s="57" t="s">
        <v>1409</v>
      </c>
      <c r="P22" s="57" t="s">
        <v>1274</v>
      </c>
      <c r="Q22" s="44"/>
      <c r="R22" s="42">
        <v>100</v>
      </c>
      <c r="S22" s="5">
        <v>0</v>
      </c>
      <c r="T22" s="5">
        <v>0</v>
      </c>
      <c r="U22" s="5">
        <v>0</v>
      </c>
      <c r="V22" s="8">
        <f t="shared" si="1"/>
        <v>100</v>
      </c>
      <c r="W22" s="4" t="s">
        <v>1227</v>
      </c>
      <c r="X22" s="5" t="s">
        <v>1</v>
      </c>
      <c r="Y22" s="38">
        <v>95</v>
      </c>
      <c r="Z22" s="8" t="str">
        <f>VLOOKUP($Y22,definitions_list_lookup!$N$15:$P$20,2,TRUE)</f>
        <v>complete</v>
      </c>
      <c r="AA22" s="8">
        <f>VLOOKUP($Y22,definitions_list_lookup!$N$15:$P$20,3,TRUE)</f>
        <v>5</v>
      </c>
      <c r="AB22" s="99"/>
      <c r="AC22" s="7">
        <v>1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>
        <v>10</v>
      </c>
      <c r="AQ22" s="7"/>
      <c r="AR22" s="7"/>
      <c r="AS22" s="7">
        <v>89</v>
      </c>
      <c r="AT22" s="7"/>
      <c r="AU22" s="7"/>
      <c r="AV22" s="7"/>
      <c r="AW22" s="7"/>
      <c r="AX22" s="7"/>
      <c r="AY22" s="7"/>
      <c r="AZ22" s="7"/>
      <c r="BA22" s="8">
        <f t="shared" si="8"/>
        <v>100</v>
      </c>
      <c r="BB22" s="54"/>
      <c r="BC22" s="99"/>
      <c r="BD22" s="99"/>
      <c r="BE22" s="99"/>
      <c r="BF22" s="7"/>
      <c r="BG22" s="8" t="str">
        <f>VLOOKUP($BF22,definitions_list_lookup!$N$15:$P$20,2,TRUE)</f>
        <v>fresh</v>
      </c>
      <c r="BH22" s="8">
        <f>VLOOKUP($BF22,definitions_list_lookup!$N$15:$P$20,3,TRUE)</f>
        <v>0</v>
      </c>
      <c r="BI22" s="99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8">
        <f t="shared" si="9"/>
        <v>0</v>
      </c>
      <c r="CI22" s="44"/>
      <c r="CJ22" s="7"/>
      <c r="CK22" s="48"/>
      <c r="CL22" s="7"/>
      <c r="CM22" s="8" t="str">
        <f>VLOOKUP($CL22,definitions_list_lookup!$N$15:$P$20,2,TRUE)</f>
        <v>fresh</v>
      </c>
      <c r="CN22" s="8">
        <f>VLOOKUP($CL22,definitions_list_lookup!$N$15:$P$20,3,TRUE)</f>
        <v>0</v>
      </c>
      <c r="CO22" s="99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8">
        <f t="shared" si="10"/>
        <v>0</v>
      </c>
      <c r="DO22" s="44"/>
      <c r="DP22" s="99"/>
      <c r="DQ22" s="7"/>
      <c r="DR22" s="8" t="str">
        <f>VLOOKUP($DQ22,definitions_list_lookup!$N$15:$P$20,2,TRUE)</f>
        <v>fresh</v>
      </c>
      <c r="DS22" s="8">
        <f>VLOOKUP($DQ22,definitions_list_lookup!$N$15:$P$20,3,TRUE)</f>
        <v>0</v>
      </c>
      <c r="DT22" s="99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8">
        <f t="shared" si="11"/>
        <v>0</v>
      </c>
      <c r="ET22" s="44"/>
      <c r="EU22" s="8">
        <f t="shared" si="12"/>
        <v>95</v>
      </c>
      <c r="EV22" s="8" t="str">
        <f>VLOOKUP($EU22,definitions_list_lookup!$N$15:$P$20,2,TRUE)</f>
        <v>complete</v>
      </c>
      <c r="EW22" s="8">
        <f>VLOOKUP($EU22,definitions_list_lookup!$N$15:$P$20,3,TRUE)</f>
        <v>5</v>
      </c>
    </row>
    <row r="23" spans="1:153" ht="56">
      <c r="A23" s="176">
        <v>43301</v>
      </c>
      <c r="B23" s="5" t="s">
        <v>1321</v>
      </c>
      <c r="D23" s="5" t="s">
        <v>1208</v>
      </c>
      <c r="E23" s="5">
        <v>11</v>
      </c>
      <c r="F23" s="5">
        <v>2</v>
      </c>
      <c r="G23" s="6" t="str">
        <f t="shared" si="7"/>
        <v>11-2</v>
      </c>
      <c r="H23" s="2">
        <v>0</v>
      </c>
      <c r="I23" s="2">
        <v>97</v>
      </c>
      <c r="J23" s="79" t="str">
        <f>IF(((VLOOKUP($G23,Depth_Lookup!$A$3:$J$561,9,FALSE))-(I23/100))&gt;=0,"Good","Too Long")</f>
        <v>Good</v>
      </c>
      <c r="K23" s="80">
        <f>(VLOOKUP($G23,Depth_Lookup!$A$3:$J$561,10,FALSE))+(H23/100)</f>
        <v>15.49</v>
      </c>
      <c r="L23" s="80">
        <f>(VLOOKUP($G23,Depth_Lookup!$A$3:$J$561,10,FALSE))+(I23/100)</f>
        <v>16.46</v>
      </c>
      <c r="M23" s="136" t="s">
        <v>1211</v>
      </c>
      <c r="N23" s="136" t="s">
        <v>12</v>
      </c>
      <c r="O23" s="57" t="s">
        <v>1409</v>
      </c>
      <c r="P23" s="57" t="s">
        <v>1273</v>
      </c>
      <c r="Q23" s="44"/>
      <c r="R23" s="42">
        <v>100</v>
      </c>
      <c r="S23" s="5">
        <v>0</v>
      </c>
      <c r="T23" s="5">
        <v>0</v>
      </c>
      <c r="U23" s="5">
        <v>0</v>
      </c>
      <c r="V23" s="8">
        <f t="shared" si="1"/>
        <v>100</v>
      </c>
      <c r="W23" s="4" t="s">
        <v>1227</v>
      </c>
      <c r="X23" s="5" t="s">
        <v>1</v>
      </c>
      <c r="Y23" s="38">
        <v>95</v>
      </c>
      <c r="Z23" s="8" t="str">
        <f>VLOOKUP($Y23,definitions_list_lookup!$N$15:$P$20,2,TRUE)</f>
        <v>complete</v>
      </c>
      <c r="AA23" s="8">
        <f>VLOOKUP($Y23,definitions_list_lookup!$N$15:$P$20,3,TRUE)</f>
        <v>5</v>
      </c>
      <c r="AB23" s="99"/>
      <c r="AC23" s="7">
        <v>1</v>
      </c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>
        <v>10</v>
      </c>
      <c r="AQ23" s="7"/>
      <c r="AR23" s="7"/>
      <c r="AS23" s="7">
        <v>89</v>
      </c>
      <c r="AT23" s="7"/>
      <c r="AU23" s="7"/>
      <c r="AV23" s="7"/>
      <c r="AW23" s="7"/>
      <c r="AX23" s="7"/>
      <c r="AY23" s="7"/>
      <c r="AZ23" s="7"/>
      <c r="BA23" s="8">
        <f t="shared" si="8"/>
        <v>100</v>
      </c>
      <c r="BB23" s="54"/>
      <c r="BC23" s="99"/>
      <c r="BD23" s="99"/>
      <c r="BE23" s="99"/>
      <c r="BF23" s="7"/>
      <c r="BG23" s="8" t="str">
        <f>VLOOKUP($BF23,definitions_list_lookup!$N$15:$P$20,2,TRUE)</f>
        <v>fresh</v>
      </c>
      <c r="BH23" s="8">
        <f>VLOOKUP($BF23,definitions_list_lookup!$N$15:$P$20,3,TRUE)</f>
        <v>0</v>
      </c>
      <c r="BI23" s="99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8">
        <f t="shared" si="9"/>
        <v>0</v>
      </c>
      <c r="CI23" s="44"/>
      <c r="CJ23" s="7"/>
      <c r="CK23" s="48"/>
      <c r="CL23" s="7"/>
      <c r="CM23" s="8" t="str">
        <f>VLOOKUP($CL23,definitions_list_lookup!$N$15:$P$20,2,TRUE)</f>
        <v>fresh</v>
      </c>
      <c r="CN23" s="8">
        <f>VLOOKUP($CL23,definitions_list_lookup!$N$15:$P$20,3,TRUE)</f>
        <v>0</v>
      </c>
      <c r="CO23" s="99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8">
        <f t="shared" si="10"/>
        <v>0</v>
      </c>
      <c r="DO23" s="44"/>
      <c r="DP23" s="99"/>
      <c r="DQ23" s="7"/>
      <c r="DR23" s="8" t="str">
        <f>VLOOKUP($DQ23,definitions_list_lookup!$N$15:$P$20,2,TRUE)</f>
        <v>fresh</v>
      </c>
      <c r="DS23" s="8">
        <f>VLOOKUP($DQ23,definitions_list_lookup!$N$15:$P$20,3,TRUE)</f>
        <v>0</v>
      </c>
      <c r="DT23" s="99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8">
        <f t="shared" si="11"/>
        <v>0</v>
      </c>
      <c r="ET23" s="44"/>
      <c r="EU23" s="8">
        <f t="shared" si="12"/>
        <v>95</v>
      </c>
      <c r="EV23" s="8" t="str">
        <f>VLOOKUP($EU23,definitions_list_lookup!$N$15:$P$20,2,TRUE)</f>
        <v>complete</v>
      </c>
      <c r="EW23" s="8">
        <f>VLOOKUP($EU23,definitions_list_lookup!$N$15:$P$20,3,TRUE)</f>
        <v>5</v>
      </c>
    </row>
    <row r="24" spans="1:153" ht="56">
      <c r="A24" s="176">
        <v>43301</v>
      </c>
      <c r="B24" s="5" t="s">
        <v>1321</v>
      </c>
      <c r="D24" s="5" t="s">
        <v>1208</v>
      </c>
      <c r="E24" s="5">
        <v>12</v>
      </c>
      <c r="F24" s="5">
        <v>1</v>
      </c>
      <c r="G24" s="6" t="str">
        <f t="shared" si="7"/>
        <v>12-1</v>
      </c>
      <c r="H24" s="2">
        <v>0</v>
      </c>
      <c r="I24" s="2">
        <v>47.5</v>
      </c>
      <c r="J24" s="79" t="str">
        <f>IF(((VLOOKUP($G24,Depth_Lookup!$A$3:$J$561,9,FALSE))-(I24/100))&gt;=0,"Good","Too Long")</f>
        <v>Good</v>
      </c>
      <c r="K24" s="80">
        <f>(VLOOKUP($G24,Depth_Lookup!$A$3:$J$561,10,FALSE))+(H24/100)</f>
        <v>16.45</v>
      </c>
      <c r="L24" s="80">
        <f>(VLOOKUP($G24,Depth_Lookup!$A$3:$J$561,10,FALSE))+(I24/100)</f>
        <v>16.925000000000001</v>
      </c>
      <c r="M24" s="136" t="s">
        <v>1211</v>
      </c>
      <c r="N24" s="136" t="s">
        <v>12</v>
      </c>
      <c r="O24" s="57" t="s">
        <v>1409</v>
      </c>
      <c r="P24" s="57" t="s">
        <v>1273</v>
      </c>
      <c r="Q24" s="44"/>
      <c r="R24" s="42">
        <v>100</v>
      </c>
      <c r="S24" s="5">
        <v>0</v>
      </c>
      <c r="T24" s="5">
        <v>0</v>
      </c>
      <c r="U24" s="5">
        <v>0</v>
      </c>
      <c r="V24" s="8">
        <f t="shared" si="1"/>
        <v>100</v>
      </c>
      <c r="W24" s="4" t="s">
        <v>1227</v>
      </c>
      <c r="X24" s="5" t="s">
        <v>1</v>
      </c>
      <c r="Y24" s="38">
        <v>95</v>
      </c>
      <c r="Z24" s="8" t="str">
        <f>VLOOKUP($Y24,definitions_list_lookup!$N$15:$P$20,2,TRUE)</f>
        <v>complete</v>
      </c>
      <c r="AA24" s="8">
        <f>VLOOKUP($Y24,definitions_list_lookup!$N$15:$P$20,3,TRUE)</f>
        <v>5</v>
      </c>
      <c r="AB24" s="99"/>
      <c r="AC24" s="7">
        <v>1</v>
      </c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>
        <v>10</v>
      </c>
      <c r="AQ24" s="7"/>
      <c r="AR24" s="7"/>
      <c r="AS24" s="7">
        <v>89</v>
      </c>
      <c r="AT24" s="7"/>
      <c r="AU24" s="7"/>
      <c r="AV24" s="7"/>
      <c r="AW24" s="7"/>
      <c r="AX24" s="7"/>
      <c r="AY24" s="7"/>
      <c r="AZ24" s="7"/>
      <c r="BA24" s="8">
        <f t="shared" si="8"/>
        <v>100</v>
      </c>
      <c r="BB24" s="54"/>
      <c r="BC24" s="99"/>
      <c r="BD24" s="99"/>
      <c r="BE24" s="99"/>
      <c r="BF24" s="7"/>
      <c r="BG24" s="8" t="str">
        <f>VLOOKUP($BF24,definitions_list_lookup!$N$15:$P$20,2,TRUE)</f>
        <v>fresh</v>
      </c>
      <c r="BH24" s="8">
        <f>VLOOKUP($BF24,definitions_list_lookup!$N$15:$P$20,3,TRUE)</f>
        <v>0</v>
      </c>
      <c r="BI24" s="99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8">
        <f t="shared" si="9"/>
        <v>0</v>
      </c>
      <c r="CI24" s="44"/>
      <c r="CJ24" s="7"/>
      <c r="CK24" s="48"/>
      <c r="CL24" s="7"/>
      <c r="CM24" s="8" t="str">
        <f>VLOOKUP($CL24,definitions_list_lookup!$N$15:$P$20,2,TRUE)</f>
        <v>fresh</v>
      </c>
      <c r="CN24" s="8">
        <f>VLOOKUP($CL24,definitions_list_lookup!$N$15:$P$20,3,TRUE)</f>
        <v>0</v>
      </c>
      <c r="CO24" s="99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8">
        <f t="shared" si="10"/>
        <v>0</v>
      </c>
      <c r="DO24" s="44"/>
      <c r="DP24" s="99"/>
      <c r="DQ24" s="7"/>
      <c r="DR24" s="8" t="str">
        <f>VLOOKUP($DQ24,definitions_list_lookup!$N$15:$P$20,2,TRUE)</f>
        <v>fresh</v>
      </c>
      <c r="DS24" s="8">
        <f>VLOOKUP($DQ24,definitions_list_lookup!$N$15:$P$20,3,TRUE)</f>
        <v>0</v>
      </c>
      <c r="DT24" s="99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8">
        <f t="shared" si="11"/>
        <v>0</v>
      </c>
      <c r="ET24" s="44"/>
      <c r="EU24" s="8">
        <f t="shared" si="12"/>
        <v>95</v>
      </c>
      <c r="EV24" s="8" t="str">
        <f>VLOOKUP($EU24,definitions_list_lookup!$N$15:$P$20,2,TRUE)</f>
        <v>complete</v>
      </c>
      <c r="EW24" s="8">
        <f>VLOOKUP($EU24,definitions_list_lookup!$N$15:$P$20,3,TRUE)</f>
        <v>5</v>
      </c>
    </row>
    <row r="25" spans="1:153" ht="70">
      <c r="A25" s="181">
        <v>43301</v>
      </c>
      <c r="B25" s="7" t="s">
        <v>1321</v>
      </c>
      <c r="C25" s="182"/>
      <c r="D25" s="7" t="s">
        <v>1208</v>
      </c>
      <c r="E25" s="7">
        <v>12</v>
      </c>
      <c r="F25" s="5">
        <v>1</v>
      </c>
      <c r="G25" s="6" t="str">
        <f t="shared" si="7"/>
        <v>12-1</v>
      </c>
      <c r="H25" s="2">
        <v>47.5</v>
      </c>
      <c r="I25" s="2">
        <v>49.5</v>
      </c>
      <c r="J25" s="79" t="str">
        <f>IF(((VLOOKUP($G25,Depth_Lookup!$A$3:$J$561,9,FALSE))-(I25/100))&gt;=0,"Good","Too Long")</f>
        <v>Good</v>
      </c>
      <c r="K25" s="80">
        <f>(VLOOKUP($G25,Depth_Lookup!$A$3:$J$561,10,FALSE))+(H25/100)</f>
        <v>16.925000000000001</v>
      </c>
      <c r="L25" s="80">
        <f>(VLOOKUP($G25,Depth_Lookup!$A$3:$J$561,10,FALSE))+(I25/100)</f>
        <v>16.945</v>
      </c>
      <c r="M25" s="136" t="s">
        <v>1212</v>
      </c>
      <c r="N25" s="136" t="s">
        <v>6</v>
      </c>
      <c r="O25" s="57" t="s">
        <v>1406</v>
      </c>
      <c r="P25" s="57" t="s">
        <v>1275</v>
      </c>
      <c r="Q25" s="44"/>
      <c r="R25" s="42">
        <v>100</v>
      </c>
      <c r="S25" s="5">
        <v>0</v>
      </c>
      <c r="T25" s="5">
        <v>0</v>
      </c>
      <c r="U25" s="5">
        <v>0</v>
      </c>
      <c r="V25" s="8">
        <f t="shared" si="1"/>
        <v>100</v>
      </c>
      <c r="W25" s="4" t="s">
        <v>1231</v>
      </c>
      <c r="X25" s="5" t="s">
        <v>1223</v>
      </c>
      <c r="Y25" s="180">
        <v>90</v>
      </c>
      <c r="Z25" s="8" t="str">
        <f>VLOOKUP($Y25,definitions_list_lookup!$N$15:$P$20,2,TRUE)</f>
        <v>very high</v>
      </c>
      <c r="AA25" s="8">
        <f>VLOOKUP($Y25,definitions_list_lookup!$N$15:$P$20,3,TRUE)</f>
        <v>4</v>
      </c>
      <c r="AB25" s="99"/>
      <c r="AC25" s="7">
        <v>50</v>
      </c>
      <c r="AD25" s="7">
        <v>35</v>
      </c>
      <c r="AE25" s="7">
        <v>15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8">
        <f t="shared" si="8"/>
        <v>100</v>
      </c>
      <c r="BB25" s="54"/>
      <c r="BC25" s="99"/>
      <c r="BD25" s="99"/>
      <c r="BE25" s="99"/>
      <c r="BF25" s="7"/>
      <c r="BG25" s="8" t="str">
        <f>VLOOKUP($BF25,definitions_list_lookup!$N$15:$P$20,2,TRUE)</f>
        <v>fresh</v>
      </c>
      <c r="BH25" s="8">
        <f>VLOOKUP($BF25,definitions_list_lookup!$N$15:$P$20,3,TRUE)</f>
        <v>0</v>
      </c>
      <c r="BI25" s="99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8">
        <f t="shared" si="9"/>
        <v>0</v>
      </c>
      <c r="CI25" s="44"/>
      <c r="CJ25" s="7"/>
      <c r="CK25" s="48"/>
      <c r="CL25" s="7"/>
      <c r="CM25" s="8" t="str">
        <f>VLOOKUP($CL25,definitions_list_lookup!$N$15:$P$20,2,TRUE)</f>
        <v>fresh</v>
      </c>
      <c r="CN25" s="8">
        <f>VLOOKUP($CL25,definitions_list_lookup!$N$15:$P$20,3,TRUE)</f>
        <v>0</v>
      </c>
      <c r="CO25" s="99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8">
        <f t="shared" si="10"/>
        <v>0</v>
      </c>
      <c r="DO25" s="44"/>
      <c r="DP25" s="99"/>
      <c r="DQ25" s="7"/>
      <c r="DR25" s="8" t="str">
        <f>VLOOKUP($DQ25,definitions_list_lookup!$N$15:$P$20,2,TRUE)</f>
        <v>fresh</v>
      </c>
      <c r="DS25" s="8">
        <f>VLOOKUP($DQ25,definitions_list_lookup!$N$15:$P$20,3,TRUE)</f>
        <v>0</v>
      </c>
      <c r="DT25" s="99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8">
        <f t="shared" si="11"/>
        <v>0</v>
      </c>
      <c r="ET25" s="44"/>
      <c r="EU25" s="8">
        <f t="shared" si="12"/>
        <v>90</v>
      </c>
      <c r="EV25" s="8" t="str">
        <f>VLOOKUP($EU25,definitions_list_lookup!$N$15:$P$20,2,TRUE)</f>
        <v>very high</v>
      </c>
      <c r="EW25" s="8">
        <f>VLOOKUP($EU25,definitions_list_lookup!$N$15:$P$20,3,TRUE)</f>
        <v>4</v>
      </c>
    </row>
    <row r="26" spans="1:153" ht="56">
      <c r="A26" s="181">
        <v>43301</v>
      </c>
      <c r="B26" s="7" t="s">
        <v>1321</v>
      </c>
      <c r="C26" s="182"/>
      <c r="D26" s="7" t="s">
        <v>1208</v>
      </c>
      <c r="E26" s="7">
        <v>12</v>
      </c>
      <c r="F26" s="5">
        <v>1</v>
      </c>
      <c r="G26" s="6" t="str">
        <f t="shared" si="7"/>
        <v>12-1</v>
      </c>
      <c r="H26" s="2">
        <v>49.5</v>
      </c>
      <c r="I26" s="2">
        <v>60.5</v>
      </c>
      <c r="J26" s="79" t="str">
        <f>IF(((VLOOKUP($G26,Depth_Lookup!$A$3:$J$561,9,FALSE))-(I26/100))&gt;=0,"Good","Too Long")</f>
        <v>Good</v>
      </c>
      <c r="K26" s="80">
        <f>(VLOOKUP($G26,Depth_Lookup!$A$3:$J$561,10,FALSE))+(H26/100)</f>
        <v>16.945</v>
      </c>
      <c r="L26" s="80">
        <f>(VLOOKUP($G26,Depth_Lookup!$A$3:$J$561,10,FALSE))+(I26/100)</f>
        <v>17.055</v>
      </c>
      <c r="M26" s="136" t="s">
        <v>1213</v>
      </c>
      <c r="N26" s="136" t="s">
        <v>1287</v>
      </c>
      <c r="O26" s="57" t="s">
        <v>1311</v>
      </c>
      <c r="P26" s="57" t="s">
        <v>1274</v>
      </c>
      <c r="Q26" s="44"/>
      <c r="R26" s="42">
        <v>100</v>
      </c>
      <c r="S26" s="5">
        <v>0</v>
      </c>
      <c r="T26" s="5">
        <v>0</v>
      </c>
      <c r="U26" s="5">
        <v>0</v>
      </c>
      <c r="V26" s="8">
        <f t="shared" si="1"/>
        <v>100</v>
      </c>
      <c r="W26" s="4" t="s">
        <v>1227</v>
      </c>
      <c r="X26" s="5" t="s">
        <v>1</v>
      </c>
      <c r="Y26" s="38">
        <v>95</v>
      </c>
      <c r="Z26" s="8" t="str">
        <f>VLOOKUP($Y26,definitions_list_lookup!$N$15:$P$20,2,TRUE)</f>
        <v>complete</v>
      </c>
      <c r="AA26" s="8">
        <f>VLOOKUP($Y26,definitions_list_lookup!$N$15:$P$20,3,TRUE)</f>
        <v>5</v>
      </c>
      <c r="AB26" s="99"/>
      <c r="AC26" s="7">
        <v>1</v>
      </c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>
        <v>10</v>
      </c>
      <c r="AQ26" s="7"/>
      <c r="AR26" s="7"/>
      <c r="AS26" s="7">
        <v>89</v>
      </c>
      <c r="AT26" s="7"/>
      <c r="AU26" s="7"/>
      <c r="AV26" s="7"/>
      <c r="AW26" s="7"/>
      <c r="AX26" s="7"/>
      <c r="AY26" s="7"/>
      <c r="AZ26" s="7"/>
      <c r="BA26" s="8">
        <f t="shared" si="8"/>
        <v>100</v>
      </c>
      <c r="BB26" s="54"/>
      <c r="BC26" s="99"/>
      <c r="BD26" s="99"/>
      <c r="BE26" s="99"/>
      <c r="BF26" s="7"/>
      <c r="BG26" s="8" t="str">
        <f>VLOOKUP($BF26,definitions_list_lookup!$N$15:$P$20,2,TRUE)</f>
        <v>fresh</v>
      </c>
      <c r="BH26" s="8">
        <f>VLOOKUP($BF26,definitions_list_lookup!$N$15:$P$20,3,TRUE)</f>
        <v>0</v>
      </c>
      <c r="BI26" s="9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8">
        <f t="shared" si="9"/>
        <v>0</v>
      </c>
      <c r="CI26" s="44"/>
      <c r="CJ26" s="7"/>
      <c r="CK26" s="48"/>
      <c r="CL26" s="7"/>
      <c r="CM26" s="8" t="str">
        <f>VLOOKUP($CL26,definitions_list_lookup!$N$15:$P$20,2,TRUE)</f>
        <v>fresh</v>
      </c>
      <c r="CN26" s="8">
        <f>VLOOKUP($CL26,definitions_list_lookup!$N$15:$P$20,3,TRUE)</f>
        <v>0</v>
      </c>
      <c r="CO26" s="99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8">
        <f t="shared" si="10"/>
        <v>0</v>
      </c>
      <c r="DO26" s="44"/>
      <c r="DP26" s="99"/>
      <c r="DQ26" s="7"/>
      <c r="DR26" s="8" t="str">
        <f>VLOOKUP($DQ26,definitions_list_lookup!$N$15:$P$20,2,TRUE)</f>
        <v>fresh</v>
      </c>
      <c r="DS26" s="8">
        <f>VLOOKUP($DQ26,definitions_list_lookup!$N$15:$P$20,3,TRUE)</f>
        <v>0</v>
      </c>
      <c r="DT26" s="99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8">
        <f t="shared" si="11"/>
        <v>0</v>
      </c>
      <c r="ET26" s="44"/>
      <c r="EU26" s="8">
        <f t="shared" si="12"/>
        <v>95</v>
      </c>
      <c r="EV26" s="8" t="str">
        <f>VLOOKUP($EU26,definitions_list_lookup!$N$15:$P$20,2,TRUE)</f>
        <v>complete</v>
      </c>
      <c r="EW26" s="8">
        <f>VLOOKUP($EU26,definitions_list_lookup!$N$15:$P$20,3,TRUE)</f>
        <v>5</v>
      </c>
    </row>
    <row r="27" spans="1:153" ht="56">
      <c r="A27" s="176">
        <v>43301</v>
      </c>
      <c r="B27" s="5" t="s">
        <v>1321</v>
      </c>
      <c r="D27" s="5" t="s">
        <v>1208</v>
      </c>
      <c r="E27" s="5">
        <v>12</v>
      </c>
      <c r="F27" s="5">
        <v>2</v>
      </c>
      <c r="G27" s="6" t="str">
        <f t="shared" si="7"/>
        <v>12-2</v>
      </c>
      <c r="H27" s="2">
        <v>0</v>
      </c>
      <c r="I27" s="2">
        <v>42</v>
      </c>
      <c r="J27" s="79" t="str">
        <f>IF(((VLOOKUP($G27,Depth_Lookup!$A$3:$J$561,9,FALSE))-(I27/100))&gt;=0,"Good","Too Long")</f>
        <v>Good</v>
      </c>
      <c r="K27" s="80">
        <f>(VLOOKUP($G27,Depth_Lookup!$A$3:$J$561,10,FALSE))+(H27/100)</f>
        <v>17.055</v>
      </c>
      <c r="L27" s="80">
        <f>(VLOOKUP($G27,Depth_Lookup!$A$3:$J$561,10,FALSE))+(I27/100)</f>
        <v>17.475000000000001</v>
      </c>
      <c r="M27" s="136" t="s">
        <v>1213</v>
      </c>
      <c r="N27" s="136" t="s">
        <v>1287</v>
      </c>
      <c r="O27" s="57" t="s">
        <v>1311</v>
      </c>
      <c r="P27" s="57" t="s">
        <v>1273</v>
      </c>
      <c r="Q27" s="44"/>
      <c r="R27" s="42">
        <v>100</v>
      </c>
      <c r="S27" s="5">
        <v>0</v>
      </c>
      <c r="T27" s="5">
        <v>0</v>
      </c>
      <c r="U27" s="5">
        <v>0</v>
      </c>
      <c r="V27" s="8">
        <f t="shared" si="1"/>
        <v>100</v>
      </c>
      <c r="W27" s="4" t="s">
        <v>1227</v>
      </c>
      <c r="X27" s="5" t="s">
        <v>1</v>
      </c>
      <c r="Y27" s="38">
        <v>95</v>
      </c>
      <c r="Z27" s="8" t="str">
        <f>VLOOKUP($Y27,definitions_list_lookup!$N$15:$P$20,2,TRUE)</f>
        <v>complete</v>
      </c>
      <c r="AA27" s="8">
        <f>VLOOKUP($Y27,definitions_list_lookup!$N$15:$P$20,3,TRUE)</f>
        <v>5</v>
      </c>
      <c r="AB27" s="99"/>
      <c r="AC27" s="7">
        <v>1</v>
      </c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>
        <v>10</v>
      </c>
      <c r="AQ27" s="7"/>
      <c r="AR27" s="7"/>
      <c r="AS27" s="7">
        <v>89</v>
      </c>
      <c r="AT27" s="7"/>
      <c r="AU27" s="7"/>
      <c r="AV27" s="7"/>
      <c r="AW27" s="7"/>
      <c r="AX27" s="7"/>
      <c r="AY27" s="7"/>
      <c r="AZ27" s="7"/>
      <c r="BA27" s="8">
        <f t="shared" si="8"/>
        <v>100</v>
      </c>
      <c r="BB27" s="54"/>
      <c r="BC27" s="99"/>
      <c r="BD27" s="99"/>
      <c r="BE27" s="99"/>
      <c r="BF27" s="7"/>
      <c r="BG27" s="8" t="str">
        <f>VLOOKUP($BF27,definitions_list_lookup!$N$15:$P$20,2,TRUE)</f>
        <v>fresh</v>
      </c>
      <c r="BH27" s="8">
        <f>VLOOKUP($BF27,definitions_list_lookup!$N$15:$P$20,3,TRUE)</f>
        <v>0</v>
      </c>
      <c r="BI27" s="99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8">
        <f t="shared" si="9"/>
        <v>0</v>
      </c>
      <c r="CI27" s="44"/>
      <c r="CJ27" s="7"/>
      <c r="CK27" s="48"/>
      <c r="CL27" s="7"/>
      <c r="CM27" s="8" t="str">
        <f>VLOOKUP($CL27,definitions_list_lookup!$N$15:$P$20,2,TRUE)</f>
        <v>fresh</v>
      </c>
      <c r="CN27" s="8">
        <f>VLOOKUP($CL27,definitions_list_lookup!$N$15:$P$20,3,TRUE)</f>
        <v>0</v>
      </c>
      <c r="CO27" s="99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8">
        <f t="shared" si="10"/>
        <v>0</v>
      </c>
      <c r="DO27" s="44"/>
      <c r="DP27" s="99"/>
      <c r="DQ27" s="7"/>
      <c r="DR27" s="8" t="str">
        <f>VLOOKUP($DQ27,definitions_list_lookup!$N$15:$P$20,2,TRUE)</f>
        <v>fresh</v>
      </c>
      <c r="DS27" s="8">
        <f>VLOOKUP($DQ27,definitions_list_lookup!$N$15:$P$20,3,TRUE)</f>
        <v>0</v>
      </c>
      <c r="DT27" s="99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8">
        <f t="shared" si="11"/>
        <v>0</v>
      </c>
      <c r="ET27" s="44"/>
      <c r="EU27" s="8">
        <f t="shared" si="12"/>
        <v>95</v>
      </c>
      <c r="EV27" s="8" t="str">
        <f>VLOOKUP($EU27,definitions_list_lookup!$N$15:$P$20,2,TRUE)</f>
        <v>complete</v>
      </c>
      <c r="EW27" s="8">
        <f>VLOOKUP($EU27,definitions_list_lookup!$N$15:$P$20,3,TRUE)</f>
        <v>5</v>
      </c>
    </row>
    <row r="28" spans="1:153" ht="56">
      <c r="A28" s="176">
        <v>43301</v>
      </c>
      <c r="B28" s="5" t="s">
        <v>1321</v>
      </c>
      <c r="D28" s="5" t="s">
        <v>1208</v>
      </c>
      <c r="E28" s="5">
        <v>13</v>
      </c>
      <c r="F28" s="5">
        <v>1</v>
      </c>
      <c r="G28" s="6" t="str">
        <f t="shared" si="7"/>
        <v>13-1</v>
      </c>
      <c r="H28" s="2">
        <v>0</v>
      </c>
      <c r="I28" s="2">
        <v>78.5</v>
      </c>
      <c r="J28" s="79" t="str">
        <f>IF(((VLOOKUP($G28,Depth_Lookup!$A$3:$J$561,9,FALSE))-(I28/100))&gt;=0,"Good","Too Long")</f>
        <v>Good</v>
      </c>
      <c r="K28" s="80">
        <f>(VLOOKUP($G28,Depth_Lookup!$A$3:$J$561,10,FALSE))+(H28/100)</f>
        <v>17.600000000000001</v>
      </c>
      <c r="L28" s="80">
        <f>(VLOOKUP($G28,Depth_Lookup!$A$3:$J$561,10,FALSE))+(I28/100)</f>
        <v>18.385000000000002</v>
      </c>
      <c r="M28" s="136" t="s">
        <v>1213</v>
      </c>
      <c r="N28" s="136" t="s">
        <v>1287</v>
      </c>
      <c r="O28" s="57" t="s">
        <v>1311</v>
      </c>
      <c r="P28" s="57" t="s">
        <v>1273</v>
      </c>
      <c r="Q28" s="44"/>
      <c r="R28" s="42">
        <v>100</v>
      </c>
      <c r="S28" s="5">
        <v>0</v>
      </c>
      <c r="T28" s="5">
        <v>0</v>
      </c>
      <c r="U28" s="5">
        <v>0</v>
      </c>
      <c r="V28" s="8">
        <f t="shared" si="1"/>
        <v>100</v>
      </c>
      <c r="W28" s="4" t="s">
        <v>1227</v>
      </c>
      <c r="X28" s="5" t="s">
        <v>1</v>
      </c>
      <c r="Y28" s="38">
        <v>95</v>
      </c>
      <c r="Z28" s="8" t="str">
        <f>VLOOKUP($Y28,definitions_list_lookup!$N$15:$P$20,2,TRUE)</f>
        <v>complete</v>
      </c>
      <c r="AA28" s="8">
        <f>VLOOKUP($Y28,definitions_list_lookup!$N$15:$P$20,3,TRUE)</f>
        <v>5</v>
      </c>
      <c r="AB28" s="99"/>
      <c r="AC28" s="7">
        <v>1</v>
      </c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>
        <v>10</v>
      </c>
      <c r="AQ28" s="7"/>
      <c r="AR28" s="7"/>
      <c r="AS28" s="7">
        <v>89</v>
      </c>
      <c r="AT28" s="7"/>
      <c r="AU28" s="7"/>
      <c r="AV28" s="7"/>
      <c r="AW28" s="7"/>
      <c r="AX28" s="7"/>
      <c r="AY28" s="7"/>
      <c r="AZ28" s="7"/>
      <c r="BA28" s="8">
        <f t="shared" si="8"/>
        <v>100</v>
      </c>
      <c r="BB28" s="54"/>
      <c r="BC28" s="99"/>
      <c r="BD28" s="99"/>
      <c r="BE28" s="99"/>
      <c r="BF28" s="7"/>
      <c r="BG28" s="8" t="str">
        <f>VLOOKUP($BF28,definitions_list_lookup!$N$15:$P$20,2,TRUE)</f>
        <v>fresh</v>
      </c>
      <c r="BH28" s="8">
        <f>VLOOKUP($BF28,definitions_list_lookup!$N$15:$P$20,3,TRUE)</f>
        <v>0</v>
      </c>
      <c r="BI28" s="99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8">
        <f t="shared" si="9"/>
        <v>0</v>
      </c>
      <c r="CI28" s="44"/>
      <c r="CJ28" s="7"/>
      <c r="CK28" s="48"/>
      <c r="CL28" s="7"/>
      <c r="CM28" s="8" t="str">
        <f>VLOOKUP($CL28,definitions_list_lookup!$N$15:$P$20,2,TRUE)</f>
        <v>fresh</v>
      </c>
      <c r="CN28" s="8">
        <f>VLOOKUP($CL28,definitions_list_lookup!$N$15:$P$20,3,TRUE)</f>
        <v>0</v>
      </c>
      <c r="CO28" s="99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8">
        <f t="shared" si="10"/>
        <v>0</v>
      </c>
      <c r="DO28" s="44"/>
      <c r="DP28" s="99"/>
      <c r="DQ28" s="7"/>
      <c r="DR28" s="8" t="str">
        <f>VLOOKUP($DQ28,definitions_list_lookup!$N$15:$P$20,2,TRUE)</f>
        <v>fresh</v>
      </c>
      <c r="DS28" s="8">
        <f>VLOOKUP($DQ28,definitions_list_lookup!$N$15:$P$20,3,TRUE)</f>
        <v>0</v>
      </c>
      <c r="DT28" s="99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8">
        <f t="shared" si="11"/>
        <v>0</v>
      </c>
      <c r="ET28" s="44"/>
      <c r="EU28" s="8">
        <f t="shared" si="12"/>
        <v>95</v>
      </c>
      <c r="EV28" s="8" t="str">
        <f>VLOOKUP($EU28,definitions_list_lookup!$N$15:$P$20,2,TRUE)</f>
        <v>complete</v>
      </c>
      <c r="EW28" s="8">
        <f>VLOOKUP($EU28,definitions_list_lookup!$N$15:$P$20,3,TRUE)</f>
        <v>5</v>
      </c>
    </row>
    <row r="29" spans="1:153" ht="56">
      <c r="A29" s="176">
        <v>43301</v>
      </c>
      <c r="B29" s="5" t="s">
        <v>1321</v>
      </c>
      <c r="D29" s="5" t="s">
        <v>1208</v>
      </c>
      <c r="E29" s="5">
        <v>13</v>
      </c>
      <c r="F29" s="5">
        <v>2</v>
      </c>
      <c r="G29" s="6" t="str">
        <f t="shared" si="7"/>
        <v>13-2</v>
      </c>
      <c r="H29" s="2">
        <v>0</v>
      </c>
      <c r="I29" s="2">
        <v>80</v>
      </c>
      <c r="J29" s="79" t="str">
        <f>IF(((VLOOKUP($G29,Depth_Lookup!$A$3:$J$561,9,FALSE))-(I29/100))&gt;=0,"Good","Too Long")</f>
        <v>Good</v>
      </c>
      <c r="K29" s="80">
        <f>(VLOOKUP($G29,Depth_Lookup!$A$3:$J$561,10,FALSE))+(H29/100)</f>
        <v>18.385000000000002</v>
      </c>
      <c r="L29" s="80">
        <f>(VLOOKUP($G29,Depth_Lookup!$A$3:$J$561,10,FALSE))+(I29/100)</f>
        <v>19.185000000000002</v>
      </c>
      <c r="M29" s="136" t="s">
        <v>1213</v>
      </c>
      <c r="N29" s="136" t="s">
        <v>1287</v>
      </c>
      <c r="O29" s="57" t="s">
        <v>1407</v>
      </c>
      <c r="P29" s="57" t="s">
        <v>1274</v>
      </c>
      <c r="Q29" s="44"/>
      <c r="R29" s="42">
        <v>100</v>
      </c>
      <c r="S29" s="5">
        <v>0</v>
      </c>
      <c r="T29" s="5">
        <v>0</v>
      </c>
      <c r="U29" s="5">
        <v>0</v>
      </c>
      <c r="V29" s="8">
        <f t="shared" si="1"/>
        <v>100</v>
      </c>
      <c r="W29" s="4" t="s">
        <v>1227</v>
      </c>
      <c r="X29" s="5" t="s">
        <v>1</v>
      </c>
      <c r="Y29" s="38">
        <v>95</v>
      </c>
      <c r="Z29" s="8" t="str">
        <f>VLOOKUP($Y29,definitions_list_lookup!$N$15:$P$20,2,TRUE)</f>
        <v>complete</v>
      </c>
      <c r="AA29" s="8">
        <f>VLOOKUP($Y29,definitions_list_lookup!$N$15:$P$20,3,TRUE)</f>
        <v>5</v>
      </c>
      <c r="AB29" s="99"/>
      <c r="AC29" s="7">
        <v>1</v>
      </c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>
        <v>10</v>
      </c>
      <c r="AQ29" s="7"/>
      <c r="AR29" s="7"/>
      <c r="AS29" s="7">
        <v>89</v>
      </c>
      <c r="AT29" s="7"/>
      <c r="AU29" s="7"/>
      <c r="AV29" s="7"/>
      <c r="AW29" s="7"/>
      <c r="AX29" s="7"/>
      <c r="AY29" s="7"/>
      <c r="AZ29" s="7"/>
      <c r="BA29" s="8">
        <f t="shared" si="8"/>
        <v>100</v>
      </c>
      <c r="BB29" s="54"/>
      <c r="BC29" s="99"/>
      <c r="BD29" s="99"/>
      <c r="BE29" s="99"/>
      <c r="BF29" s="7"/>
      <c r="BG29" s="8" t="str">
        <f>VLOOKUP($BF29,definitions_list_lookup!$N$15:$P$20,2,TRUE)</f>
        <v>fresh</v>
      </c>
      <c r="BH29" s="8">
        <f>VLOOKUP($BF29,definitions_list_lookup!$N$15:$P$20,3,TRUE)</f>
        <v>0</v>
      </c>
      <c r="BI29" s="99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8">
        <f t="shared" si="9"/>
        <v>0</v>
      </c>
      <c r="CI29" s="44"/>
      <c r="CJ29" s="7"/>
      <c r="CK29" s="48"/>
      <c r="CL29" s="7"/>
      <c r="CM29" s="8" t="str">
        <f>VLOOKUP($CL29,definitions_list_lookup!$N$15:$P$20,2,TRUE)</f>
        <v>fresh</v>
      </c>
      <c r="CN29" s="8">
        <f>VLOOKUP($CL29,definitions_list_lookup!$N$15:$P$20,3,TRUE)</f>
        <v>0</v>
      </c>
      <c r="CO29" s="99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8">
        <f t="shared" si="10"/>
        <v>0</v>
      </c>
      <c r="DO29" s="44"/>
      <c r="DP29" s="99"/>
      <c r="DQ29" s="7"/>
      <c r="DR29" s="8" t="str">
        <f>VLOOKUP($DQ29,definitions_list_lookup!$N$15:$P$20,2,TRUE)</f>
        <v>fresh</v>
      </c>
      <c r="DS29" s="8">
        <f>VLOOKUP($DQ29,definitions_list_lookup!$N$15:$P$20,3,TRUE)</f>
        <v>0</v>
      </c>
      <c r="DT29" s="99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8">
        <f t="shared" si="11"/>
        <v>0</v>
      </c>
      <c r="ET29" s="44"/>
      <c r="EU29" s="8">
        <f t="shared" si="12"/>
        <v>95</v>
      </c>
      <c r="EV29" s="8" t="str">
        <f>VLOOKUP($EU29,definitions_list_lookup!$N$15:$P$20,2,TRUE)</f>
        <v>complete</v>
      </c>
      <c r="EW29" s="8">
        <f>VLOOKUP($EU29,definitions_list_lookup!$N$15:$P$20,3,TRUE)</f>
        <v>5</v>
      </c>
    </row>
    <row r="30" spans="1:153" ht="56">
      <c r="A30" s="176">
        <v>43301</v>
      </c>
      <c r="B30" s="5" t="s">
        <v>1321</v>
      </c>
      <c r="D30" s="5" t="s">
        <v>1208</v>
      </c>
      <c r="E30" s="5">
        <v>13</v>
      </c>
      <c r="F30" s="5">
        <v>3</v>
      </c>
      <c r="G30" s="6" t="str">
        <f t="shared" si="7"/>
        <v>13-3</v>
      </c>
      <c r="H30" s="2">
        <v>0</v>
      </c>
      <c r="I30" s="2">
        <v>80</v>
      </c>
      <c r="J30" s="79" t="str">
        <f>IF(((VLOOKUP($G30,Depth_Lookup!$A$3:$J$561,9,FALSE))-(I30/100))&gt;=0,"Good","Too Long")</f>
        <v>Good</v>
      </c>
      <c r="K30" s="80">
        <f>(VLOOKUP($G30,Depth_Lookup!$A$3:$J$561,10,FALSE))+(H30/100)</f>
        <v>19.184999999999999</v>
      </c>
      <c r="L30" s="80">
        <f>(VLOOKUP($G30,Depth_Lookup!$A$3:$J$561,10,FALSE))+(I30/100)</f>
        <v>19.984999999999999</v>
      </c>
      <c r="M30" s="136" t="s">
        <v>1213</v>
      </c>
      <c r="N30" s="136" t="s">
        <v>1287</v>
      </c>
      <c r="O30" s="57" t="s">
        <v>1407</v>
      </c>
      <c r="P30" s="57" t="s">
        <v>1274</v>
      </c>
      <c r="Q30" s="44"/>
      <c r="R30" s="42">
        <v>100</v>
      </c>
      <c r="S30" s="5">
        <v>0</v>
      </c>
      <c r="T30" s="5">
        <v>0</v>
      </c>
      <c r="U30" s="5">
        <v>0</v>
      </c>
      <c r="V30" s="8">
        <f t="shared" si="1"/>
        <v>100</v>
      </c>
      <c r="W30" s="4" t="s">
        <v>1227</v>
      </c>
      <c r="X30" s="5" t="s">
        <v>1</v>
      </c>
      <c r="Y30" s="38">
        <v>95</v>
      </c>
      <c r="Z30" s="8" t="str">
        <f>VLOOKUP($Y30,definitions_list_lookup!$N$15:$P$20,2,TRUE)</f>
        <v>complete</v>
      </c>
      <c r="AA30" s="8">
        <f>VLOOKUP($Y30,definitions_list_lookup!$N$15:$P$20,3,TRUE)</f>
        <v>5</v>
      </c>
      <c r="AB30" s="99"/>
      <c r="AC30" s="7">
        <v>1</v>
      </c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>
        <v>10</v>
      </c>
      <c r="AQ30" s="7"/>
      <c r="AR30" s="7"/>
      <c r="AS30" s="7">
        <v>89</v>
      </c>
      <c r="AT30" s="7"/>
      <c r="AU30" s="7"/>
      <c r="AV30" s="7"/>
      <c r="AW30" s="7"/>
      <c r="AX30" s="7"/>
      <c r="AY30" s="7"/>
      <c r="AZ30" s="7"/>
      <c r="BA30" s="8">
        <f t="shared" si="8"/>
        <v>100</v>
      </c>
      <c r="BB30" s="54"/>
      <c r="BC30" s="99"/>
      <c r="BD30" s="99"/>
      <c r="BE30" s="99"/>
      <c r="BF30" s="7"/>
      <c r="BG30" s="8" t="str">
        <f>VLOOKUP($BF30,definitions_list_lookup!$N$15:$P$20,2,TRUE)</f>
        <v>fresh</v>
      </c>
      <c r="BH30" s="8">
        <f>VLOOKUP($BF30,definitions_list_lookup!$N$15:$P$20,3,TRUE)</f>
        <v>0</v>
      </c>
      <c r="BI30" s="99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8">
        <f t="shared" si="9"/>
        <v>0</v>
      </c>
      <c r="CI30" s="44"/>
      <c r="CJ30" s="7"/>
      <c r="CK30" s="48"/>
      <c r="CL30" s="7"/>
      <c r="CM30" s="8" t="str">
        <f>VLOOKUP($CL30,definitions_list_lookup!$N$15:$P$20,2,TRUE)</f>
        <v>fresh</v>
      </c>
      <c r="CN30" s="8">
        <f>VLOOKUP($CL30,definitions_list_lookup!$N$15:$P$20,3,TRUE)</f>
        <v>0</v>
      </c>
      <c r="CO30" s="99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8">
        <f t="shared" si="10"/>
        <v>0</v>
      </c>
      <c r="DO30" s="44"/>
      <c r="DP30" s="99"/>
      <c r="DQ30" s="7"/>
      <c r="DR30" s="8" t="str">
        <f>VLOOKUP($DQ30,definitions_list_lookup!$N$15:$P$20,2,TRUE)</f>
        <v>fresh</v>
      </c>
      <c r="DS30" s="8">
        <f>VLOOKUP($DQ30,definitions_list_lookup!$N$15:$P$20,3,TRUE)</f>
        <v>0</v>
      </c>
      <c r="DT30" s="99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8">
        <f t="shared" si="11"/>
        <v>0</v>
      </c>
      <c r="ET30" s="44"/>
      <c r="EU30" s="8">
        <f t="shared" si="12"/>
        <v>95</v>
      </c>
      <c r="EV30" s="8" t="str">
        <f>VLOOKUP($EU30,definitions_list_lookup!$N$15:$P$20,2,TRUE)</f>
        <v>complete</v>
      </c>
      <c r="EW30" s="8">
        <f>VLOOKUP($EU30,definitions_list_lookup!$N$15:$P$20,3,TRUE)</f>
        <v>5</v>
      </c>
    </row>
    <row r="31" spans="1:153" ht="56">
      <c r="A31" s="176">
        <v>43301</v>
      </c>
      <c r="B31" s="5" t="s">
        <v>1321</v>
      </c>
      <c r="D31" s="5" t="s">
        <v>1208</v>
      </c>
      <c r="E31" s="5">
        <v>13</v>
      </c>
      <c r="F31" s="5">
        <v>4</v>
      </c>
      <c r="G31" s="6" t="str">
        <f t="shared" si="7"/>
        <v>13-4</v>
      </c>
      <c r="H31" s="2">
        <v>0</v>
      </c>
      <c r="I31" s="2">
        <v>73.5</v>
      </c>
      <c r="J31" s="79" t="str">
        <f>IF(((VLOOKUP($G31,Depth_Lookup!$A$3:$J$561,9,FALSE))-(I31/100))&gt;=0,"Good","Too Long")</f>
        <v>Good</v>
      </c>
      <c r="K31" s="80">
        <f>(VLOOKUP($G31,Depth_Lookup!$A$3:$J$561,10,FALSE))+(H31/100)</f>
        <v>19.984999999999999</v>
      </c>
      <c r="L31" s="80">
        <f>(VLOOKUP($G31,Depth_Lookup!$A$3:$J$561,10,FALSE))+(I31/100)</f>
        <v>20.72</v>
      </c>
      <c r="M31" s="136" t="s">
        <v>1213</v>
      </c>
      <c r="N31" s="136" t="s">
        <v>1287</v>
      </c>
      <c r="O31" s="57" t="s">
        <v>1407</v>
      </c>
      <c r="P31" s="57" t="s">
        <v>1274</v>
      </c>
      <c r="Q31" s="44"/>
      <c r="R31" s="42">
        <v>100</v>
      </c>
      <c r="S31" s="5">
        <v>0</v>
      </c>
      <c r="T31" s="5">
        <v>0</v>
      </c>
      <c r="U31" s="5">
        <v>0</v>
      </c>
      <c r="V31" s="8">
        <f t="shared" si="1"/>
        <v>100</v>
      </c>
      <c r="W31" s="4" t="s">
        <v>1227</v>
      </c>
      <c r="X31" s="5" t="s">
        <v>1</v>
      </c>
      <c r="Y31" s="38">
        <v>95</v>
      </c>
      <c r="Z31" s="8" t="str">
        <f>VLOOKUP($Y31,definitions_list_lookup!$N$15:$P$20,2,TRUE)</f>
        <v>complete</v>
      </c>
      <c r="AA31" s="8">
        <f>VLOOKUP($Y31,definitions_list_lookup!$N$15:$P$20,3,TRUE)</f>
        <v>5</v>
      </c>
      <c r="AB31" s="99"/>
      <c r="AC31" s="7">
        <v>1</v>
      </c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>
        <v>10</v>
      </c>
      <c r="AQ31" s="7"/>
      <c r="AR31" s="7"/>
      <c r="AS31" s="7">
        <v>89</v>
      </c>
      <c r="AT31" s="7"/>
      <c r="AU31" s="7"/>
      <c r="AV31" s="7"/>
      <c r="AW31" s="7"/>
      <c r="AX31" s="7"/>
      <c r="AY31" s="7"/>
      <c r="AZ31" s="7"/>
      <c r="BA31" s="8">
        <f t="shared" si="8"/>
        <v>100</v>
      </c>
      <c r="BB31" s="54"/>
      <c r="BC31" s="99"/>
      <c r="BD31" s="99"/>
      <c r="BE31" s="99"/>
      <c r="BF31" s="7"/>
      <c r="BG31" s="8" t="str">
        <f>VLOOKUP($BF31,definitions_list_lookup!$N$15:$P$20,2,TRUE)</f>
        <v>fresh</v>
      </c>
      <c r="BH31" s="8">
        <f>VLOOKUP($BF31,definitions_list_lookup!$N$15:$P$20,3,TRUE)</f>
        <v>0</v>
      </c>
      <c r="BI31" s="99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8">
        <f t="shared" si="9"/>
        <v>0</v>
      </c>
      <c r="CI31" s="44"/>
      <c r="CJ31" s="7"/>
      <c r="CK31" s="48"/>
      <c r="CL31" s="7"/>
      <c r="CM31" s="8" t="str">
        <f>VLOOKUP($CL31,definitions_list_lookup!$N$15:$P$20,2,TRUE)</f>
        <v>fresh</v>
      </c>
      <c r="CN31" s="8">
        <f>VLOOKUP($CL31,definitions_list_lookup!$N$15:$P$20,3,TRUE)</f>
        <v>0</v>
      </c>
      <c r="CO31" s="99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8">
        <f t="shared" si="10"/>
        <v>0</v>
      </c>
      <c r="DO31" s="44"/>
      <c r="DP31" s="99"/>
      <c r="DQ31" s="7"/>
      <c r="DR31" s="8" t="str">
        <f>VLOOKUP($DQ31,definitions_list_lookup!$N$15:$P$20,2,TRUE)</f>
        <v>fresh</v>
      </c>
      <c r="DS31" s="8">
        <f>VLOOKUP($DQ31,definitions_list_lookup!$N$15:$P$20,3,TRUE)</f>
        <v>0</v>
      </c>
      <c r="DT31" s="99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8">
        <f t="shared" si="11"/>
        <v>0</v>
      </c>
      <c r="ET31" s="44"/>
      <c r="EU31" s="8">
        <f t="shared" si="12"/>
        <v>95</v>
      </c>
      <c r="EV31" s="8" t="str">
        <f>VLOOKUP($EU31,definitions_list_lookup!$N$15:$P$20,2,TRUE)</f>
        <v>complete</v>
      </c>
      <c r="EW31" s="8">
        <f>VLOOKUP($EU31,definitions_list_lookup!$N$15:$P$20,3,TRUE)</f>
        <v>5</v>
      </c>
    </row>
    <row r="32" spans="1:153" ht="112">
      <c r="A32" s="176">
        <v>43301</v>
      </c>
      <c r="B32" s="5" t="s">
        <v>1321</v>
      </c>
      <c r="D32" s="5" t="s">
        <v>1208</v>
      </c>
      <c r="E32" s="5">
        <v>14</v>
      </c>
      <c r="F32" s="5">
        <v>1</v>
      </c>
      <c r="G32" s="6" t="str">
        <f t="shared" si="7"/>
        <v>14-1</v>
      </c>
      <c r="H32" s="2">
        <v>0</v>
      </c>
      <c r="I32" s="2">
        <v>82</v>
      </c>
      <c r="J32" s="79" t="str">
        <f>IF(((VLOOKUP($G32,Depth_Lookup!$A$3:$J$561,9,FALSE))-(I32/100))&gt;=0,"Good","Too Long")</f>
        <v>Good</v>
      </c>
      <c r="K32" s="80">
        <f>(VLOOKUP($G32,Depth_Lookup!$A$3:$J$561,10,FALSE))+(H32/100)</f>
        <v>20.6</v>
      </c>
      <c r="L32" s="80">
        <f>(VLOOKUP($G32,Depth_Lookup!$A$3:$J$561,10,FALSE))+(I32/100)</f>
        <v>21.42</v>
      </c>
      <c r="M32" s="136" t="s">
        <v>1213</v>
      </c>
      <c r="N32" s="136" t="s">
        <v>1287</v>
      </c>
      <c r="O32" s="57" t="s">
        <v>1407</v>
      </c>
      <c r="P32" s="57" t="s">
        <v>1273</v>
      </c>
      <c r="Q32" s="44"/>
      <c r="R32" s="42">
        <v>100</v>
      </c>
      <c r="S32" s="5">
        <v>0</v>
      </c>
      <c r="T32" s="5">
        <v>0</v>
      </c>
      <c r="U32" s="5">
        <v>0</v>
      </c>
      <c r="V32" s="8">
        <f t="shared" si="1"/>
        <v>100</v>
      </c>
      <c r="W32" s="4" t="s">
        <v>1227</v>
      </c>
      <c r="X32" s="5" t="s">
        <v>1</v>
      </c>
      <c r="Y32" s="38">
        <v>95</v>
      </c>
      <c r="Z32" s="8" t="str">
        <f>VLOOKUP($Y32,definitions_list_lookup!$N$15:$P$20,2,TRUE)</f>
        <v>complete</v>
      </c>
      <c r="AA32" s="8">
        <f>VLOOKUP($Y32,definitions_list_lookup!$N$15:$P$20,3,TRUE)</f>
        <v>5</v>
      </c>
      <c r="AB32" s="99" t="s">
        <v>2090</v>
      </c>
      <c r="AC32" s="7">
        <v>1</v>
      </c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>
        <v>10</v>
      </c>
      <c r="AQ32" s="7"/>
      <c r="AR32" s="7"/>
      <c r="AS32" s="7">
        <v>89</v>
      </c>
      <c r="AT32" s="7"/>
      <c r="AU32" s="7"/>
      <c r="AV32" s="7"/>
      <c r="AW32" s="7"/>
      <c r="AX32" s="7"/>
      <c r="AY32" s="7"/>
      <c r="AZ32" s="7"/>
      <c r="BA32" s="8">
        <f t="shared" si="8"/>
        <v>100</v>
      </c>
      <c r="BB32" s="54"/>
      <c r="BC32" s="99" t="s">
        <v>1239</v>
      </c>
      <c r="BD32" s="99"/>
      <c r="BE32" s="99"/>
      <c r="BF32" s="7"/>
      <c r="BG32" s="8" t="str">
        <f>VLOOKUP($BF32,definitions_list_lookup!$N$15:$P$20,2,TRUE)</f>
        <v>fresh</v>
      </c>
      <c r="BH32" s="8">
        <f>VLOOKUP($BF32,definitions_list_lookup!$N$15:$P$20,3,TRUE)</f>
        <v>0</v>
      </c>
      <c r="BI32" s="99" t="s">
        <v>1312</v>
      </c>
      <c r="BJ32" s="7">
        <v>30</v>
      </c>
      <c r="BK32" s="7">
        <v>10</v>
      </c>
      <c r="BL32" s="7">
        <v>30</v>
      </c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>
        <v>30</v>
      </c>
      <c r="CA32" s="7"/>
      <c r="CB32" s="7"/>
      <c r="CC32" s="7"/>
      <c r="CD32" s="7"/>
      <c r="CE32" s="7"/>
      <c r="CF32" s="7"/>
      <c r="CG32" s="7"/>
      <c r="CH32" s="8">
        <f t="shared" si="9"/>
        <v>100</v>
      </c>
      <c r="CI32" s="44"/>
      <c r="CJ32" s="7"/>
      <c r="CK32" s="48"/>
      <c r="CL32" s="7"/>
      <c r="CM32" s="8" t="str">
        <f>VLOOKUP($CL32,definitions_list_lookup!$N$15:$P$20,2,TRUE)</f>
        <v>fresh</v>
      </c>
      <c r="CN32" s="8">
        <f>VLOOKUP($CL32,definitions_list_lookup!$N$15:$P$20,3,TRUE)</f>
        <v>0</v>
      </c>
      <c r="CO32" s="99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8">
        <f t="shared" si="10"/>
        <v>0</v>
      </c>
      <c r="DO32" s="44"/>
      <c r="DP32" s="99"/>
      <c r="DQ32" s="7"/>
      <c r="DR32" s="8" t="str">
        <f>VLOOKUP($DQ32,definitions_list_lookup!$N$15:$P$20,2,TRUE)</f>
        <v>fresh</v>
      </c>
      <c r="DS32" s="8">
        <f>VLOOKUP($DQ32,definitions_list_lookup!$N$15:$P$20,3,TRUE)</f>
        <v>0</v>
      </c>
      <c r="DT32" s="99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8">
        <f t="shared" si="11"/>
        <v>0</v>
      </c>
      <c r="ET32" s="44"/>
      <c r="EU32" s="8">
        <f t="shared" si="12"/>
        <v>95</v>
      </c>
      <c r="EV32" s="8" t="str">
        <f>VLOOKUP($EU32,definitions_list_lookup!$N$15:$P$20,2,TRUE)</f>
        <v>complete</v>
      </c>
      <c r="EW32" s="8">
        <f>VLOOKUP($EU32,definitions_list_lookup!$N$15:$P$20,3,TRUE)</f>
        <v>5</v>
      </c>
    </row>
    <row r="33" spans="1:153" ht="56">
      <c r="A33" s="176">
        <v>43301</v>
      </c>
      <c r="B33" s="5" t="s">
        <v>1321</v>
      </c>
      <c r="D33" s="5" t="s">
        <v>1208</v>
      </c>
      <c r="E33" s="5">
        <v>14</v>
      </c>
      <c r="F33" s="5">
        <v>2</v>
      </c>
      <c r="G33" s="6" t="str">
        <f t="shared" si="7"/>
        <v>14-2</v>
      </c>
      <c r="H33" s="2">
        <v>0</v>
      </c>
      <c r="I33" s="2">
        <v>84.5</v>
      </c>
      <c r="J33" s="79" t="str">
        <f>IF(((VLOOKUP($G33,Depth_Lookup!$A$3:$J$561,9,FALSE))-(I33/100))&gt;=0,"Good","Too Long")</f>
        <v>Good</v>
      </c>
      <c r="K33" s="80">
        <f>(VLOOKUP($G33,Depth_Lookup!$A$3:$J$561,10,FALSE))+(H33/100)</f>
        <v>21.42</v>
      </c>
      <c r="L33" s="80">
        <f>(VLOOKUP($G33,Depth_Lookup!$A$3:$J$561,10,FALSE))+(I33/100)</f>
        <v>22.265000000000001</v>
      </c>
      <c r="M33" s="136" t="s">
        <v>1213</v>
      </c>
      <c r="N33" s="136" t="s">
        <v>1287</v>
      </c>
      <c r="O33" s="57" t="s">
        <v>1408</v>
      </c>
      <c r="P33" s="57" t="s">
        <v>1274</v>
      </c>
      <c r="Q33" s="44"/>
      <c r="R33" s="42">
        <v>100</v>
      </c>
      <c r="S33" s="5">
        <v>0</v>
      </c>
      <c r="T33" s="5">
        <v>0</v>
      </c>
      <c r="U33" s="5">
        <v>0</v>
      </c>
      <c r="V33" s="8">
        <f t="shared" si="1"/>
        <v>100</v>
      </c>
      <c r="W33" s="4" t="s">
        <v>1228</v>
      </c>
      <c r="X33" s="5" t="s">
        <v>1223</v>
      </c>
      <c r="Y33" s="38">
        <v>95</v>
      </c>
      <c r="Z33" s="8" t="str">
        <f>VLOOKUP($Y33,definitions_list_lookup!$N$15:$P$20,2,TRUE)</f>
        <v>complete</v>
      </c>
      <c r="AA33" s="8">
        <f>VLOOKUP($Y33,definitions_list_lookup!$N$15:$P$20,3,TRUE)</f>
        <v>5</v>
      </c>
      <c r="AB33" s="99"/>
      <c r="AC33" s="7">
        <v>1</v>
      </c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>
        <v>10</v>
      </c>
      <c r="AQ33" s="7"/>
      <c r="AR33" s="7"/>
      <c r="AS33" s="7">
        <v>89</v>
      </c>
      <c r="AT33" s="7"/>
      <c r="AU33" s="7"/>
      <c r="AV33" s="7"/>
      <c r="AW33" s="7"/>
      <c r="AX33" s="7"/>
      <c r="AY33" s="7"/>
      <c r="AZ33" s="7"/>
      <c r="BA33" s="8">
        <f t="shared" si="8"/>
        <v>100</v>
      </c>
      <c r="BB33" s="54"/>
      <c r="BC33" s="99"/>
      <c r="BD33" s="99"/>
      <c r="BE33" s="99"/>
      <c r="BF33" s="7"/>
      <c r="BG33" s="8" t="str">
        <f>VLOOKUP($BF33,definitions_list_lookup!$N$15:$P$20,2,TRUE)</f>
        <v>fresh</v>
      </c>
      <c r="BH33" s="8">
        <f>VLOOKUP($BF33,definitions_list_lookup!$N$15:$P$20,3,TRUE)</f>
        <v>0</v>
      </c>
      <c r="BI33" s="99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8">
        <f t="shared" si="9"/>
        <v>0</v>
      </c>
      <c r="CI33" s="44"/>
      <c r="CJ33" s="7"/>
      <c r="CK33" s="48"/>
      <c r="CL33" s="7"/>
      <c r="CM33" s="8" t="str">
        <f>VLOOKUP($CL33,definitions_list_lookup!$N$15:$P$20,2,TRUE)</f>
        <v>fresh</v>
      </c>
      <c r="CN33" s="8">
        <f>VLOOKUP($CL33,definitions_list_lookup!$N$15:$P$20,3,TRUE)</f>
        <v>0</v>
      </c>
      <c r="CO33" s="99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8">
        <f t="shared" si="10"/>
        <v>0</v>
      </c>
      <c r="DO33" s="44"/>
      <c r="DP33" s="99"/>
      <c r="DQ33" s="7"/>
      <c r="DR33" s="8" t="str">
        <f>VLOOKUP($DQ33,definitions_list_lookup!$N$15:$P$20,2,TRUE)</f>
        <v>fresh</v>
      </c>
      <c r="DS33" s="8">
        <f>VLOOKUP($DQ33,definitions_list_lookup!$N$15:$P$20,3,TRUE)</f>
        <v>0</v>
      </c>
      <c r="DT33" s="99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8">
        <f t="shared" si="11"/>
        <v>0</v>
      </c>
      <c r="ET33" s="44"/>
      <c r="EU33" s="8">
        <f t="shared" si="12"/>
        <v>95</v>
      </c>
      <c r="EV33" s="8" t="str">
        <f>VLOOKUP($EU33,definitions_list_lookup!$N$15:$P$20,2,TRUE)</f>
        <v>complete</v>
      </c>
      <c r="EW33" s="8">
        <f>VLOOKUP($EU33,definitions_list_lookup!$N$15:$P$20,3,TRUE)</f>
        <v>5</v>
      </c>
    </row>
    <row r="34" spans="1:153" ht="56">
      <c r="A34" s="176">
        <v>43301</v>
      </c>
      <c r="B34" s="5" t="s">
        <v>1321</v>
      </c>
      <c r="D34" s="5" t="s">
        <v>1208</v>
      </c>
      <c r="E34" s="5">
        <v>14</v>
      </c>
      <c r="F34" s="5">
        <v>3</v>
      </c>
      <c r="G34" s="6" t="str">
        <f t="shared" si="7"/>
        <v>14-3</v>
      </c>
      <c r="H34" s="2">
        <v>0</v>
      </c>
      <c r="I34" s="2">
        <v>61</v>
      </c>
      <c r="J34" s="79" t="str">
        <f>IF(((VLOOKUP($G34,Depth_Lookup!$A$3:$J$561,9,FALSE))-(I34/100))&gt;=0,"Good","Too Long")</f>
        <v>Good</v>
      </c>
      <c r="K34" s="80">
        <f>(VLOOKUP($G34,Depth_Lookup!$A$3:$J$561,10,FALSE))+(H34/100)</f>
        <v>22.265000000000001</v>
      </c>
      <c r="L34" s="80">
        <f>(VLOOKUP($G34,Depth_Lookup!$A$3:$J$561,10,FALSE))+(I34/100)</f>
        <v>22.875</v>
      </c>
      <c r="M34" s="136" t="s">
        <v>1213</v>
      </c>
      <c r="N34" s="136" t="s">
        <v>1287</v>
      </c>
      <c r="O34" s="57" t="s">
        <v>1229</v>
      </c>
      <c r="P34" s="57" t="s">
        <v>1273</v>
      </c>
      <c r="Q34" s="44"/>
      <c r="R34" s="42">
        <v>100</v>
      </c>
      <c r="S34" s="5">
        <v>0</v>
      </c>
      <c r="T34" s="5">
        <v>0</v>
      </c>
      <c r="U34" s="5">
        <v>0</v>
      </c>
      <c r="V34" s="8">
        <f t="shared" si="1"/>
        <v>100</v>
      </c>
      <c r="W34" s="4" t="s">
        <v>1228</v>
      </c>
      <c r="X34" s="5" t="s">
        <v>1223</v>
      </c>
      <c r="Y34" s="38">
        <v>95</v>
      </c>
      <c r="Z34" s="8" t="str">
        <f>VLOOKUP($Y34,definitions_list_lookup!$N$15:$P$20,2,TRUE)</f>
        <v>complete</v>
      </c>
      <c r="AA34" s="8">
        <f>VLOOKUP($Y34,definitions_list_lookup!$N$15:$P$20,3,TRUE)</f>
        <v>5</v>
      </c>
      <c r="AB34" s="99"/>
      <c r="AC34" s="7">
        <v>1</v>
      </c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>
        <v>10</v>
      </c>
      <c r="AQ34" s="7"/>
      <c r="AR34" s="7"/>
      <c r="AS34" s="7">
        <v>89</v>
      </c>
      <c r="AT34" s="7"/>
      <c r="AU34" s="7"/>
      <c r="AV34" s="7"/>
      <c r="AW34" s="7"/>
      <c r="AX34" s="7"/>
      <c r="AY34" s="7"/>
      <c r="AZ34" s="7"/>
      <c r="BA34" s="8">
        <f t="shared" si="8"/>
        <v>100</v>
      </c>
      <c r="BB34" s="54"/>
      <c r="BC34" s="99"/>
      <c r="BD34" s="99"/>
      <c r="BE34" s="99"/>
      <c r="BF34" s="7"/>
      <c r="BG34" s="8" t="str">
        <f>VLOOKUP($BF34,definitions_list_lookup!$N$15:$P$20,2,TRUE)</f>
        <v>fresh</v>
      </c>
      <c r="BH34" s="8">
        <f>VLOOKUP($BF34,definitions_list_lookup!$N$15:$P$20,3,TRUE)</f>
        <v>0</v>
      </c>
      <c r="BI34" s="99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8">
        <f t="shared" si="9"/>
        <v>0</v>
      </c>
      <c r="CI34" s="44"/>
      <c r="CJ34" s="7"/>
      <c r="CK34" s="48"/>
      <c r="CL34" s="7"/>
      <c r="CM34" s="8" t="str">
        <f>VLOOKUP($CL34,definitions_list_lookup!$N$15:$P$20,2,TRUE)</f>
        <v>fresh</v>
      </c>
      <c r="CN34" s="8">
        <f>VLOOKUP($CL34,definitions_list_lookup!$N$15:$P$20,3,TRUE)</f>
        <v>0</v>
      </c>
      <c r="CO34" s="99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8">
        <f t="shared" si="10"/>
        <v>0</v>
      </c>
      <c r="DO34" s="44"/>
      <c r="DP34" s="99"/>
      <c r="DQ34" s="7"/>
      <c r="DR34" s="8" t="str">
        <f>VLOOKUP($DQ34,definitions_list_lookup!$N$15:$P$20,2,TRUE)</f>
        <v>fresh</v>
      </c>
      <c r="DS34" s="8">
        <f>VLOOKUP($DQ34,definitions_list_lookup!$N$15:$P$20,3,TRUE)</f>
        <v>0</v>
      </c>
      <c r="DT34" s="99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8">
        <f t="shared" si="11"/>
        <v>0</v>
      </c>
      <c r="ET34" s="44"/>
      <c r="EU34" s="8">
        <f t="shared" si="12"/>
        <v>95</v>
      </c>
      <c r="EV34" s="8" t="str">
        <f>VLOOKUP($EU34,definitions_list_lookup!$N$15:$P$20,2,TRUE)</f>
        <v>complete</v>
      </c>
      <c r="EW34" s="8">
        <f>VLOOKUP($EU34,definitions_list_lookup!$N$15:$P$20,3,TRUE)</f>
        <v>5</v>
      </c>
    </row>
    <row r="35" spans="1:153" ht="56">
      <c r="A35" s="176">
        <v>43301</v>
      </c>
      <c r="B35" s="5" t="s">
        <v>1321</v>
      </c>
      <c r="D35" s="5" t="s">
        <v>1208</v>
      </c>
      <c r="E35" s="5">
        <v>14</v>
      </c>
      <c r="F35" s="5">
        <v>4</v>
      </c>
      <c r="G35" s="6" t="str">
        <f t="shared" si="7"/>
        <v>14-4</v>
      </c>
      <c r="H35" s="2">
        <v>0</v>
      </c>
      <c r="I35" s="2">
        <v>84.5</v>
      </c>
      <c r="J35" s="79" t="str">
        <f>IF(((VLOOKUP($G35,Depth_Lookup!$A$3:$J$561,9,FALSE))-(I35/100))&gt;=0,"Good","Too Long")</f>
        <v>Good</v>
      </c>
      <c r="K35" s="80">
        <f>(VLOOKUP($G35,Depth_Lookup!$A$3:$J$561,10,FALSE))+(H35/100)</f>
        <v>22.875</v>
      </c>
      <c r="L35" s="80">
        <f>(VLOOKUP($G35,Depth_Lookup!$A$3:$J$561,10,FALSE))+(I35/100)</f>
        <v>23.72</v>
      </c>
      <c r="M35" s="136" t="s">
        <v>1213</v>
      </c>
      <c r="N35" s="136" t="s">
        <v>1287</v>
      </c>
      <c r="O35" s="57" t="s">
        <v>1229</v>
      </c>
      <c r="P35" s="57" t="s">
        <v>1274</v>
      </c>
      <c r="Q35" s="44"/>
      <c r="R35" s="42">
        <v>100</v>
      </c>
      <c r="S35" s="5">
        <v>0</v>
      </c>
      <c r="T35" s="5">
        <v>0</v>
      </c>
      <c r="U35" s="5">
        <v>0</v>
      </c>
      <c r="V35" s="8">
        <f t="shared" si="1"/>
        <v>100</v>
      </c>
      <c r="W35" s="4" t="s">
        <v>1227</v>
      </c>
      <c r="X35" s="5" t="s">
        <v>1</v>
      </c>
      <c r="Y35" s="38">
        <v>95</v>
      </c>
      <c r="Z35" s="8" t="str">
        <f>VLOOKUP($Y35,definitions_list_lookup!$N$15:$P$20,2,TRUE)</f>
        <v>complete</v>
      </c>
      <c r="AA35" s="8">
        <f>VLOOKUP($Y35,definitions_list_lookup!$N$15:$P$20,3,TRUE)</f>
        <v>5</v>
      </c>
      <c r="AB35" s="99"/>
      <c r="AC35" s="7">
        <v>1</v>
      </c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>
        <v>10</v>
      </c>
      <c r="AQ35" s="7"/>
      <c r="AR35" s="7"/>
      <c r="AS35" s="7">
        <v>89</v>
      </c>
      <c r="AT35" s="7"/>
      <c r="AU35" s="7"/>
      <c r="AV35" s="7"/>
      <c r="AW35" s="7"/>
      <c r="AX35" s="7"/>
      <c r="AY35" s="7"/>
      <c r="AZ35" s="7"/>
      <c r="BA35" s="8">
        <f t="shared" si="8"/>
        <v>100</v>
      </c>
      <c r="BB35" s="54"/>
      <c r="BC35" s="99"/>
      <c r="BD35" s="99"/>
      <c r="BE35" s="99"/>
      <c r="BF35" s="7"/>
      <c r="BG35" s="8" t="str">
        <f>VLOOKUP($BF35,definitions_list_lookup!$N$15:$P$20,2,TRUE)</f>
        <v>fresh</v>
      </c>
      <c r="BH35" s="8">
        <f>VLOOKUP($BF35,definitions_list_lookup!$N$15:$P$20,3,TRUE)</f>
        <v>0</v>
      </c>
      <c r="BI35" s="99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8">
        <f t="shared" si="9"/>
        <v>0</v>
      </c>
      <c r="CI35" s="44"/>
      <c r="CJ35" s="7"/>
      <c r="CK35" s="48"/>
      <c r="CL35" s="7"/>
      <c r="CM35" s="8" t="str">
        <f>VLOOKUP($CL35,definitions_list_lookup!$N$15:$P$20,2,TRUE)</f>
        <v>fresh</v>
      </c>
      <c r="CN35" s="8">
        <f>VLOOKUP($CL35,definitions_list_lookup!$N$15:$P$20,3,TRUE)</f>
        <v>0</v>
      </c>
      <c r="CO35" s="99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8">
        <f t="shared" si="10"/>
        <v>0</v>
      </c>
      <c r="DO35" s="44"/>
      <c r="DP35" s="99"/>
      <c r="DQ35" s="7"/>
      <c r="DR35" s="8" t="str">
        <f>VLOOKUP($DQ35,definitions_list_lookup!$N$15:$P$20,2,TRUE)</f>
        <v>fresh</v>
      </c>
      <c r="DS35" s="8">
        <f>VLOOKUP($DQ35,definitions_list_lookup!$N$15:$P$20,3,TRUE)</f>
        <v>0</v>
      </c>
      <c r="DT35" s="99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8">
        <f t="shared" si="11"/>
        <v>0</v>
      </c>
      <c r="ET35" s="44"/>
      <c r="EU35" s="8">
        <f t="shared" si="12"/>
        <v>95</v>
      </c>
      <c r="EV35" s="8" t="str">
        <f>VLOOKUP($EU35,definitions_list_lookup!$N$15:$P$20,2,TRUE)</f>
        <v>complete</v>
      </c>
      <c r="EW35" s="8">
        <f>VLOOKUP($EU35,definitions_list_lookup!$N$15:$P$20,3,TRUE)</f>
        <v>5</v>
      </c>
    </row>
    <row r="36" spans="1:153" ht="56">
      <c r="A36" s="176">
        <v>43301</v>
      </c>
      <c r="B36" s="5" t="s">
        <v>1321</v>
      </c>
      <c r="D36" s="5" t="s">
        <v>1208</v>
      </c>
      <c r="E36" s="5">
        <v>15</v>
      </c>
      <c r="F36" s="5">
        <v>1</v>
      </c>
      <c r="G36" s="6" t="str">
        <f t="shared" si="7"/>
        <v>15-1</v>
      </c>
      <c r="H36" s="2">
        <v>0</v>
      </c>
      <c r="I36" s="2">
        <v>86.5</v>
      </c>
      <c r="J36" s="79" t="str">
        <f>IF(((VLOOKUP($G36,Depth_Lookup!$A$3:$J$561,9,FALSE))-(I36/100))&gt;=0,"Good","Too Long")</f>
        <v>Good</v>
      </c>
      <c r="K36" s="80">
        <f>(VLOOKUP($G36,Depth_Lookup!$A$3:$J$561,10,FALSE))+(H36/100)</f>
        <v>23.6</v>
      </c>
      <c r="L36" s="80">
        <f>(VLOOKUP($G36,Depth_Lookup!$A$3:$J$561,10,FALSE))+(I36/100)</f>
        <v>24.465</v>
      </c>
      <c r="M36" s="136" t="s">
        <v>1213</v>
      </c>
      <c r="N36" s="136" t="s">
        <v>1287</v>
      </c>
      <c r="O36" s="57" t="s">
        <v>1229</v>
      </c>
      <c r="P36" s="57" t="s">
        <v>1274</v>
      </c>
      <c r="Q36" s="44"/>
      <c r="R36" s="42">
        <v>100</v>
      </c>
      <c r="S36" s="5">
        <v>0</v>
      </c>
      <c r="T36" s="5">
        <v>0</v>
      </c>
      <c r="U36" s="5">
        <v>0</v>
      </c>
      <c r="V36" s="8">
        <f t="shared" si="1"/>
        <v>100</v>
      </c>
      <c r="W36" s="4" t="s">
        <v>1227</v>
      </c>
      <c r="X36" s="5" t="s">
        <v>1</v>
      </c>
      <c r="Y36" s="38">
        <v>95</v>
      </c>
      <c r="Z36" s="8" t="str">
        <f>VLOOKUP($Y36,definitions_list_lookup!$N$15:$P$20,2,TRUE)</f>
        <v>complete</v>
      </c>
      <c r="AA36" s="8">
        <f>VLOOKUP($Y36,definitions_list_lookup!$N$15:$P$20,3,TRUE)</f>
        <v>5</v>
      </c>
      <c r="AB36" s="99"/>
      <c r="AC36" s="7">
        <v>1</v>
      </c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>
        <v>10</v>
      </c>
      <c r="AQ36" s="7"/>
      <c r="AR36" s="7"/>
      <c r="AS36" s="7">
        <v>89</v>
      </c>
      <c r="AT36" s="7"/>
      <c r="AU36" s="7"/>
      <c r="AV36" s="7"/>
      <c r="AW36" s="7"/>
      <c r="AX36" s="7"/>
      <c r="AY36" s="7"/>
      <c r="AZ36" s="7"/>
      <c r="BA36" s="8">
        <f t="shared" si="8"/>
        <v>100</v>
      </c>
      <c r="BB36" s="54"/>
      <c r="BC36" s="99"/>
      <c r="BD36" s="99"/>
      <c r="BE36" s="99"/>
      <c r="BF36" s="7"/>
      <c r="BG36" s="8" t="str">
        <f>VLOOKUP($BF36,definitions_list_lookup!$N$15:$P$20,2,TRUE)</f>
        <v>fresh</v>
      </c>
      <c r="BH36" s="8">
        <f>VLOOKUP($BF36,definitions_list_lookup!$N$15:$P$20,3,TRUE)</f>
        <v>0</v>
      </c>
      <c r="BI36" s="99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8">
        <f t="shared" si="9"/>
        <v>0</v>
      </c>
      <c r="CI36" s="44"/>
      <c r="CJ36" s="7"/>
      <c r="CK36" s="48"/>
      <c r="CL36" s="7"/>
      <c r="CM36" s="8" t="str">
        <f>VLOOKUP($CL36,definitions_list_lookup!$N$15:$P$20,2,TRUE)</f>
        <v>fresh</v>
      </c>
      <c r="CN36" s="8">
        <f>VLOOKUP($CL36,definitions_list_lookup!$N$15:$P$20,3,TRUE)</f>
        <v>0</v>
      </c>
      <c r="CO36" s="99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8">
        <f t="shared" si="10"/>
        <v>0</v>
      </c>
      <c r="DO36" s="44"/>
      <c r="DP36" s="99"/>
      <c r="DQ36" s="7"/>
      <c r="DR36" s="8" t="str">
        <f>VLOOKUP($DQ36,definitions_list_lookup!$N$15:$P$20,2,TRUE)</f>
        <v>fresh</v>
      </c>
      <c r="DS36" s="8">
        <f>VLOOKUP($DQ36,definitions_list_lookup!$N$15:$P$20,3,TRUE)</f>
        <v>0</v>
      </c>
      <c r="DT36" s="99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8">
        <f t="shared" si="11"/>
        <v>0</v>
      </c>
      <c r="ET36" s="44"/>
      <c r="EU36" s="8">
        <f t="shared" si="12"/>
        <v>95</v>
      </c>
      <c r="EV36" s="8" t="str">
        <f>VLOOKUP($EU36,definitions_list_lookup!$N$15:$P$20,2,TRUE)</f>
        <v>complete</v>
      </c>
      <c r="EW36" s="8">
        <f>VLOOKUP($EU36,definitions_list_lookup!$N$15:$P$20,3,TRUE)</f>
        <v>5</v>
      </c>
    </row>
    <row r="37" spans="1:153" ht="56">
      <c r="A37" s="176">
        <v>43301</v>
      </c>
      <c r="B37" s="5" t="s">
        <v>1321</v>
      </c>
      <c r="D37" s="5" t="s">
        <v>1208</v>
      </c>
      <c r="E37" s="5">
        <v>15</v>
      </c>
      <c r="F37" s="5">
        <v>2</v>
      </c>
      <c r="G37" s="6" t="str">
        <f t="shared" si="7"/>
        <v>15-2</v>
      </c>
      <c r="H37" s="2">
        <v>0</v>
      </c>
      <c r="I37" s="2">
        <v>15.5</v>
      </c>
      <c r="J37" s="79" t="str">
        <f>IF(((VLOOKUP($G37,Depth_Lookup!$A$3:$J$561,9,FALSE))-(I37/100))&gt;=0,"Good","Too Long")</f>
        <v>Good</v>
      </c>
      <c r="K37" s="80">
        <f>(VLOOKUP($G37,Depth_Lookup!$A$3:$J$561,10,FALSE))+(H37/100)</f>
        <v>24.465</v>
      </c>
      <c r="L37" s="80">
        <f>(VLOOKUP($G37,Depth_Lookup!$A$3:$J$561,10,FALSE))+(I37/100)</f>
        <v>24.62</v>
      </c>
      <c r="M37" s="136" t="s">
        <v>1213</v>
      </c>
      <c r="N37" s="136" t="s">
        <v>1287</v>
      </c>
      <c r="O37" s="57" t="s">
        <v>1230</v>
      </c>
      <c r="P37" s="57" t="s">
        <v>1274</v>
      </c>
      <c r="Q37" s="44"/>
      <c r="R37" s="42">
        <v>100</v>
      </c>
      <c r="S37" s="5">
        <v>0</v>
      </c>
      <c r="T37" s="5">
        <v>0</v>
      </c>
      <c r="U37" s="5">
        <v>0</v>
      </c>
      <c r="V37" s="8">
        <f t="shared" si="1"/>
        <v>100</v>
      </c>
      <c r="W37" s="4" t="s">
        <v>1227</v>
      </c>
      <c r="X37" s="5" t="s">
        <v>1</v>
      </c>
      <c r="Y37" s="38">
        <v>95</v>
      </c>
      <c r="Z37" s="8" t="str">
        <f>VLOOKUP($Y37,definitions_list_lookup!$N$15:$P$20,2,TRUE)</f>
        <v>complete</v>
      </c>
      <c r="AA37" s="8">
        <f>VLOOKUP($Y37,definitions_list_lookup!$N$15:$P$20,3,TRUE)</f>
        <v>5</v>
      </c>
      <c r="AB37" s="99"/>
      <c r="AC37" s="7">
        <v>1</v>
      </c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>
        <v>10</v>
      </c>
      <c r="AQ37" s="7"/>
      <c r="AR37" s="7"/>
      <c r="AS37" s="7">
        <v>89</v>
      </c>
      <c r="AT37" s="7"/>
      <c r="AU37" s="7"/>
      <c r="AV37" s="7"/>
      <c r="AW37" s="7"/>
      <c r="AX37" s="7"/>
      <c r="AY37" s="7"/>
      <c r="AZ37" s="7"/>
      <c r="BA37" s="8">
        <f t="shared" si="8"/>
        <v>100</v>
      </c>
      <c r="BB37" s="54"/>
      <c r="BC37" s="99"/>
      <c r="BD37" s="99"/>
      <c r="BE37" s="99"/>
      <c r="BF37" s="7"/>
      <c r="BG37" s="8" t="str">
        <f>VLOOKUP($BF37,definitions_list_lookup!$N$15:$P$20,2,TRUE)</f>
        <v>fresh</v>
      </c>
      <c r="BH37" s="8">
        <f>VLOOKUP($BF37,definitions_list_lookup!$N$15:$P$20,3,TRUE)</f>
        <v>0</v>
      </c>
      <c r="BI37" s="99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8">
        <f t="shared" si="9"/>
        <v>0</v>
      </c>
      <c r="CI37" s="44"/>
      <c r="CJ37" s="7"/>
      <c r="CK37" s="48"/>
      <c r="CL37" s="7"/>
      <c r="CM37" s="8" t="str">
        <f>VLOOKUP($CL37,definitions_list_lookup!$N$15:$P$20,2,TRUE)</f>
        <v>fresh</v>
      </c>
      <c r="CN37" s="8">
        <f>VLOOKUP($CL37,definitions_list_lookup!$N$15:$P$20,3,TRUE)</f>
        <v>0</v>
      </c>
      <c r="CO37" s="99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8">
        <f t="shared" si="10"/>
        <v>0</v>
      </c>
      <c r="DO37" s="44"/>
      <c r="DP37" s="99"/>
      <c r="DQ37" s="7"/>
      <c r="DR37" s="8" t="str">
        <f>VLOOKUP($DQ37,definitions_list_lookup!$N$15:$P$20,2,TRUE)</f>
        <v>fresh</v>
      </c>
      <c r="DS37" s="8">
        <f>VLOOKUP($DQ37,definitions_list_lookup!$N$15:$P$20,3,TRUE)</f>
        <v>0</v>
      </c>
      <c r="DT37" s="99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8">
        <f t="shared" si="11"/>
        <v>0</v>
      </c>
      <c r="ET37" s="44"/>
      <c r="EU37" s="8">
        <f t="shared" si="12"/>
        <v>95</v>
      </c>
      <c r="EV37" s="8" t="str">
        <f>VLOOKUP($EU37,definitions_list_lookup!$N$15:$P$20,2,TRUE)</f>
        <v>complete</v>
      </c>
      <c r="EW37" s="8">
        <f>VLOOKUP($EU37,definitions_list_lookup!$N$15:$P$20,3,TRUE)</f>
        <v>5</v>
      </c>
    </row>
    <row r="38" spans="1:153" ht="56">
      <c r="A38" s="176">
        <v>43301</v>
      </c>
      <c r="B38" s="5" t="s">
        <v>1321</v>
      </c>
      <c r="D38" s="5" t="s">
        <v>1208</v>
      </c>
      <c r="E38" s="5">
        <v>15</v>
      </c>
      <c r="F38" s="5">
        <v>2</v>
      </c>
      <c r="G38" s="6" t="str">
        <f t="shared" si="7"/>
        <v>15-2</v>
      </c>
      <c r="H38" s="2">
        <v>15.5</v>
      </c>
      <c r="I38" s="2">
        <v>82</v>
      </c>
      <c r="J38" s="79" t="str">
        <f>IF(((VLOOKUP($G38,Depth_Lookup!$A$3:$J$561,9,FALSE))-(I38/100))&gt;=0,"Good","Too Long")</f>
        <v>Good</v>
      </c>
      <c r="K38" s="80">
        <f>(VLOOKUP($G38,Depth_Lookup!$A$3:$J$561,10,FALSE))+(H38/100)</f>
        <v>24.62</v>
      </c>
      <c r="L38" s="80">
        <f>(VLOOKUP($G38,Depth_Lookup!$A$3:$J$561,10,FALSE))+(I38/100)</f>
        <v>25.285</v>
      </c>
      <c r="M38" s="136" t="s">
        <v>1214</v>
      </c>
      <c r="N38" s="136" t="s">
        <v>12</v>
      </c>
      <c r="O38" s="57" t="s">
        <v>1240</v>
      </c>
      <c r="P38" s="57" t="s">
        <v>1274</v>
      </c>
      <c r="Q38" s="44"/>
      <c r="R38" s="42">
        <v>100</v>
      </c>
      <c r="S38" s="5">
        <v>0</v>
      </c>
      <c r="T38" s="5">
        <v>0</v>
      </c>
      <c r="U38" s="5">
        <v>0</v>
      </c>
      <c r="V38" s="8">
        <f t="shared" si="1"/>
        <v>100</v>
      </c>
      <c r="W38" s="4" t="s">
        <v>1227</v>
      </c>
      <c r="X38" s="5" t="s">
        <v>1</v>
      </c>
      <c r="Y38" s="38">
        <v>95</v>
      </c>
      <c r="Z38" s="8" t="str">
        <f>VLOOKUP($Y38,definitions_list_lookup!$N$15:$P$20,2,TRUE)</f>
        <v>complete</v>
      </c>
      <c r="AA38" s="8">
        <f>VLOOKUP($Y38,definitions_list_lookup!$N$15:$P$20,3,TRUE)</f>
        <v>5</v>
      </c>
      <c r="AB38" s="99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>
        <v>10</v>
      </c>
      <c r="AQ38" s="7"/>
      <c r="AR38" s="7"/>
      <c r="AS38" s="7">
        <v>90</v>
      </c>
      <c r="AT38" s="7"/>
      <c r="AU38" s="7"/>
      <c r="AV38" s="7"/>
      <c r="AW38" s="7"/>
      <c r="AX38" s="7"/>
      <c r="AY38" s="7"/>
      <c r="AZ38" s="7"/>
      <c r="BA38" s="8">
        <f t="shared" si="8"/>
        <v>100</v>
      </c>
      <c r="BB38" s="54"/>
      <c r="BC38" s="99"/>
      <c r="BD38" s="99"/>
      <c r="BE38" s="99"/>
      <c r="BF38" s="7"/>
      <c r="BG38" s="8" t="str">
        <f>VLOOKUP($BF38,definitions_list_lookup!$N$15:$P$20,2,TRUE)</f>
        <v>fresh</v>
      </c>
      <c r="BH38" s="8">
        <f>VLOOKUP($BF38,definitions_list_lookup!$N$15:$P$20,3,TRUE)</f>
        <v>0</v>
      </c>
      <c r="BI38" s="99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8">
        <f t="shared" si="9"/>
        <v>0</v>
      </c>
      <c r="CI38" s="44"/>
      <c r="CJ38" s="7"/>
      <c r="CK38" s="48"/>
      <c r="CL38" s="7"/>
      <c r="CM38" s="8" t="str">
        <f>VLOOKUP($CL38,definitions_list_lookup!$N$15:$P$20,2,TRUE)</f>
        <v>fresh</v>
      </c>
      <c r="CN38" s="8">
        <f>VLOOKUP($CL38,definitions_list_lookup!$N$15:$P$20,3,TRUE)</f>
        <v>0</v>
      </c>
      <c r="CO38" s="99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8">
        <f t="shared" si="10"/>
        <v>0</v>
      </c>
      <c r="DO38" s="44"/>
      <c r="DP38" s="99"/>
      <c r="DQ38" s="7"/>
      <c r="DR38" s="8" t="str">
        <f>VLOOKUP($DQ38,definitions_list_lookup!$N$15:$P$20,2,TRUE)</f>
        <v>fresh</v>
      </c>
      <c r="DS38" s="8">
        <f>VLOOKUP($DQ38,definitions_list_lookup!$N$15:$P$20,3,TRUE)</f>
        <v>0</v>
      </c>
      <c r="DT38" s="99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8">
        <f t="shared" si="11"/>
        <v>0</v>
      </c>
      <c r="ET38" s="44"/>
      <c r="EU38" s="8">
        <f t="shared" si="12"/>
        <v>95</v>
      </c>
      <c r="EV38" s="8" t="str">
        <f>VLOOKUP($EU38,definitions_list_lookup!$N$15:$P$20,2,TRUE)</f>
        <v>complete</v>
      </c>
      <c r="EW38" s="8">
        <f>VLOOKUP($EU38,definitions_list_lookup!$N$15:$P$20,3,TRUE)</f>
        <v>5</v>
      </c>
    </row>
    <row r="39" spans="1:153" ht="56">
      <c r="A39" s="176">
        <v>43301</v>
      </c>
      <c r="B39" s="5" t="s">
        <v>1321</v>
      </c>
      <c r="D39" s="5" t="s">
        <v>1208</v>
      </c>
      <c r="E39" s="5">
        <v>15</v>
      </c>
      <c r="F39" s="5">
        <v>3</v>
      </c>
      <c r="G39" s="6" t="str">
        <f t="shared" si="7"/>
        <v>15-3</v>
      </c>
      <c r="H39" s="2">
        <v>0</v>
      </c>
      <c r="I39" s="2">
        <v>42.5</v>
      </c>
      <c r="J39" s="79" t="str">
        <f>IF(((VLOOKUP($G39,Depth_Lookup!$A$3:$J$561,9,FALSE))-(I39/100))&gt;=0,"Good","Too Long")</f>
        <v>Good</v>
      </c>
      <c r="K39" s="80">
        <f>(VLOOKUP($G39,Depth_Lookup!$A$3:$J$561,10,FALSE))+(H39/100)</f>
        <v>25.285</v>
      </c>
      <c r="L39" s="80">
        <f>(VLOOKUP($G39,Depth_Lookup!$A$3:$J$561,10,FALSE))+(I39/100)</f>
        <v>25.71</v>
      </c>
      <c r="M39" s="136" t="s">
        <v>1214</v>
      </c>
      <c r="N39" s="136" t="s">
        <v>12</v>
      </c>
      <c r="O39" s="57" t="s">
        <v>1240</v>
      </c>
      <c r="P39" s="57" t="s">
        <v>1274</v>
      </c>
      <c r="Q39" s="44"/>
      <c r="R39" s="42">
        <v>100</v>
      </c>
      <c r="S39" s="5">
        <v>0</v>
      </c>
      <c r="T39" s="5">
        <v>0</v>
      </c>
      <c r="U39" s="5">
        <v>0</v>
      </c>
      <c r="V39" s="8">
        <f t="shared" si="1"/>
        <v>100</v>
      </c>
      <c r="W39" s="4" t="s">
        <v>1227</v>
      </c>
      <c r="X39" s="5" t="s">
        <v>1</v>
      </c>
      <c r="Y39" s="38">
        <v>95</v>
      </c>
      <c r="Z39" s="8" t="str">
        <f>VLOOKUP($Y39,definitions_list_lookup!$N$15:$P$20,2,TRUE)</f>
        <v>complete</v>
      </c>
      <c r="AA39" s="8">
        <f>VLOOKUP($Y39,definitions_list_lookup!$N$15:$P$20,3,TRUE)</f>
        <v>5</v>
      </c>
      <c r="AB39" s="99" t="s">
        <v>2091</v>
      </c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>
        <v>10</v>
      </c>
      <c r="AQ39" s="7"/>
      <c r="AR39" s="7"/>
      <c r="AS39" s="7">
        <v>90</v>
      </c>
      <c r="AT39" s="7"/>
      <c r="AU39" s="7"/>
      <c r="AV39" s="7"/>
      <c r="AW39" s="7"/>
      <c r="AX39" s="7"/>
      <c r="AY39" s="7"/>
      <c r="AZ39" s="7"/>
      <c r="BA39" s="8">
        <f t="shared" si="8"/>
        <v>100</v>
      </c>
      <c r="BB39" s="54"/>
      <c r="BC39" s="99"/>
      <c r="BD39" s="99"/>
      <c r="BE39" s="99"/>
      <c r="BF39" s="7"/>
      <c r="BG39" s="8" t="str">
        <f>VLOOKUP($BF39,definitions_list_lookup!$N$15:$P$20,2,TRUE)</f>
        <v>fresh</v>
      </c>
      <c r="BH39" s="8">
        <f>VLOOKUP($BF39,definitions_list_lookup!$N$15:$P$20,3,TRUE)</f>
        <v>0</v>
      </c>
      <c r="BI39" s="99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8">
        <f t="shared" si="9"/>
        <v>0</v>
      </c>
      <c r="CI39" s="44"/>
      <c r="CJ39" s="7"/>
      <c r="CK39" s="48"/>
      <c r="CL39" s="7"/>
      <c r="CM39" s="8" t="str">
        <f>VLOOKUP($CL39,definitions_list_lookup!$N$15:$P$20,2,TRUE)</f>
        <v>fresh</v>
      </c>
      <c r="CN39" s="8">
        <f>VLOOKUP($CL39,definitions_list_lookup!$N$15:$P$20,3,TRUE)</f>
        <v>0</v>
      </c>
      <c r="CO39" s="99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8">
        <f t="shared" si="10"/>
        <v>0</v>
      </c>
      <c r="DO39" s="44"/>
      <c r="DP39" s="99"/>
      <c r="DQ39" s="7"/>
      <c r="DR39" s="8" t="str">
        <f>VLOOKUP($DQ39,definitions_list_lookup!$N$15:$P$20,2,TRUE)</f>
        <v>fresh</v>
      </c>
      <c r="DS39" s="8">
        <f>VLOOKUP($DQ39,definitions_list_lookup!$N$15:$P$20,3,TRUE)</f>
        <v>0</v>
      </c>
      <c r="DT39" s="99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8">
        <f t="shared" si="11"/>
        <v>0</v>
      </c>
      <c r="ET39" s="44"/>
      <c r="EU39" s="8">
        <f t="shared" si="12"/>
        <v>95</v>
      </c>
      <c r="EV39" s="8" t="str">
        <f>VLOOKUP($EU39,definitions_list_lookup!$N$15:$P$20,2,TRUE)</f>
        <v>complete</v>
      </c>
      <c r="EW39" s="8">
        <f>VLOOKUP($EU39,definitions_list_lookup!$N$15:$P$20,3,TRUE)</f>
        <v>5</v>
      </c>
    </row>
    <row r="40" spans="1:153" ht="70">
      <c r="A40" s="176">
        <v>43301</v>
      </c>
      <c r="B40" s="5" t="s">
        <v>1321</v>
      </c>
      <c r="D40" s="5" t="s">
        <v>1208</v>
      </c>
      <c r="E40" s="5">
        <v>15</v>
      </c>
      <c r="F40" s="5">
        <v>3</v>
      </c>
      <c r="G40" s="6" t="str">
        <f t="shared" si="7"/>
        <v>15-3</v>
      </c>
      <c r="H40" s="2">
        <v>42.5</v>
      </c>
      <c r="I40" s="2">
        <v>43</v>
      </c>
      <c r="J40" s="79" t="str">
        <f>IF(((VLOOKUP($G40,Depth_Lookup!$A$3:$J$561,9,FALSE))-(I40/100))&gt;=0,"Good","Too Long")</f>
        <v>Good</v>
      </c>
      <c r="K40" s="80">
        <f>(VLOOKUP($G40,Depth_Lookup!$A$3:$J$561,10,FALSE))+(H40/100)</f>
        <v>25.71</v>
      </c>
      <c r="L40" s="80">
        <f>(VLOOKUP($G40,Depth_Lookup!$A$3:$J$561,10,FALSE))+(I40/100)</f>
        <v>25.715</v>
      </c>
      <c r="M40" s="136" t="s">
        <v>1215</v>
      </c>
      <c r="N40" s="136" t="s">
        <v>6</v>
      </c>
      <c r="O40" s="57" t="s">
        <v>1250</v>
      </c>
      <c r="P40" s="57" t="s">
        <v>1276</v>
      </c>
      <c r="Q40" s="44"/>
      <c r="R40" s="42">
        <v>100</v>
      </c>
      <c r="S40" s="5">
        <v>0</v>
      </c>
      <c r="T40" s="5">
        <v>0</v>
      </c>
      <c r="U40" s="5">
        <v>0</v>
      </c>
      <c r="V40" s="8">
        <f t="shared" si="1"/>
        <v>100</v>
      </c>
      <c r="W40" s="4" t="s">
        <v>1241</v>
      </c>
      <c r="X40" s="5" t="s">
        <v>1223</v>
      </c>
      <c r="Y40" s="38">
        <v>95</v>
      </c>
      <c r="Z40" s="8" t="str">
        <f>VLOOKUP($Y40,definitions_list_lookup!$N$15:$P$20,2,TRUE)</f>
        <v>complete</v>
      </c>
      <c r="AA40" s="8">
        <f>VLOOKUP($Y40,definitions_list_lookup!$N$15:$P$20,3,TRUE)</f>
        <v>5</v>
      </c>
      <c r="AB40" s="99" t="s">
        <v>1242</v>
      </c>
      <c r="AC40" s="7">
        <v>40</v>
      </c>
      <c r="AD40" s="7">
        <v>20</v>
      </c>
      <c r="AE40" s="7">
        <v>40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8">
        <f t="shared" si="8"/>
        <v>100</v>
      </c>
      <c r="BB40" s="54"/>
      <c r="BC40" s="99"/>
      <c r="BD40" s="99"/>
      <c r="BE40" s="99"/>
      <c r="BF40" s="7"/>
      <c r="BG40" s="8" t="str">
        <f>VLOOKUP($BF40,definitions_list_lookup!$N$15:$P$20,2,TRUE)</f>
        <v>fresh</v>
      </c>
      <c r="BH40" s="8">
        <f>VLOOKUP($BF40,definitions_list_lookup!$N$15:$P$20,3,TRUE)</f>
        <v>0</v>
      </c>
      <c r="BI40" s="99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8">
        <f t="shared" si="9"/>
        <v>0</v>
      </c>
      <c r="CI40" s="44"/>
      <c r="CJ40" s="7"/>
      <c r="CK40" s="48"/>
      <c r="CL40" s="7"/>
      <c r="CM40" s="8" t="str">
        <f>VLOOKUP($CL40,definitions_list_lookup!$N$15:$P$20,2,TRUE)</f>
        <v>fresh</v>
      </c>
      <c r="CN40" s="8">
        <f>VLOOKUP($CL40,definitions_list_lookup!$N$15:$P$20,3,TRUE)</f>
        <v>0</v>
      </c>
      <c r="CO40" s="99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8">
        <f t="shared" si="10"/>
        <v>0</v>
      </c>
      <c r="DO40" s="44"/>
      <c r="DP40" s="99"/>
      <c r="DQ40" s="7"/>
      <c r="DR40" s="8" t="str">
        <f>VLOOKUP($DQ40,definitions_list_lookup!$N$15:$P$20,2,TRUE)</f>
        <v>fresh</v>
      </c>
      <c r="DS40" s="8">
        <f>VLOOKUP($DQ40,definitions_list_lookup!$N$15:$P$20,3,TRUE)</f>
        <v>0</v>
      </c>
      <c r="DT40" s="99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8">
        <f t="shared" si="11"/>
        <v>0</v>
      </c>
      <c r="ET40" s="44"/>
      <c r="EU40" s="8">
        <f t="shared" si="12"/>
        <v>95</v>
      </c>
      <c r="EV40" s="8" t="str">
        <f>VLOOKUP($EU40,definitions_list_lookup!$N$15:$P$20,2,TRUE)</f>
        <v>complete</v>
      </c>
      <c r="EW40" s="8">
        <f>VLOOKUP($EU40,definitions_list_lookup!$N$15:$P$20,3,TRUE)</f>
        <v>5</v>
      </c>
    </row>
    <row r="41" spans="1:153" ht="56">
      <c r="A41" s="176">
        <v>43301</v>
      </c>
      <c r="B41" s="5" t="s">
        <v>1321</v>
      </c>
      <c r="D41" s="5" t="s">
        <v>1208</v>
      </c>
      <c r="E41" s="5">
        <v>15</v>
      </c>
      <c r="F41" s="5">
        <v>3</v>
      </c>
      <c r="G41" s="6" t="str">
        <f t="shared" si="7"/>
        <v>15-3</v>
      </c>
      <c r="H41" s="2">
        <v>43</v>
      </c>
      <c r="I41" s="2">
        <v>64</v>
      </c>
      <c r="J41" s="79" t="str">
        <f>IF(((VLOOKUP($G41,Depth_Lookup!$A$3:$J$561,9,FALSE))-(I41/100))&gt;=0,"Good","Too Long")</f>
        <v>Good</v>
      </c>
      <c r="K41" s="80">
        <f>(VLOOKUP($G41,Depth_Lookup!$A$3:$J$561,10,FALSE))+(H41/100)</f>
        <v>25.715</v>
      </c>
      <c r="L41" s="80">
        <f>(VLOOKUP($G41,Depth_Lookup!$A$3:$J$561,10,FALSE))+(I41/100)</f>
        <v>25.925000000000001</v>
      </c>
      <c r="M41" s="136" t="s">
        <v>1216</v>
      </c>
      <c r="N41" s="136" t="s">
        <v>12</v>
      </c>
      <c r="O41" s="57" t="s">
        <v>1240</v>
      </c>
      <c r="P41" s="57" t="s">
        <v>1274</v>
      </c>
      <c r="Q41" s="44"/>
      <c r="R41" s="42">
        <v>100</v>
      </c>
      <c r="S41" s="5">
        <v>0</v>
      </c>
      <c r="T41" s="5">
        <v>0</v>
      </c>
      <c r="U41" s="5">
        <v>0</v>
      </c>
      <c r="V41" s="8">
        <f t="shared" si="1"/>
        <v>100</v>
      </c>
      <c r="W41" s="4" t="s">
        <v>1227</v>
      </c>
      <c r="X41" s="5" t="s">
        <v>1</v>
      </c>
      <c r="Y41" s="38">
        <v>95</v>
      </c>
      <c r="Z41" s="8" t="str">
        <f>VLOOKUP($Y41,definitions_list_lookup!$N$15:$P$20,2,TRUE)</f>
        <v>complete</v>
      </c>
      <c r="AA41" s="8">
        <f>VLOOKUP($Y41,definitions_list_lookup!$N$15:$P$20,3,TRUE)</f>
        <v>5</v>
      </c>
      <c r="AB41" s="99" t="s">
        <v>2091</v>
      </c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>
        <v>10</v>
      </c>
      <c r="AQ41" s="7"/>
      <c r="AR41" s="7"/>
      <c r="AS41" s="7">
        <v>90</v>
      </c>
      <c r="AT41" s="7"/>
      <c r="AU41" s="7"/>
      <c r="AV41" s="7"/>
      <c r="AW41" s="7"/>
      <c r="AX41" s="7"/>
      <c r="AY41" s="7"/>
      <c r="AZ41" s="7"/>
      <c r="BA41" s="8">
        <f t="shared" si="8"/>
        <v>100</v>
      </c>
      <c r="BB41" s="54"/>
      <c r="BC41" s="99"/>
      <c r="BD41" s="99"/>
      <c r="BE41" s="99"/>
      <c r="BF41" s="7"/>
      <c r="BG41" s="8" t="str">
        <f>VLOOKUP($BF41,definitions_list_lookup!$N$15:$P$20,2,TRUE)</f>
        <v>fresh</v>
      </c>
      <c r="BH41" s="8">
        <f>VLOOKUP($BF41,definitions_list_lookup!$N$15:$P$20,3,TRUE)</f>
        <v>0</v>
      </c>
      <c r="BI41" s="99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8">
        <f t="shared" si="9"/>
        <v>0</v>
      </c>
      <c r="CI41" s="44"/>
      <c r="CJ41" s="7"/>
      <c r="CK41" s="48"/>
      <c r="CL41" s="7"/>
      <c r="CM41" s="8" t="str">
        <f>VLOOKUP($CL41,definitions_list_lookup!$N$15:$P$20,2,TRUE)</f>
        <v>fresh</v>
      </c>
      <c r="CN41" s="8">
        <f>VLOOKUP($CL41,definitions_list_lookup!$N$15:$P$20,3,TRUE)</f>
        <v>0</v>
      </c>
      <c r="CO41" s="99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8">
        <f t="shared" si="10"/>
        <v>0</v>
      </c>
      <c r="DO41" s="44"/>
      <c r="DP41" s="99"/>
      <c r="DQ41" s="7"/>
      <c r="DR41" s="8" t="str">
        <f>VLOOKUP($DQ41,definitions_list_lookup!$N$15:$P$20,2,TRUE)</f>
        <v>fresh</v>
      </c>
      <c r="DS41" s="8">
        <f>VLOOKUP($DQ41,definitions_list_lookup!$N$15:$P$20,3,TRUE)</f>
        <v>0</v>
      </c>
      <c r="DT41" s="99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8">
        <f t="shared" si="11"/>
        <v>0</v>
      </c>
      <c r="ET41" s="44"/>
      <c r="EU41" s="8">
        <f t="shared" si="12"/>
        <v>95</v>
      </c>
      <c r="EV41" s="8" t="str">
        <f>VLOOKUP($EU41,definitions_list_lookup!$N$15:$P$20,2,TRUE)</f>
        <v>complete</v>
      </c>
      <c r="EW41" s="8">
        <f>VLOOKUP($EU41,definitions_list_lookup!$N$15:$P$20,3,TRUE)</f>
        <v>5</v>
      </c>
    </row>
    <row r="42" spans="1:153" ht="98">
      <c r="A42" s="176">
        <v>43301</v>
      </c>
      <c r="B42" s="5" t="s">
        <v>1321</v>
      </c>
      <c r="D42" s="5" t="s">
        <v>1208</v>
      </c>
      <c r="E42" s="5">
        <v>15</v>
      </c>
      <c r="F42" s="5">
        <v>4</v>
      </c>
      <c r="G42" s="6" t="str">
        <f t="shared" si="7"/>
        <v>15-4</v>
      </c>
      <c r="H42" s="2">
        <v>0</v>
      </c>
      <c r="I42" s="2">
        <v>78</v>
      </c>
      <c r="J42" s="79" t="str">
        <f>IF(((VLOOKUP($G42,Depth_Lookup!$A$3:$J$561,9,FALSE))-(I42/100))&gt;=0,"Good","Too Long")</f>
        <v>Good</v>
      </c>
      <c r="K42" s="80">
        <f>(VLOOKUP($G42,Depth_Lookup!$A$3:$J$561,10,FALSE))+(H42/100)</f>
        <v>25.925000000000001</v>
      </c>
      <c r="L42" s="80">
        <f>(VLOOKUP($G42,Depth_Lookup!$A$3:$J$561,10,FALSE))+(I42/100)</f>
        <v>26.705000000000002</v>
      </c>
      <c r="M42" s="136" t="s">
        <v>1216</v>
      </c>
      <c r="N42" s="136" t="s">
        <v>12</v>
      </c>
      <c r="O42" s="57" t="s">
        <v>1240</v>
      </c>
      <c r="P42" s="57" t="s">
        <v>1274</v>
      </c>
      <c r="Q42" s="44"/>
      <c r="R42" s="42">
        <v>100</v>
      </c>
      <c r="S42" s="5">
        <v>0</v>
      </c>
      <c r="T42" s="5">
        <v>0</v>
      </c>
      <c r="U42" s="5">
        <v>0</v>
      </c>
      <c r="V42" s="8">
        <f t="shared" si="1"/>
        <v>100</v>
      </c>
      <c r="W42" s="4" t="s">
        <v>1228</v>
      </c>
      <c r="X42" s="5" t="s">
        <v>1223</v>
      </c>
      <c r="Y42" s="38">
        <v>95</v>
      </c>
      <c r="Z42" s="8" t="str">
        <f>VLOOKUP($Y42,definitions_list_lookup!$N$15:$P$20,2,TRUE)</f>
        <v>complete</v>
      </c>
      <c r="AA42" s="8">
        <f>VLOOKUP($Y42,definitions_list_lookup!$N$15:$P$20,3,TRUE)</f>
        <v>5</v>
      </c>
      <c r="AB42" s="99" t="s">
        <v>1244</v>
      </c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>
        <v>10</v>
      </c>
      <c r="AQ42" s="7"/>
      <c r="AR42" s="7"/>
      <c r="AS42" s="7">
        <v>90</v>
      </c>
      <c r="AT42" s="7"/>
      <c r="AU42" s="7"/>
      <c r="AV42" s="7"/>
      <c r="AW42" s="7"/>
      <c r="AX42" s="7"/>
      <c r="AY42" s="7"/>
      <c r="AZ42" s="7"/>
      <c r="BA42" s="8">
        <f t="shared" si="8"/>
        <v>100</v>
      </c>
      <c r="BB42" s="54"/>
      <c r="BC42" s="99" t="s">
        <v>1243</v>
      </c>
      <c r="BD42" s="99"/>
      <c r="BE42" s="99"/>
      <c r="BF42" s="7"/>
      <c r="BG42" s="8" t="str">
        <f>VLOOKUP($BF42,definitions_list_lookup!$N$15:$P$20,2,TRUE)</f>
        <v>fresh</v>
      </c>
      <c r="BH42" s="8">
        <f>VLOOKUP($BF42,definitions_list_lookup!$N$15:$P$20,3,TRUE)</f>
        <v>0</v>
      </c>
      <c r="BI42" s="99" t="s">
        <v>1245</v>
      </c>
      <c r="BJ42" s="7">
        <v>40</v>
      </c>
      <c r="BK42" s="7">
        <v>20</v>
      </c>
      <c r="BL42" s="7">
        <v>40</v>
      </c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8">
        <f t="shared" si="9"/>
        <v>100</v>
      </c>
      <c r="CI42" s="44"/>
      <c r="CJ42" s="7"/>
      <c r="CK42" s="48"/>
      <c r="CL42" s="7"/>
      <c r="CM42" s="8" t="str">
        <f>VLOOKUP($CL42,definitions_list_lookup!$N$15:$P$20,2,TRUE)</f>
        <v>fresh</v>
      </c>
      <c r="CN42" s="8">
        <f>VLOOKUP($CL42,definitions_list_lookup!$N$15:$P$20,3,TRUE)</f>
        <v>0</v>
      </c>
      <c r="CO42" s="99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8">
        <f t="shared" si="10"/>
        <v>0</v>
      </c>
      <c r="DO42" s="44"/>
      <c r="DP42" s="99"/>
      <c r="DQ42" s="7"/>
      <c r="DR42" s="8" t="str">
        <f>VLOOKUP($DQ42,definitions_list_lookup!$N$15:$P$20,2,TRUE)</f>
        <v>fresh</v>
      </c>
      <c r="DS42" s="8">
        <f>VLOOKUP($DQ42,definitions_list_lookup!$N$15:$P$20,3,TRUE)</f>
        <v>0</v>
      </c>
      <c r="DT42" s="99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8">
        <f t="shared" si="11"/>
        <v>0</v>
      </c>
      <c r="ET42" s="44"/>
      <c r="EU42" s="8">
        <f t="shared" si="12"/>
        <v>95</v>
      </c>
      <c r="EV42" s="8" t="str">
        <f>VLOOKUP($EU42,definitions_list_lookup!$N$15:$P$20,2,TRUE)</f>
        <v>complete</v>
      </c>
      <c r="EW42" s="8">
        <f>VLOOKUP($EU42,definitions_list_lookup!$N$15:$P$20,3,TRUE)</f>
        <v>5</v>
      </c>
    </row>
    <row r="43" spans="1:153" ht="56">
      <c r="A43" s="176">
        <v>43301</v>
      </c>
      <c r="B43" s="5" t="s">
        <v>1321</v>
      </c>
      <c r="D43" s="5" t="s">
        <v>1208</v>
      </c>
      <c r="E43" s="5">
        <v>16</v>
      </c>
      <c r="F43" s="5">
        <v>1</v>
      </c>
      <c r="G43" s="6" t="str">
        <f t="shared" si="7"/>
        <v>16-1</v>
      </c>
      <c r="H43" s="2">
        <v>0</v>
      </c>
      <c r="I43" s="2">
        <v>69.5</v>
      </c>
      <c r="J43" s="79" t="str">
        <f>IF(((VLOOKUP($G43,Depth_Lookup!$A$3:$J$561,9,FALSE))-(I43/100))&gt;=0,"Good","Too Long")</f>
        <v>Good</v>
      </c>
      <c r="K43" s="80">
        <f>(VLOOKUP($G43,Depth_Lookup!$A$3:$J$561,10,FALSE))+(H43/100)</f>
        <v>26.6</v>
      </c>
      <c r="L43" s="80">
        <f>(VLOOKUP($G43,Depth_Lookup!$A$3:$J$561,10,FALSE))+(I43/100)</f>
        <v>27.295000000000002</v>
      </c>
      <c r="M43" s="136" t="s">
        <v>1216</v>
      </c>
      <c r="N43" s="136" t="s">
        <v>12</v>
      </c>
      <c r="O43" s="57" t="s">
        <v>1240</v>
      </c>
      <c r="P43" s="57" t="s">
        <v>1273</v>
      </c>
      <c r="Q43" s="44"/>
      <c r="R43" s="42">
        <v>100</v>
      </c>
      <c r="S43" s="5">
        <v>0</v>
      </c>
      <c r="T43" s="5">
        <v>0</v>
      </c>
      <c r="U43" s="5">
        <v>0</v>
      </c>
      <c r="V43" s="8">
        <f t="shared" si="1"/>
        <v>100</v>
      </c>
      <c r="W43" s="4" t="s">
        <v>1228</v>
      </c>
      <c r="X43" s="5" t="s">
        <v>1223</v>
      </c>
      <c r="Y43" s="38">
        <v>95</v>
      </c>
      <c r="Z43" s="8" t="str">
        <f>VLOOKUP($Y43,definitions_list_lookup!$N$15:$P$20,2,TRUE)</f>
        <v>complete</v>
      </c>
      <c r="AA43" s="8">
        <f>VLOOKUP($Y43,definitions_list_lookup!$N$15:$P$20,3,TRUE)</f>
        <v>5</v>
      </c>
      <c r="AB43" s="99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>
        <v>10</v>
      </c>
      <c r="AQ43" s="7"/>
      <c r="AR43" s="7"/>
      <c r="AS43" s="7">
        <v>90</v>
      </c>
      <c r="AT43" s="7"/>
      <c r="AU43" s="7"/>
      <c r="AV43" s="7"/>
      <c r="AW43" s="7"/>
      <c r="AX43" s="7"/>
      <c r="AY43" s="7"/>
      <c r="AZ43" s="7"/>
      <c r="BA43" s="8">
        <f t="shared" si="8"/>
        <v>100</v>
      </c>
      <c r="BB43" s="54"/>
      <c r="BC43" s="99"/>
      <c r="BD43" s="99"/>
      <c r="BE43" s="99"/>
      <c r="BF43" s="7"/>
      <c r="BG43" s="8" t="str">
        <f>VLOOKUP($BF43,definitions_list_lookup!$N$15:$P$20,2,TRUE)</f>
        <v>fresh</v>
      </c>
      <c r="BH43" s="8">
        <f>VLOOKUP($BF43,definitions_list_lookup!$N$15:$P$20,3,TRUE)</f>
        <v>0</v>
      </c>
      <c r="BI43" s="99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8">
        <f t="shared" si="9"/>
        <v>0</v>
      </c>
      <c r="CI43" s="44"/>
      <c r="CJ43" s="7"/>
      <c r="CK43" s="48"/>
      <c r="CL43" s="7"/>
      <c r="CM43" s="8" t="str">
        <f>VLOOKUP($CL43,definitions_list_lookup!$N$15:$P$20,2,TRUE)</f>
        <v>fresh</v>
      </c>
      <c r="CN43" s="8">
        <f>VLOOKUP($CL43,definitions_list_lookup!$N$15:$P$20,3,TRUE)</f>
        <v>0</v>
      </c>
      <c r="CO43" s="99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8">
        <f t="shared" si="10"/>
        <v>0</v>
      </c>
      <c r="DO43" s="44"/>
      <c r="DP43" s="99"/>
      <c r="DQ43" s="7"/>
      <c r="DR43" s="8" t="str">
        <f>VLOOKUP($DQ43,definitions_list_lookup!$N$15:$P$20,2,TRUE)</f>
        <v>fresh</v>
      </c>
      <c r="DS43" s="8">
        <f>VLOOKUP($DQ43,definitions_list_lookup!$N$15:$P$20,3,TRUE)</f>
        <v>0</v>
      </c>
      <c r="DT43" s="99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8">
        <f t="shared" si="11"/>
        <v>0</v>
      </c>
      <c r="ET43" s="44"/>
      <c r="EU43" s="8">
        <f t="shared" si="12"/>
        <v>95</v>
      </c>
      <c r="EV43" s="8" t="str">
        <f>VLOOKUP($EU43,definitions_list_lookup!$N$15:$P$20,2,TRUE)</f>
        <v>complete</v>
      </c>
      <c r="EW43" s="8">
        <f>VLOOKUP($EU43,definitions_list_lookup!$N$15:$P$20,3,TRUE)</f>
        <v>5</v>
      </c>
    </row>
    <row r="44" spans="1:153" ht="98">
      <c r="A44" s="181">
        <v>43301</v>
      </c>
      <c r="B44" s="7" t="s">
        <v>1321</v>
      </c>
      <c r="C44" s="182"/>
      <c r="D44" s="7" t="s">
        <v>1208</v>
      </c>
      <c r="E44" s="5">
        <v>16</v>
      </c>
      <c r="F44" s="5">
        <v>2</v>
      </c>
      <c r="G44" s="6" t="str">
        <f t="shared" si="7"/>
        <v>16-2</v>
      </c>
      <c r="H44" s="2">
        <v>0</v>
      </c>
      <c r="I44" s="2">
        <v>79</v>
      </c>
      <c r="J44" s="79" t="str">
        <f>IF(((VLOOKUP($G44,Depth_Lookup!$A$3:$J$561,9,FALSE))-(I44/100))&gt;=0,"Good","Too Long")</f>
        <v>Good</v>
      </c>
      <c r="K44" s="80">
        <f>(VLOOKUP($G44,Depth_Lookup!$A$3:$J$561,10,FALSE))+(H44/100)</f>
        <v>27.295000000000002</v>
      </c>
      <c r="L44" s="80">
        <f>(VLOOKUP($G44,Depth_Lookup!$A$3:$J$561,10,FALSE))+(I44/100)</f>
        <v>28.085000000000001</v>
      </c>
      <c r="M44" s="136" t="s">
        <v>1216</v>
      </c>
      <c r="N44" s="136" t="s">
        <v>12</v>
      </c>
      <c r="O44" s="57" t="s">
        <v>1240</v>
      </c>
      <c r="P44" s="57" t="s">
        <v>1273</v>
      </c>
      <c r="Q44" s="44"/>
      <c r="R44" s="42">
        <v>100</v>
      </c>
      <c r="S44" s="5">
        <v>0</v>
      </c>
      <c r="T44" s="5">
        <v>0</v>
      </c>
      <c r="U44" s="5">
        <v>0</v>
      </c>
      <c r="V44" s="8">
        <f t="shared" si="1"/>
        <v>100</v>
      </c>
      <c r="W44" s="4" t="s">
        <v>1228</v>
      </c>
      <c r="X44" s="5" t="s">
        <v>1223</v>
      </c>
      <c r="Y44" s="38">
        <v>95</v>
      </c>
      <c r="Z44" s="8" t="str">
        <f>VLOOKUP($Y44,definitions_list_lookup!$N$15:$P$20,2,TRUE)</f>
        <v>complete</v>
      </c>
      <c r="AA44" s="8">
        <f>VLOOKUP($Y44,definitions_list_lookup!$N$15:$P$20,3,TRUE)</f>
        <v>5</v>
      </c>
      <c r="AB44" s="99" t="s">
        <v>1246</v>
      </c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>
        <v>10</v>
      </c>
      <c r="AQ44" s="7"/>
      <c r="AR44" s="7"/>
      <c r="AS44" s="7">
        <v>90</v>
      </c>
      <c r="AT44" s="7"/>
      <c r="AU44" s="7"/>
      <c r="AV44" s="7"/>
      <c r="AW44" s="7"/>
      <c r="AX44" s="7"/>
      <c r="AY44" s="7"/>
      <c r="AZ44" s="7"/>
      <c r="BA44" s="8">
        <f t="shared" si="8"/>
        <v>100</v>
      </c>
      <c r="BB44" s="54"/>
      <c r="BC44" s="99" t="s">
        <v>1243</v>
      </c>
      <c r="BD44" s="99"/>
      <c r="BE44" s="99"/>
      <c r="BF44" s="7"/>
      <c r="BG44" s="8" t="str">
        <f>VLOOKUP($BF44,definitions_list_lookup!$N$15:$P$20,2,TRUE)</f>
        <v>fresh</v>
      </c>
      <c r="BH44" s="8">
        <f>VLOOKUP($BF44,definitions_list_lookup!$N$15:$P$20,3,TRUE)</f>
        <v>0</v>
      </c>
      <c r="BI44" s="99" t="s">
        <v>1247</v>
      </c>
      <c r="BJ44" s="7">
        <v>75</v>
      </c>
      <c r="BK44" s="7">
        <v>25</v>
      </c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8">
        <f t="shared" si="9"/>
        <v>100</v>
      </c>
      <c r="CI44" s="44"/>
      <c r="CJ44" s="7"/>
      <c r="CK44" s="48"/>
      <c r="CL44" s="7"/>
      <c r="CM44" s="8" t="str">
        <f>VLOOKUP($CL44,definitions_list_lookup!$N$15:$P$20,2,TRUE)</f>
        <v>fresh</v>
      </c>
      <c r="CN44" s="8">
        <f>VLOOKUP($CL44,definitions_list_lookup!$N$15:$P$20,3,TRUE)</f>
        <v>0</v>
      </c>
      <c r="CO44" s="99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8">
        <f t="shared" si="10"/>
        <v>0</v>
      </c>
      <c r="DO44" s="44"/>
      <c r="DP44" s="99"/>
      <c r="DQ44" s="7"/>
      <c r="DR44" s="8" t="str">
        <f>VLOOKUP($DQ44,definitions_list_lookup!$N$15:$P$20,2,TRUE)</f>
        <v>fresh</v>
      </c>
      <c r="DS44" s="8">
        <f>VLOOKUP($DQ44,definitions_list_lookup!$N$15:$P$20,3,TRUE)</f>
        <v>0</v>
      </c>
      <c r="DT44" s="99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8">
        <f t="shared" si="11"/>
        <v>0</v>
      </c>
      <c r="ET44" s="44"/>
      <c r="EU44" s="8">
        <f t="shared" si="12"/>
        <v>95</v>
      </c>
      <c r="EV44" s="8" t="str">
        <f>VLOOKUP($EU44,definitions_list_lookup!$N$15:$P$20,2,TRUE)</f>
        <v>complete</v>
      </c>
      <c r="EW44" s="8">
        <f>VLOOKUP($EU44,definitions_list_lookup!$N$15:$P$20,3,TRUE)</f>
        <v>5</v>
      </c>
    </row>
    <row r="45" spans="1:153" ht="56">
      <c r="A45" s="176">
        <v>43301</v>
      </c>
      <c r="B45" s="5" t="s">
        <v>1321</v>
      </c>
      <c r="D45" s="5" t="s">
        <v>1208</v>
      </c>
      <c r="E45" s="5">
        <v>16</v>
      </c>
      <c r="F45" s="5">
        <v>3</v>
      </c>
      <c r="G45" s="6" t="str">
        <f t="shared" si="7"/>
        <v>16-3</v>
      </c>
      <c r="H45" s="2">
        <v>0</v>
      </c>
      <c r="I45" s="2">
        <v>93.5</v>
      </c>
      <c r="J45" s="79" t="str">
        <f>IF(((VLOOKUP($G45,Depth_Lookup!$A$3:$J$561,9,FALSE))-(I45/100))&gt;=0,"Good","Too Long")</f>
        <v>Good</v>
      </c>
      <c r="K45" s="80">
        <f>(VLOOKUP($G45,Depth_Lookup!$A$3:$J$561,10,FALSE))+(H45/100)</f>
        <v>28.085000000000001</v>
      </c>
      <c r="L45" s="80">
        <f>(VLOOKUP($G45,Depth_Lookup!$A$3:$J$561,10,FALSE))+(I45/100)</f>
        <v>29.02</v>
      </c>
      <c r="M45" s="136" t="s">
        <v>1216</v>
      </c>
      <c r="N45" s="136" t="s">
        <v>12</v>
      </c>
      <c r="O45" s="57" t="s">
        <v>1240</v>
      </c>
      <c r="P45" s="57" t="s">
        <v>1273</v>
      </c>
      <c r="Q45" s="44"/>
      <c r="R45" s="42">
        <v>100</v>
      </c>
      <c r="S45" s="5">
        <v>0</v>
      </c>
      <c r="T45" s="5">
        <v>0</v>
      </c>
      <c r="U45" s="5">
        <v>0</v>
      </c>
      <c r="V45" s="8">
        <f t="shared" si="1"/>
        <v>100</v>
      </c>
      <c r="W45" s="4" t="s">
        <v>1228</v>
      </c>
      <c r="X45" s="5" t="s">
        <v>1223</v>
      </c>
      <c r="Y45" s="38">
        <v>95</v>
      </c>
      <c r="Z45" s="8" t="str">
        <f>VLOOKUP($Y45,definitions_list_lookup!$N$15:$P$20,2,TRUE)</f>
        <v>complete</v>
      </c>
      <c r="AA45" s="8">
        <f>VLOOKUP($Y45,definitions_list_lookup!$N$15:$P$20,3,TRUE)</f>
        <v>5</v>
      </c>
      <c r="AB45" s="99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>
        <v>10</v>
      </c>
      <c r="AQ45" s="7"/>
      <c r="AR45" s="7"/>
      <c r="AS45" s="7">
        <v>90</v>
      </c>
      <c r="AT45" s="7"/>
      <c r="AU45" s="7"/>
      <c r="AV45" s="7"/>
      <c r="AW45" s="7"/>
      <c r="AX45" s="7"/>
      <c r="AY45" s="7"/>
      <c r="AZ45" s="7"/>
      <c r="BA45" s="8">
        <f t="shared" si="8"/>
        <v>100</v>
      </c>
      <c r="BB45" s="54"/>
      <c r="BC45" s="99"/>
      <c r="BD45" s="99"/>
      <c r="BE45" s="99"/>
      <c r="BF45" s="7"/>
      <c r="BG45" s="8" t="str">
        <f>VLOOKUP($BF45,definitions_list_lookup!$N$15:$P$20,2,TRUE)</f>
        <v>fresh</v>
      </c>
      <c r="BH45" s="8">
        <f>VLOOKUP($BF45,definitions_list_lookup!$N$15:$P$20,3,TRUE)</f>
        <v>0</v>
      </c>
      <c r="BI45" s="99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8">
        <f t="shared" si="9"/>
        <v>0</v>
      </c>
      <c r="CI45" s="44"/>
      <c r="CJ45" s="7"/>
      <c r="CK45" s="48"/>
      <c r="CL45" s="7"/>
      <c r="CM45" s="8" t="str">
        <f>VLOOKUP($CL45,definitions_list_lookup!$N$15:$P$20,2,TRUE)</f>
        <v>fresh</v>
      </c>
      <c r="CN45" s="8">
        <f>VLOOKUP($CL45,definitions_list_lookup!$N$15:$P$20,3,TRUE)</f>
        <v>0</v>
      </c>
      <c r="CO45" s="99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8">
        <f t="shared" si="10"/>
        <v>0</v>
      </c>
      <c r="DO45" s="44"/>
      <c r="DP45" s="99"/>
      <c r="DQ45" s="7"/>
      <c r="DR45" s="8" t="str">
        <f>VLOOKUP($DQ45,definitions_list_lookup!$N$15:$P$20,2,TRUE)</f>
        <v>fresh</v>
      </c>
      <c r="DS45" s="8">
        <f>VLOOKUP($DQ45,definitions_list_lookup!$N$15:$P$20,3,TRUE)</f>
        <v>0</v>
      </c>
      <c r="DT45" s="99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8">
        <f t="shared" si="11"/>
        <v>0</v>
      </c>
      <c r="ET45" s="44"/>
      <c r="EU45" s="8">
        <f t="shared" si="12"/>
        <v>95</v>
      </c>
      <c r="EV45" s="8" t="str">
        <f>VLOOKUP($EU45,definitions_list_lookup!$N$15:$P$20,2,TRUE)</f>
        <v>complete</v>
      </c>
      <c r="EW45" s="8">
        <f>VLOOKUP($EU45,definitions_list_lookup!$N$15:$P$20,3,TRUE)</f>
        <v>5</v>
      </c>
    </row>
    <row r="46" spans="1:153" ht="56">
      <c r="A46" s="176">
        <v>43301</v>
      </c>
      <c r="B46" s="5" t="s">
        <v>1321</v>
      </c>
      <c r="D46" s="5" t="s">
        <v>1208</v>
      </c>
      <c r="E46" s="5">
        <v>16</v>
      </c>
      <c r="F46" s="5">
        <v>4</v>
      </c>
      <c r="G46" s="6" t="str">
        <f t="shared" si="7"/>
        <v>16-4</v>
      </c>
      <c r="H46" s="2">
        <v>0</v>
      </c>
      <c r="I46" s="2">
        <v>81</v>
      </c>
      <c r="J46" s="79" t="str">
        <f>IF(((VLOOKUP($G46,Depth_Lookup!$A$3:$J$561,9,FALSE))-(I46/100))&gt;=0,"Good","Too Long")</f>
        <v>Good</v>
      </c>
      <c r="K46" s="80">
        <f>(VLOOKUP($G46,Depth_Lookup!$A$3:$J$561,10,FALSE))+(H46/100)</f>
        <v>29.02</v>
      </c>
      <c r="L46" s="80">
        <f>(VLOOKUP($G46,Depth_Lookup!$A$3:$J$561,10,FALSE))+(I46/100)</f>
        <v>29.83</v>
      </c>
      <c r="M46" s="136" t="s">
        <v>1216</v>
      </c>
      <c r="N46" s="136" t="s">
        <v>12</v>
      </c>
      <c r="O46" s="57" t="s">
        <v>1238</v>
      </c>
      <c r="P46" s="57" t="s">
        <v>1273</v>
      </c>
      <c r="Q46" s="44"/>
      <c r="R46" s="42">
        <v>100</v>
      </c>
      <c r="S46" s="5">
        <v>0</v>
      </c>
      <c r="T46" s="5">
        <v>0</v>
      </c>
      <c r="U46" s="5">
        <v>0</v>
      </c>
      <c r="V46" s="8">
        <f t="shared" si="1"/>
        <v>100</v>
      </c>
      <c r="W46" s="4" t="s">
        <v>1228</v>
      </c>
      <c r="X46" s="5" t="s">
        <v>1223</v>
      </c>
      <c r="Y46" s="38">
        <v>95</v>
      </c>
      <c r="Z46" s="8" t="str">
        <f>VLOOKUP($Y46,definitions_list_lookup!$N$15:$P$20,2,TRUE)</f>
        <v>complete</v>
      </c>
      <c r="AA46" s="8">
        <f>VLOOKUP($Y46,definitions_list_lookup!$N$15:$P$20,3,TRUE)</f>
        <v>5</v>
      </c>
      <c r="AB46" s="99" t="s">
        <v>1248</v>
      </c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>
        <v>10</v>
      </c>
      <c r="AQ46" s="7"/>
      <c r="AR46" s="7"/>
      <c r="AS46" s="7">
        <v>90</v>
      </c>
      <c r="AT46" s="7"/>
      <c r="AU46" s="7"/>
      <c r="AV46" s="7"/>
      <c r="AW46" s="7"/>
      <c r="AX46" s="7"/>
      <c r="AY46" s="7"/>
      <c r="AZ46" s="7"/>
      <c r="BA46" s="8">
        <f t="shared" si="8"/>
        <v>100</v>
      </c>
      <c r="BB46" s="54"/>
      <c r="BC46" s="99"/>
      <c r="BD46" s="99"/>
      <c r="BE46" s="99"/>
      <c r="BF46" s="7"/>
      <c r="BG46" s="8" t="str">
        <f>VLOOKUP($BF46,definitions_list_lookup!$N$15:$P$20,2,TRUE)</f>
        <v>fresh</v>
      </c>
      <c r="BH46" s="8">
        <f>VLOOKUP($BF46,definitions_list_lookup!$N$15:$P$20,3,TRUE)</f>
        <v>0</v>
      </c>
      <c r="BI46" s="99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8">
        <f t="shared" si="9"/>
        <v>0</v>
      </c>
      <c r="CI46" s="44"/>
      <c r="CJ46" s="7"/>
      <c r="CK46" s="48"/>
      <c r="CL46" s="7"/>
      <c r="CM46" s="8" t="str">
        <f>VLOOKUP($CL46,definitions_list_lookup!$N$15:$P$20,2,TRUE)</f>
        <v>fresh</v>
      </c>
      <c r="CN46" s="8">
        <f>VLOOKUP($CL46,definitions_list_lookup!$N$15:$P$20,3,TRUE)</f>
        <v>0</v>
      </c>
      <c r="CO46" s="99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8">
        <f t="shared" si="10"/>
        <v>0</v>
      </c>
      <c r="DO46" s="44"/>
      <c r="DP46" s="99"/>
      <c r="DQ46" s="7"/>
      <c r="DR46" s="8" t="str">
        <f>VLOOKUP($DQ46,definitions_list_lookup!$N$15:$P$20,2,TRUE)</f>
        <v>fresh</v>
      </c>
      <c r="DS46" s="8">
        <f>VLOOKUP($DQ46,definitions_list_lookup!$N$15:$P$20,3,TRUE)</f>
        <v>0</v>
      </c>
      <c r="DT46" s="99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8">
        <f t="shared" si="11"/>
        <v>0</v>
      </c>
      <c r="ET46" s="44"/>
      <c r="EU46" s="8">
        <f t="shared" si="12"/>
        <v>95</v>
      </c>
      <c r="EV46" s="8" t="str">
        <f>VLOOKUP($EU46,definitions_list_lookup!$N$15:$P$20,2,TRUE)</f>
        <v>complete</v>
      </c>
      <c r="EW46" s="8">
        <f>VLOOKUP($EU46,definitions_list_lookup!$N$15:$P$20,3,TRUE)</f>
        <v>5</v>
      </c>
    </row>
    <row r="47" spans="1:153" ht="56">
      <c r="A47" s="176">
        <v>43301</v>
      </c>
      <c r="B47" s="5" t="s">
        <v>1321</v>
      </c>
      <c r="D47" s="5" t="s">
        <v>1208</v>
      </c>
      <c r="E47" s="5">
        <v>17</v>
      </c>
      <c r="F47" s="5">
        <v>1</v>
      </c>
      <c r="G47" s="6" t="str">
        <f t="shared" si="7"/>
        <v>17-1</v>
      </c>
      <c r="H47" s="2">
        <v>0</v>
      </c>
      <c r="I47" s="2">
        <v>90</v>
      </c>
      <c r="J47" s="79" t="str">
        <f>IF(((VLOOKUP($G47,Depth_Lookup!$A$3:$J$561,9,FALSE))-(I47/100))&gt;=0,"Good","Too Long")</f>
        <v>Good</v>
      </c>
      <c r="K47" s="80">
        <f>(VLOOKUP($G47,Depth_Lookup!$A$3:$J$561,10,FALSE))+(H47/100)</f>
        <v>29.6</v>
      </c>
      <c r="L47" s="80">
        <f>(VLOOKUP($G47,Depth_Lookup!$A$3:$J$561,10,FALSE))+(I47/100)</f>
        <v>30.5</v>
      </c>
      <c r="M47" s="136" t="s">
        <v>1216</v>
      </c>
      <c r="N47" s="136" t="s">
        <v>12</v>
      </c>
      <c r="O47" s="57" t="s">
        <v>1238</v>
      </c>
      <c r="P47" s="57" t="s">
        <v>1273</v>
      </c>
      <c r="Q47" s="44"/>
      <c r="R47" s="42">
        <v>100</v>
      </c>
      <c r="S47" s="5">
        <v>0</v>
      </c>
      <c r="T47" s="5">
        <v>0</v>
      </c>
      <c r="U47" s="5">
        <v>0</v>
      </c>
      <c r="V47" s="8">
        <f t="shared" si="1"/>
        <v>100</v>
      </c>
      <c r="W47" s="4" t="s">
        <v>1228</v>
      </c>
      <c r="X47" s="5" t="s">
        <v>1223</v>
      </c>
      <c r="Y47" s="38">
        <v>95</v>
      </c>
      <c r="Z47" s="8" t="str">
        <f>VLOOKUP($Y47,definitions_list_lookup!$N$15:$P$20,2,TRUE)</f>
        <v>complete</v>
      </c>
      <c r="AA47" s="8">
        <f>VLOOKUP($Y47,definitions_list_lookup!$N$15:$P$20,3,TRUE)</f>
        <v>5</v>
      </c>
      <c r="AB47" s="99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>
        <v>10</v>
      </c>
      <c r="AQ47" s="7"/>
      <c r="AR47" s="7"/>
      <c r="AS47" s="7">
        <v>90</v>
      </c>
      <c r="AT47" s="7"/>
      <c r="AU47" s="7"/>
      <c r="AV47" s="7"/>
      <c r="AW47" s="7"/>
      <c r="AX47" s="7"/>
      <c r="AY47" s="7"/>
      <c r="AZ47" s="7"/>
      <c r="BA47" s="8">
        <f t="shared" si="8"/>
        <v>100</v>
      </c>
      <c r="BB47" s="54"/>
      <c r="BC47" s="99"/>
      <c r="BD47" s="99"/>
      <c r="BE47" s="99"/>
      <c r="BF47" s="7"/>
      <c r="BG47" s="8" t="str">
        <f>VLOOKUP($BF47,definitions_list_lookup!$N$15:$P$20,2,TRUE)</f>
        <v>fresh</v>
      </c>
      <c r="BH47" s="8">
        <f>VLOOKUP($BF47,definitions_list_lookup!$N$15:$P$20,3,TRUE)</f>
        <v>0</v>
      </c>
      <c r="BI47" s="99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8">
        <f t="shared" si="9"/>
        <v>0</v>
      </c>
      <c r="CI47" s="44"/>
      <c r="CJ47" s="7"/>
      <c r="CK47" s="48"/>
      <c r="CL47" s="7"/>
      <c r="CM47" s="8" t="str">
        <f>VLOOKUP($CL47,definitions_list_lookup!$N$15:$P$20,2,TRUE)</f>
        <v>fresh</v>
      </c>
      <c r="CN47" s="8">
        <f>VLOOKUP($CL47,definitions_list_lookup!$N$15:$P$20,3,TRUE)</f>
        <v>0</v>
      </c>
      <c r="CO47" s="99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8">
        <f t="shared" si="10"/>
        <v>0</v>
      </c>
      <c r="DO47" s="44"/>
      <c r="DP47" s="99"/>
      <c r="DQ47" s="7"/>
      <c r="DR47" s="8" t="str">
        <f>VLOOKUP($DQ47,definitions_list_lookup!$N$15:$P$20,2,TRUE)</f>
        <v>fresh</v>
      </c>
      <c r="DS47" s="8">
        <f>VLOOKUP($DQ47,definitions_list_lookup!$N$15:$P$20,3,TRUE)</f>
        <v>0</v>
      </c>
      <c r="DT47" s="99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8">
        <f t="shared" si="11"/>
        <v>0</v>
      </c>
      <c r="ET47" s="44"/>
      <c r="EU47" s="8">
        <f t="shared" si="12"/>
        <v>95</v>
      </c>
      <c r="EV47" s="8" t="str">
        <f>VLOOKUP($EU47,definitions_list_lookup!$N$15:$P$20,2,TRUE)</f>
        <v>complete</v>
      </c>
      <c r="EW47" s="8">
        <f>VLOOKUP($EU47,definitions_list_lookup!$N$15:$P$20,3,TRUE)</f>
        <v>5</v>
      </c>
    </row>
    <row r="48" spans="1:153" ht="56">
      <c r="A48" s="176">
        <v>43301</v>
      </c>
      <c r="B48" s="5" t="s">
        <v>1321</v>
      </c>
      <c r="D48" s="5" t="s">
        <v>1208</v>
      </c>
      <c r="E48" s="5">
        <v>17</v>
      </c>
      <c r="F48" s="5">
        <v>2</v>
      </c>
      <c r="G48" s="6" t="str">
        <f t="shared" si="7"/>
        <v>17-2</v>
      </c>
      <c r="H48" s="2">
        <v>0</v>
      </c>
      <c r="I48" s="2">
        <v>96.5</v>
      </c>
      <c r="J48" s="79" t="str">
        <f>IF(((VLOOKUP($G48,Depth_Lookup!$A$3:$J$561,9,FALSE))-(I48/100))&gt;=0,"Good","Too Long")</f>
        <v>Good</v>
      </c>
      <c r="K48" s="80">
        <f>(VLOOKUP($G48,Depth_Lookup!$A$3:$J$561,10,FALSE))+(H48/100)</f>
        <v>30.5</v>
      </c>
      <c r="L48" s="80">
        <f>(VLOOKUP($G48,Depth_Lookup!$A$3:$J$561,10,FALSE))+(I48/100)</f>
        <v>31.465</v>
      </c>
      <c r="M48" s="136" t="s">
        <v>1216</v>
      </c>
      <c r="N48" s="136" t="s">
        <v>12</v>
      </c>
      <c r="O48" s="57" t="s">
        <v>1238</v>
      </c>
      <c r="P48" s="57" t="s">
        <v>1273</v>
      </c>
      <c r="Q48" s="44"/>
      <c r="R48" s="42">
        <v>100</v>
      </c>
      <c r="S48" s="5">
        <v>0</v>
      </c>
      <c r="T48" s="5">
        <v>0</v>
      </c>
      <c r="U48" s="5">
        <v>0</v>
      </c>
      <c r="V48" s="8">
        <f t="shared" si="1"/>
        <v>100</v>
      </c>
      <c r="W48" s="4" t="s">
        <v>1228</v>
      </c>
      <c r="X48" s="5" t="s">
        <v>1223</v>
      </c>
      <c r="Y48" s="38">
        <v>95</v>
      </c>
      <c r="Z48" s="8" t="str">
        <f>VLOOKUP($Y48,definitions_list_lookup!$N$15:$P$20,2,TRUE)</f>
        <v>complete</v>
      </c>
      <c r="AA48" s="8">
        <f>VLOOKUP($Y48,definitions_list_lookup!$N$15:$P$20,3,TRUE)</f>
        <v>5</v>
      </c>
      <c r="AB48" s="99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>
        <v>10</v>
      </c>
      <c r="AQ48" s="7"/>
      <c r="AR48" s="7"/>
      <c r="AS48" s="7">
        <v>90</v>
      </c>
      <c r="AT48" s="7"/>
      <c r="AU48" s="7"/>
      <c r="AV48" s="7"/>
      <c r="AW48" s="7"/>
      <c r="AX48" s="7"/>
      <c r="AY48" s="7"/>
      <c r="AZ48" s="7"/>
      <c r="BA48" s="8">
        <f t="shared" si="8"/>
        <v>100</v>
      </c>
      <c r="BB48" s="54"/>
      <c r="BC48" s="99"/>
      <c r="BD48" s="99"/>
      <c r="BE48" s="99"/>
      <c r="BF48" s="7"/>
      <c r="BG48" s="8" t="str">
        <f>VLOOKUP($BF48,definitions_list_lookup!$N$15:$P$20,2,TRUE)</f>
        <v>fresh</v>
      </c>
      <c r="BH48" s="8">
        <f>VLOOKUP($BF48,definitions_list_lookup!$N$15:$P$20,3,TRUE)</f>
        <v>0</v>
      </c>
      <c r="BI48" s="99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8">
        <f t="shared" si="9"/>
        <v>0</v>
      </c>
      <c r="CI48" s="44"/>
      <c r="CJ48" s="7"/>
      <c r="CK48" s="48"/>
      <c r="CL48" s="7"/>
      <c r="CM48" s="8" t="str">
        <f>VLOOKUP($CL48,definitions_list_lookup!$N$15:$P$20,2,TRUE)</f>
        <v>fresh</v>
      </c>
      <c r="CN48" s="8">
        <f>VLOOKUP($CL48,definitions_list_lookup!$N$15:$P$20,3,TRUE)</f>
        <v>0</v>
      </c>
      <c r="CO48" s="99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8">
        <f t="shared" si="10"/>
        <v>0</v>
      </c>
      <c r="DO48" s="44"/>
      <c r="DP48" s="99"/>
      <c r="DQ48" s="7"/>
      <c r="DR48" s="8" t="str">
        <f>VLOOKUP($DQ48,definitions_list_lookup!$N$15:$P$20,2,TRUE)</f>
        <v>fresh</v>
      </c>
      <c r="DS48" s="8">
        <f>VLOOKUP($DQ48,definitions_list_lookup!$N$15:$P$20,3,TRUE)</f>
        <v>0</v>
      </c>
      <c r="DT48" s="99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8">
        <f t="shared" si="11"/>
        <v>0</v>
      </c>
      <c r="ET48" s="44"/>
      <c r="EU48" s="8">
        <f t="shared" si="12"/>
        <v>95</v>
      </c>
      <c r="EV48" s="8" t="str">
        <f>VLOOKUP($EU48,definitions_list_lookup!$N$15:$P$20,2,TRUE)</f>
        <v>complete</v>
      </c>
      <c r="EW48" s="8">
        <f>VLOOKUP($EU48,definitions_list_lookup!$N$15:$P$20,3,TRUE)</f>
        <v>5</v>
      </c>
    </row>
    <row r="49" spans="1:153" ht="56">
      <c r="A49" s="176">
        <v>43301</v>
      </c>
      <c r="B49" s="5" t="s">
        <v>1321</v>
      </c>
      <c r="D49" s="5" t="s">
        <v>1208</v>
      </c>
      <c r="E49" s="5">
        <v>17</v>
      </c>
      <c r="F49" s="5">
        <v>3</v>
      </c>
      <c r="G49" s="6" t="str">
        <f t="shared" si="7"/>
        <v>17-3</v>
      </c>
      <c r="H49" s="2">
        <v>0</v>
      </c>
      <c r="I49" s="2">
        <v>21.5</v>
      </c>
      <c r="J49" s="79" t="str">
        <f>IF(((VLOOKUP($G49,Depth_Lookup!$A$3:$J$561,9,FALSE))-(I49/100))&gt;=0,"Good","Too Long")</f>
        <v>Good</v>
      </c>
      <c r="K49" s="80">
        <f>(VLOOKUP($G49,Depth_Lookup!$A$3:$J$561,10,FALSE))+(H49/100)</f>
        <v>31.465</v>
      </c>
      <c r="L49" s="80">
        <f>(VLOOKUP($G49,Depth_Lookup!$A$3:$J$561,10,FALSE))+(I49/100)</f>
        <v>31.68</v>
      </c>
      <c r="M49" s="136" t="s">
        <v>1216</v>
      </c>
      <c r="N49" s="136" t="s">
        <v>12</v>
      </c>
      <c r="O49" s="57" t="s">
        <v>1238</v>
      </c>
      <c r="P49" s="57" t="s">
        <v>1277</v>
      </c>
      <c r="Q49" s="44"/>
      <c r="R49" s="42">
        <v>100</v>
      </c>
      <c r="S49" s="5">
        <v>0</v>
      </c>
      <c r="T49" s="5">
        <v>0</v>
      </c>
      <c r="U49" s="5">
        <v>0</v>
      </c>
      <c r="V49" s="8">
        <f t="shared" si="1"/>
        <v>100</v>
      </c>
      <c r="W49" s="4" t="s">
        <v>1228</v>
      </c>
      <c r="X49" s="5" t="s">
        <v>1223</v>
      </c>
      <c r="Y49" s="38">
        <v>95</v>
      </c>
      <c r="Z49" s="8" t="str">
        <f>VLOOKUP($Y49,definitions_list_lookup!$N$15:$P$20,2,TRUE)</f>
        <v>complete</v>
      </c>
      <c r="AA49" s="8">
        <f>VLOOKUP($Y49,definitions_list_lookup!$N$15:$P$20,3,TRUE)</f>
        <v>5</v>
      </c>
      <c r="AB49" s="99" t="s">
        <v>1249</v>
      </c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>
        <v>10</v>
      </c>
      <c r="AQ49" s="7"/>
      <c r="AR49" s="7"/>
      <c r="AS49" s="7">
        <v>90</v>
      </c>
      <c r="AT49" s="7"/>
      <c r="AU49" s="7"/>
      <c r="AV49" s="7"/>
      <c r="AW49" s="7"/>
      <c r="AX49" s="7"/>
      <c r="AY49" s="7"/>
      <c r="AZ49" s="7"/>
      <c r="BA49" s="8">
        <f t="shared" si="8"/>
        <v>100</v>
      </c>
      <c r="BB49" s="54"/>
      <c r="BC49" s="99"/>
      <c r="BD49" s="99"/>
      <c r="BE49" s="99"/>
      <c r="BF49" s="7"/>
      <c r="BG49" s="8" t="str">
        <f>VLOOKUP($BF49,definitions_list_lookup!$N$15:$P$20,2,TRUE)</f>
        <v>fresh</v>
      </c>
      <c r="BH49" s="8">
        <f>VLOOKUP($BF49,definitions_list_lookup!$N$15:$P$20,3,TRUE)</f>
        <v>0</v>
      </c>
      <c r="BI49" s="99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8">
        <f t="shared" si="9"/>
        <v>0</v>
      </c>
      <c r="CI49" s="44"/>
      <c r="CJ49" s="7"/>
      <c r="CK49" s="48"/>
      <c r="CL49" s="7"/>
      <c r="CM49" s="8" t="str">
        <f>VLOOKUP($CL49,definitions_list_lookup!$N$15:$P$20,2,TRUE)</f>
        <v>fresh</v>
      </c>
      <c r="CN49" s="8">
        <f>VLOOKUP($CL49,definitions_list_lookup!$N$15:$P$20,3,TRUE)</f>
        <v>0</v>
      </c>
      <c r="CO49" s="99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8">
        <f t="shared" si="10"/>
        <v>0</v>
      </c>
      <c r="DO49" s="44"/>
      <c r="DP49" s="99"/>
      <c r="DQ49" s="7"/>
      <c r="DR49" s="8" t="str">
        <f>VLOOKUP($DQ49,definitions_list_lookup!$N$15:$P$20,2,TRUE)</f>
        <v>fresh</v>
      </c>
      <c r="DS49" s="8">
        <f>VLOOKUP($DQ49,definitions_list_lookup!$N$15:$P$20,3,TRUE)</f>
        <v>0</v>
      </c>
      <c r="DT49" s="99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8">
        <f t="shared" si="11"/>
        <v>0</v>
      </c>
      <c r="ET49" s="44"/>
      <c r="EU49" s="8">
        <f t="shared" si="12"/>
        <v>95</v>
      </c>
      <c r="EV49" s="8" t="str">
        <f>VLOOKUP($EU49,definitions_list_lookup!$N$15:$P$20,2,TRUE)</f>
        <v>complete</v>
      </c>
      <c r="EW49" s="8">
        <f>VLOOKUP($EU49,definitions_list_lookup!$N$15:$P$20,3,TRUE)</f>
        <v>5</v>
      </c>
    </row>
    <row r="50" spans="1:153" ht="70">
      <c r="A50" s="176">
        <v>43301</v>
      </c>
      <c r="B50" s="5" t="s">
        <v>1321</v>
      </c>
      <c r="D50" s="5" t="s">
        <v>1208</v>
      </c>
      <c r="E50" s="5">
        <v>17</v>
      </c>
      <c r="F50" s="5">
        <v>3</v>
      </c>
      <c r="G50" s="6" t="str">
        <f t="shared" si="7"/>
        <v>17-3</v>
      </c>
      <c r="H50" s="2">
        <v>21.5</v>
      </c>
      <c r="I50" s="2">
        <v>22</v>
      </c>
      <c r="J50" s="79" t="str">
        <f>IF(((VLOOKUP($G50,Depth_Lookup!$A$3:$J$561,9,FALSE))-(I50/100))&gt;=0,"Good","Too Long")</f>
        <v>Good</v>
      </c>
      <c r="K50" s="80">
        <f>(VLOOKUP($G50,Depth_Lookup!$A$3:$J$561,10,FALSE))+(H50/100)</f>
        <v>31.68</v>
      </c>
      <c r="L50" s="80">
        <f>(VLOOKUP($G50,Depth_Lookup!$A$3:$J$561,10,FALSE))+(I50/100)</f>
        <v>31.684999999999999</v>
      </c>
      <c r="M50" s="136" t="s">
        <v>1217</v>
      </c>
      <c r="N50" s="136" t="s">
        <v>6</v>
      </c>
      <c r="O50" s="57" t="s">
        <v>1250</v>
      </c>
      <c r="P50" s="57" t="s">
        <v>1276</v>
      </c>
      <c r="Q50" s="44"/>
      <c r="R50" s="42">
        <v>100</v>
      </c>
      <c r="S50" s="5">
        <v>0</v>
      </c>
      <c r="T50" s="5">
        <v>0</v>
      </c>
      <c r="U50" s="5">
        <v>0</v>
      </c>
      <c r="V50" s="8">
        <f t="shared" si="1"/>
        <v>100</v>
      </c>
      <c r="W50" s="4" t="s">
        <v>1231</v>
      </c>
      <c r="X50" s="5" t="s">
        <v>1223</v>
      </c>
      <c r="Y50" s="38">
        <v>85</v>
      </c>
      <c r="Z50" s="8" t="str">
        <f>VLOOKUP($Y50,definitions_list_lookup!$N$15:$P$20,2,TRUE)</f>
        <v>very high</v>
      </c>
      <c r="AA50" s="8">
        <f>VLOOKUP($Y50,definitions_list_lookup!$N$15:$P$20,3,TRUE)</f>
        <v>4</v>
      </c>
      <c r="AB50" s="99"/>
      <c r="AC50" s="7">
        <v>25</v>
      </c>
      <c r="AD50" s="7">
        <v>65</v>
      </c>
      <c r="AE50" s="7">
        <v>10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8">
        <f t="shared" si="8"/>
        <v>100</v>
      </c>
      <c r="BB50" s="54"/>
      <c r="BC50" s="99"/>
      <c r="BD50" s="99"/>
      <c r="BE50" s="99"/>
      <c r="BF50" s="7"/>
      <c r="BG50" s="8" t="str">
        <f>VLOOKUP($BF50,definitions_list_lookup!$N$15:$P$20,2,TRUE)</f>
        <v>fresh</v>
      </c>
      <c r="BH50" s="8">
        <f>VLOOKUP($BF50,definitions_list_lookup!$N$15:$P$20,3,TRUE)</f>
        <v>0</v>
      </c>
      <c r="BI50" s="99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8">
        <f t="shared" si="9"/>
        <v>0</v>
      </c>
      <c r="CI50" s="44"/>
      <c r="CJ50" s="7"/>
      <c r="CK50" s="48"/>
      <c r="CL50" s="7"/>
      <c r="CM50" s="8" t="str">
        <f>VLOOKUP($CL50,definitions_list_lookup!$N$15:$P$20,2,TRUE)</f>
        <v>fresh</v>
      </c>
      <c r="CN50" s="8">
        <f>VLOOKUP($CL50,definitions_list_lookup!$N$15:$P$20,3,TRUE)</f>
        <v>0</v>
      </c>
      <c r="CO50" s="99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8">
        <f t="shared" si="10"/>
        <v>0</v>
      </c>
      <c r="DO50" s="44"/>
      <c r="DP50" s="99"/>
      <c r="DQ50" s="7"/>
      <c r="DR50" s="8" t="str">
        <f>VLOOKUP($DQ50,definitions_list_lookup!$N$15:$P$20,2,TRUE)</f>
        <v>fresh</v>
      </c>
      <c r="DS50" s="8">
        <f>VLOOKUP($DQ50,definitions_list_lookup!$N$15:$P$20,3,TRUE)</f>
        <v>0</v>
      </c>
      <c r="DT50" s="99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8">
        <f t="shared" si="11"/>
        <v>0</v>
      </c>
      <c r="ET50" s="44"/>
      <c r="EU50" s="8">
        <f t="shared" si="12"/>
        <v>85</v>
      </c>
      <c r="EV50" s="8" t="str">
        <f>VLOOKUP($EU50,definitions_list_lookup!$N$15:$P$20,2,TRUE)</f>
        <v>very high</v>
      </c>
      <c r="EW50" s="8">
        <f>VLOOKUP($EU50,definitions_list_lookup!$N$15:$P$20,3,TRUE)</f>
        <v>4</v>
      </c>
    </row>
    <row r="51" spans="1:153" ht="56">
      <c r="A51" s="176">
        <v>43301</v>
      </c>
      <c r="B51" s="5" t="s">
        <v>1321</v>
      </c>
      <c r="D51" s="5" t="s">
        <v>1208</v>
      </c>
      <c r="E51" s="5">
        <v>17</v>
      </c>
      <c r="F51" s="5">
        <v>3</v>
      </c>
      <c r="G51" s="6" t="str">
        <f t="shared" si="7"/>
        <v>17-3</v>
      </c>
      <c r="H51" s="2">
        <v>22</v>
      </c>
      <c r="I51" s="2">
        <v>79.5</v>
      </c>
      <c r="J51" s="79" t="str">
        <f>IF(((VLOOKUP($G51,Depth_Lookup!$A$3:$J$561,9,FALSE))-(I51/100))&gt;=0,"Good","Too Long")</f>
        <v>Good</v>
      </c>
      <c r="K51" s="80">
        <f>(VLOOKUP($G51,Depth_Lookup!$A$3:$J$561,10,FALSE))+(H51/100)</f>
        <v>31.684999999999999</v>
      </c>
      <c r="L51" s="80">
        <f>(VLOOKUP($G51,Depth_Lookup!$A$3:$J$561,10,FALSE))+(I51/100)</f>
        <v>32.26</v>
      </c>
      <c r="M51" s="136" t="s">
        <v>1218</v>
      </c>
      <c r="N51" s="136" t="s">
        <v>12</v>
      </c>
      <c r="O51" s="57" t="s">
        <v>1238</v>
      </c>
      <c r="P51" s="57" t="s">
        <v>1273</v>
      </c>
      <c r="Q51" s="44"/>
      <c r="R51" s="42">
        <v>100</v>
      </c>
      <c r="S51" s="5">
        <v>0</v>
      </c>
      <c r="T51" s="5">
        <v>0</v>
      </c>
      <c r="U51" s="5">
        <v>0</v>
      </c>
      <c r="V51" s="8">
        <f t="shared" si="1"/>
        <v>100</v>
      </c>
      <c r="W51" s="4" t="s">
        <v>1228</v>
      </c>
      <c r="X51" s="5" t="s">
        <v>1223</v>
      </c>
      <c r="Y51" s="38">
        <v>95</v>
      </c>
      <c r="Z51" s="8" t="str">
        <f>VLOOKUP($Y51,definitions_list_lookup!$N$15:$P$20,2,TRUE)</f>
        <v>complete</v>
      </c>
      <c r="AA51" s="8">
        <f>VLOOKUP($Y51,definitions_list_lookup!$N$15:$P$20,3,TRUE)</f>
        <v>5</v>
      </c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>
        <v>10</v>
      </c>
      <c r="AQ51" s="7"/>
      <c r="AR51" s="7"/>
      <c r="AS51" s="7">
        <v>90</v>
      </c>
      <c r="AT51" s="7"/>
      <c r="AU51" s="7"/>
      <c r="AV51" s="7"/>
      <c r="AW51" s="7"/>
      <c r="AX51" s="7"/>
      <c r="AY51" s="7"/>
      <c r="AZ51" s="7"/>
      <c r="BA51" s="8">
        <f t="shared" si="8"/>
        <v>100</v>
      </c>
      <c r="BB51" s="54"/>
      <c r="BC51" s="99"/>
      <c r="BD51" s="99"/>
      <c r="BE51" s="99"/>
      <c r="BF51" s="7"/>
      <c r="BG51" s="8" t="str">
        <f>VLOOKUP($BF51,definitions_list_lookup!$N$15:$P$20,2,TRUE)</f>
        <v>fresh</v>
      </c>
      <c r="BH51" s="8">
        <f>VLOOKUP($BF51,definitions_list_lookup!$N$15:$P$20,3,TRUE)</f>
        <v>0</v>
      </c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8">
        <f t="shared" si="9"/>
        <v>0</v>
      </c>
      <c r="CI51" s="44"/>
      <c r="CJ51" s="7"/>
      <c r="CK51" s="48"/>
      <c r="CL51" s="7"/>
      <c r="CM51" s="8" t="str">
        <f>VLOOKUP($CL51,definitions_list_lookup!$N$15:$P$20,2,TRUE)</f>
        <v>fresh</v>
      </c>
      <c r="CN51" s="8">
        <f>VLOOKUP($CL51,definitions_list_lookup!$N$15:$P$20,3,TRUE)</f>
        <v>0</v>
      </c>
      <c r="CO51" s="99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8">
        <f t="shared" si="10"/>
        <v>0</v>
      </c>
      <c r="DO51" s="44"/>
      <c r="DP51" s="99"/>
      <c r="DQ51" s="7"/>
      <c r="DR51" s="8" t="str">
        <f>VLOOKUP($DQ51,definitions_list_lookup!$N$15:$P$20,2,TRUE)</f>
        <v>fresh</v>
      </c>
      <c r="DS51" s="8">
        <f>VLOOKUP($DQ51,definitions_list_lookup!$N$15:$P$20,3,TRUE)</f>
        <v>0</v>
      </c>
      <c r="DT51" s="99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8">
        <f t="shared" si="11"/>
        <v>0</v>
      </c>
      <c r="ET51" s="44"/>
      <c r="EU51" s="8">
        <f t="shared" si="12"/>
        <v>95</v>
      </c>
      <c r="EV51" s="8" t="str">
        <f>VLOOKUP($EU51,definitions_list_lookup!$N$15:$P$20,2,TRUE)</f>
        <v>complete</v>
      </c>
      <c r="EW51" s="8">
        <f>VLOOKUP($EU51,definitions_list_lookup!$N$15:$P$20,3,TRUE)</f>
        <v>5</v>
      </c>
    </row>
    <row r="52" spans="1:153" ht="154">
      <c r="A52" s="176">
        <v>43301</v>
      </c>
      <c r="B52" s="5" t="s">
        <v>1321</v>
      </c>
      <c r="D52" s="5" t="s">
        <v>1208</v>
      </c>
      <c r="E52" s="5">
        <v>17</v>
      </c>
      <c r="F52" s="5">
        <v>4</v>
      </c>
      <c r="G52" s="6" t="str">
        <f t="shared" si="7"/>
        <v>17-4</v>
      </c>
      <c r="H52" s="2">
        <v>0</v>
      </c>
      <c r="I52" s="2">
        <v>57</v>
      </c>
      <c r="J52" s="79" t="str">
        <f>IF(((VLOOKUP($G52,Depth_Lookup!$A$3:$J$561,9,FALSE))-(I52/100))&gt;=0,"Good","Too Long")</f>
        <v>Good</v>
      </c>
      <c r="K52" s="80">
        <f>(VLOOKUP($G52,Depth_Lookup!$A$3:$J$561,10,FALSE))+(H52/100)</f>
        <v>32.26</v>
      </c>
      <c r="L52" s="80">
        <f>(VLOOKUP($G52,Depth_Lookup!$A$3:$J$561,10,FALSE))+(I52/100)</f>
        <v>32.83</v>
      </c>
      <c r="M52" s="136" t="s">
        <v>1218</v>
      </c>
      <c r="N52" s="136" t="s">
        <v>12</v>
      </c>
      <c r="O52" s="57" t="s">
        <v>1238</v>
      </c>
      <c r="P52" s="57" t="s">
        <v>1273</v>
      </c>
      <c r="Q52" s="44"/>
      <c r="R52" s="42">
        <v>100</v>
      </c>
      <c r="S52" s="5">
        <v>0</v>
      </c>
      <c r="T52" s="5">
        <v>0</v>
      </c>
      <c r="U52" s="5">
        <v>0</v>
      </c>
      <c r="V52" s="8">
        <f t="shared" si="1"/>
        <v>100</v>
      </c>
      <c r="W52" s="4" t="s">
        <v>1228</v>
      </c>
      <c r="X52" s="5" t="s">
        <v>1223</v>
      </c>
      <c r="Y52" s="38">
        <v>95</v>
      </c>
      <c r="Z52" s="8" t="str">
        <f>VLOOKUP($Y52,definitions_list_lookup!$N$15:$P$20,2,TRUE)</f>
        <v>complete</v>
      </c>
      <c r="AA52" s="8">
        <f>VLOOKUP($Y52,definitions_list_lookup!$N$15:$P$20,3,TRUE)</f>
        <v>5</v>
      </c>
      <c r="AB52" s="99" t="s">
        <v>2092</v>
      </c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>
        <v>10</v>
      </c>
      <c r="AQ52" s="7"/>
      <c r="AR52" s="7"/>
      <c r="AS52" s="7">
        <v>90</v>
      </c>
      <c r="AT52" s="7"/>
      <c r="AU52" s="7"/>
      <c r="AV52" s="7"/>
      <c r="AW52" s="7"/>
      <c r="AX52" s="7"/>
      <c r="AY52" s="7"/>
      <c r="AZ52" s="7"/>
      <c r="BA52" s="8">
        <f t="shared" si="8"/>
        <v>100</v>
      </c>
      <c r="BB52" s="54"/>
      <c r="BC52" s="99"/>
      <c r="BD52" s="99"/>
      <c r="BE52" s="99"/>
      <c r="BF52" s="7"/>
      <c r="BG52" s="8" t="str">
        <f>VLOOKUP($BF52,definitions_list_lookup!$N$15:$P$20,2,TRUE)</f>
        <v>fresh</v>
      </c>
      <c r="BH52" s="8">
        <f>VLOOKUP($BF52,definitions_list_lookup!$N$15:$P$20,3,TRUE)</f>
        <v>0</v>
      </c>
      <c r="BI52" s="99" t="s">
        <v>1251</v>
      </c>
      <c r="BJ52" s="7">
        <v>40</v>
      </c>
      <c r="BK52" s="7">
        <v>20</v>
      </c>
      <c r="BL52" s="7">
        <v>40</v>
      </c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8">
        <f>SUM(BJ52:CG52)</f>
        <v>100</v>
      </c>
      <c r="CI52" s="44"/>
      <c r="CJ52" s="7"/>
      <c r="CK52" s="48"/>
      <c r="CL52" s="7"/>
      <c r="CM52" s="8" t="str">
        <f>VLOOKUP($CL52,definitions_list_lookup!$N$15:$P$20,2,TRUE)</f>
        <v>fresh</v>
      </c>
      <c r="CN52" s="8">
        <f>VLOOKUP($CL52,definitions_list_lookup!$N$15:$P$20,3,TRUE)</f>
        <v>0</v>
      </c>
      <c r="CO52" s="99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8">
        <f t="shared" si="10"/>
        <v>0</v>
      </c>
      <c r="DO52" s="44"/>
      <c r="DP52" s="99"/>
      <c r="DQ52" s="7"/>
      <c r="DR52" s="8" t="str">
        <f>VLOOKUP($DQ52,definitions_list_lookup!$N$15:$P$20,2,TRUE)</f>
        <v>fresh</v>
      </c>
      <c r="DS52" s="8">
        <f>VLOOKUP($DQ52,definitions_list_lookup!$N$15:$P$20,3,TRUE)</f>
        <v>0</v>
      </c>
      <c r="DT52" s="99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8">
        <f t="shared" si="11"/>
        <v>0</v>
      </c>
      <c r="ET52" s="44"/>
      <c r="EU52" s="8">
        <f t="shared" si="12"/>
        <v>95</v>
      </c>
      <c r="EV52" s="8" t="str">
        <f>VLOOKUP($EU52,definitions_list_lookup!$N$15:$P$20,2,TRUE)</f>
        <v>complete</v>
      </c>
      <c r="EW52" s="8">
        <f>VLOOKUP($EU52,definitions_list_lookup!$N$15:$P$20,3,TRUE)</f>
        <v>5</v>
      </c>
    </row>
    <row r="53" spans="1:153" ht="182">
      <c r="A53" s="176">
        <v>43301</v>
      </c>
      <c r="B53" s="5" t="s">
        <v>1321</v>
      </c>
      <c r="D53" s="5" t="s">
        <v>1208</v>
      </c>
      <c r="E53" s="5">
        <v>18</v>
      </c>
      <c r="F53" s="5">
        <v>1</v>
      </c>
      <c r="G53" s="6" t="str">
        <f t="shared" si="7"/>
        <v>18-1</v>
      </c>
      <c r="H53" s="2">
        <v>0</v>
      </c>
      <c r="I53" s="2">
        <v>84</v>
      </c>
      <c r="J53" s="79" t="str">
        <f>IF(((VLOOKUP($G53,Depth_Lookup!$A$3:$J$561,9,FALSE))-(I53/100))&gt;=0,"Good","Too Long")</f>
        <v>Good</v>
      </c>
      <c r="K53" s="80">
        <f>(VLOOKUP($G53,Depth_Lookup!$A$3:$J$561,10,FALSE))+(H53/100)</f>
        <v>32.6</v>
      </c>
      <c r="L53" s="80">
        <f>(VLOOKUP($G53,Depth_Lookup!$A$3:$J$561,10,FALSE))+(I53/100)</f>
        <v>33.440000000000005</v>
      </c>
      <c r="M53" s="136" t="s">
        <v>1218</v>
      </c>
      <c r="N53" s="136" t="s">
        <v>12</v>
      </c>
      <c r="O53" s="57" t="s">
        <v>1238</v>
      </c>
      <c r="P53" s="57" t="s">
        <v>1273</v>
      </c>
      <c r="Q53" s="44"/>
      <c r="R53" s="42">
        <v>100</v>
      </c>
      <c r="S53" s="5">
        <v>0</v>
      </c>
      <c r="T53" s="5">
        <v>0</v>
      </c>
      <c r="U53" s="5">
        <v>0</v>
      </c>
      <c r="V53" s="8">
        <f t="shared" si="1"/>
        <v>100</v>
      </c>
      <c r="W53" s="4" t="s">
        <v>1228</v>
      </c>
      <c r="X53" s="5" t="s">
        <v>1223</v>
      </c>
      <c r="Y53" s="38">
        <v>95</v>
      </c>
      <c r="Z53" s="8" t="str">
        <f>VLOOKUP($Y53,definitions_list_lookup!$N$15:$P$20,2,TRUE)</f>
        <v>complete</v>
      </c>
      <c r="AA53" s="8">
        <f>VLOOKUP($Y53,definitions_list_lookup!$N$15:$P$20,3,TRUE)</f>
        <v>5</v>
      </c>
      <c r="AB53" s="99" t="s">
        <v>2093</v>
      </c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>
        <v>10</v>
      </c>
      <c r="AQ53" s="7"/>
      <c r="AR53" s="7"/>
      <c r="AS53" s="7">
        <v>90</v>
      </c>
      <c r="AT53" s="7"/>
      <c r="AU53" s="7"/>
      <c r="AV53" s="7"/>
      <c r="AW53" s="7"/>
      <c r="AX53" s="7"/>
      <c r="AY53" s="7"/>
      <c r="AZ53" s="7"/>
      <c r="BA53" s="8">
        <f t="shared" si="8"/>
        <v>100</v>
      </c>
      <c r="BB53" s="54"/>
      <c r="BC53" s="99"/>
      <c r="BD53" s="99"/>
      <c r="BE53" s="99"/>
      <c r="BF53" s="7"/>
      <c r="BG53" s="8" t="str">
        <f>VLOOKUP($BF53,definitions_list_lookup!$N$15:$P$20,2,TRUE)</f>
        <v>fresh</v>
      </c>
      <c r="BH53" s="8">
        <f>VLOOKUP($BF53,definitions_list_lookup!$N$15:$P$20,3,TRUE)</f>
        <v>0</v>
      </c>
      <c r="BI53" s="99" t="s">
        <v>1252</v>
      </c>
      <c r="BJ53" s="7">
        <v>40</v>
      </c>
      <c r="BK53" s="7">
        <v>60</v>
      </c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8">
        <f t="shared" si="9"/>
        <v>100</v>
      </c>
      <c r="CI53" s="44"/>
      <c r="CJ53" s="7"/>
      <c r="CK53" s="48"/>
      <c r="CL53" s="7"/>
      <c r="CM53" s="8" t="str">
        <f>VLOOKUP($CL53,definitions_list_lookup!$N$15:$P$20,2,TRUE)</f>
        <v>fresh</v>
      </c>
      <c r="CN53" s="8">
        <f>VLOOKUP($CL53,definitions_list_lookup!$N$15:$P$20,3,TRUE)</f>
        <v>0</v>
      </c>
      <c r="CO53" s="99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8">
        <f t="shared" si="10"/>
        <v>0</v>
      </c>
      <c r="DO53" s="44"/>
      <c r="DP53" s="99"/>
      <c r="DQ53" s="7"/>
      <c r="DR53" s="8" t="str">
        <f>VLOOKUP($DQ53,definitions_list_lookup!$N$15:$P$20,2,TRUE)</f>
        <v>fresh</v>
      </c>
      <c r="DS53" s="8">
        <f>VLOOKUP($DQ53,definitions_list_lookup!$N$15:$P$20,3,TRUE)</f>
        <v>0</v>
      </c>
      <c r="DT53" s="99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8">
        <f t="shared" si="11"/>
        <v>0</v>
      </c>
      <c r="ET53" s="44"/>
      <c r="EU53" s="8">
        <f t="shared" si="12"/>
        <v>95</v>
      </c>
      <c r="EV53" s="8" t="str">
        <f>VLOOKUP($EU53,definitions_list_lookup!$N$15:$P$20,2,TRUE)</f>
        <v>complete</v>
      </c>
      <c r="EW53" s="8">
        <f>VLOOKUP($EU53,definitions_list_lookup!$N$15:$P$20,3,TRUE)</f>
        <v>5</v>
      </c>
    </row>
    <row r="54" spans="1:153" ht="84">
      <c r="A54" s="176">
        <v>43301</v>
      </c>
      <c r="B54" s="5" t="s">
        <v>1321</v>
      </c>
      <c r="D54" s="5" t="s">
        <v>1208</v>
      </c>
      <c r="E54" s="5">
        <v>18</v>
      </c>
      <c r="F54" s="5">
        <v>2</v>
      </c>
      <c r="G54" s="6" t="str">
        <f t="shared" si="7"/>
        <v>18-2</v>
      </c>
      <c r="H54" s="2">
        <v>0</v>
      </c>
      <c r="I54" s="2">
        <v>91.5</v>
      </c>
      <c r="J54" s="79" t="str">
        <f>IF(((VLOOKUP($G54,Depth_Lookup!$A$3:$J$561,9,FALSE))-(I54/100))&gt;=0,"Good","Too Long")</f>
        <v>Good</v>
      </c>
      <c r="K54" s="80">
        <f>(VLOOKUP($G54,Depth_Lookup!$A$3:$J$561,10,FALSE))+(H54/100)</f>
        <v>33.44</v>
      </c>
      <c r="L54" s="80">
        <f>(VLOOKUP($G54,Depth_Lookup!$A$3:$J$561,10,FALSE))+(I54/100)</f>
        <v>34.354999999999997</v>
      </c>
      <c r="M54" s="136" t="s">
        <v>1218</v>
      </c>
      <c r="N54" s="136" t="s">
        <v>12</v>
      </c>
      <c r="O54" s="57" t="s">
        <v>1238</v>
      </c>
      <c r="P54" s="57" t="s">
        <v>1273</v>
      </c>
      <c r="Q54" s="44"/>
      <c r="R54" s="42">
        <v>100</v>
      </c>
      <c r="S54" s="5">
        <v>0</v>
      </c>
      <c r="T54" s="5">
        <v>0</v>
      </c>
      <c r="U54" s="5">
        <v>0</v>
      </c>
      <c r="V54" s="8">
        <f t="shared" si="1"/>
        <v>100</v>
      </c>
      <c r="W54" s="4" t="s">
        <v>1228</v>
      </c>
      <c r="X54" s="5" t="s">
        <v>1223</v>
      </c>
      <c r="Y54" s="38">
        <v>95</v>
      </c>
      <c r="Z54" s="8" t="str">
        <f>VLOOKUP($Y54,definitions_list_lookup!$N$15:$P$20,2,TRUE)</f>
        <v>complete</v>
      </c>
      <c r="AA54" s="8">
        <f>VLOOKUP($Y54,definitions_list_lookup!$N$15:$P$20,3,TRUE)</f>
        <v>5</v>
      </c>
      <c r="AB54" s="99" t="s">
        <v>2094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>
        <v>10</v>
      </c>
      <c r="AQ54" s="7"/>
      <c r="AR54" s="7"/>
      <c r="AS54" s="7">
        <v>90</v>
      </c>
      <c r="AT54" s="7"/>
      <c r="AU54" s="7"/>
      <c r="AV54" s="7"/>
      <c r="AW54" s="7"/>
      <c r="AX54" s="7"/>
      <c r="AY54" s="7"/>
      <c r="AZ54" s="7"/>
      <c r="BA54" s="8">
        <f t="shared" si="8"/>
        <v>100</v>
      </c>
      <c r="BB54" s="54"/>
      <c r="BC54" s="99"/>
      <c r="BD54" s="99"/>
      <c r="BE54" s="99"/>
      <c r="BF54" s="7"/>
      <c r="BG54" s="8" t="str">
        <f>VLOOKUP($BF54,definitions_list_lookup!$N$15:$P$20,2,TRUE)</f>
        <v>fresh</v>
      </c>
      <c r="BH54" s="8">
        <f>VLOOKUP($BF54,definitions_list_lookup!$N$15:$P$20,3,TRUE)</f>
        <v>0</v>
      </c>
      <c r="BI54" s="99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8">
        <f t="shared" si="9"/>
        <v>0</v>
      </c>
      <c r="CI54" s="44"/>
      <c r="CJ54" s="7"/>
      <c r="CK54" s="48"/>
      <c r="CL54" s="7"/>
      <c r="CM54" s="8" t="str">
        <f>VLOOKUP($CL54,definitions_list_lookup!$N$15:$P$20,2,TRUE)</f>
        <v>fresh</v>
      </c>
      <c r="CN54" s="8">
        <f>VLOOKUP($CL54,definitions_list_lookup!$N$15:$P$20,3,TRUE)</f>
        <v>0</v>
      </c>
      <c r="CO54" s="99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8">
        <f t="shared" si="10"/>
        <v>0</v>
      </c>
      <c r="DO54" s="44"/>
      <c r="DP54" s="99"/>
      <c r="DQ54" s="7"/>
      <c r="DR54" s="8" t="str">
        <f>VLOOKUP($DQ54,definitions_list_lookup!$N$15:$P$20,2,TRUE)</f>
        <v>fresh</v>
      </c>
      <c r="DS54" s="8">
        <f>VLOOKUP($DQ54,definitions_list_lookup!$N$15:$P$20,3,TRUE)</f>
        <v>0</v>
      </c>
      <c r="DT54" s="99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8">
        <f t="shared" si="11"/>
        <v>0</v>
      </c>
      <c r="ET54" s="44"/>
      <c r="EU54" s="8">
        <f t="shared" si="12"/>
        <v>95</v>
      </c>
      <c r="EV54" s="8" t="str">
        <f>VLOOKUP($EU54,definitions_list_lookup!$N$15:$P$20,2,TRUE)</f>
        <v>complete</v>
      </c>
      <c r="EW54" s="8">
        <f>VLOOKUP($EU54,definitions_list_lookup!$N$15:$P$20,3,TRUE)</f>
        <v>5</v>
      </c>
    </row>
    <row r="55" spans="1:153" ht="140">
      <c r="A55" s="176">
        <v>43301</v>
      </c>
      <c r="B55" s="5" t="s">
        <v>1321</v>
      </c>
      <c r="D55" s="5" t="s">
        <v>1208</v>
      </c>
      <c r="E55" s="5">
        <v>18</v>
      </c>
      <c r="F55" s="5">
        <v>3</v>
      </c>
      <c r="G55" s="6" t="str">
        <f t="shared" si="7"/>
        <v>18-3</v>
      </c>
      <c r="H55" s="2">
        <v>0</v>
      </c>
      <c r="I55" s="2">
        <v>94.5</v>
      </c>
      <c r="J55" s="79" t="str">
        <f>IF(((VLOOKUP($G55,Depth_Lookup!$A$3:$J$561,9,FALSE))-(I55/100))&gt;=0,"Good","Too Long")</f>
        <v>Good</v>
      </c>
      <c r="K55" s="80">
        <f>(VLOOKUP($G55,Depth_Lookup!$A$3:$J$561,10,FALSE))+(H55/100)</f>
        <v>34.354999999999997</v>
      </c>
      <c r="L55" s="80">
        <f>(VLOOKUP($G55,Depth_Lookup!$A$3:$J$561,10,FALSE))+(I55/100)</f>
        <v>35.299999999999997</v>
      </c>
      <c r="M55" s="136" t="s">
        <v>1218</v>
      </c>
      <c r="N55" s="136" t="s">
        <v>12</v>
      </c>
      <c r="O55" s="57" t="s">
        <v>1238</v>
      </c>
      <c r="P55" s="57" t="s">
        <v>1273</v>
      </c>
      <c r="Q55" s="44"/>
      <c r="R55" s="42">
        <v>100</v>
      </c>
      <c r="S55" s="5">
        <v>0</v>
      </c>
      <c r="T55" s="5">
        <v>0</v>
      </c>
      <c r="U55" s="5">
        <v>0</v>
      </c>
      <c r="V55" s="8">
        <f t="shared" si="1"/>
        <v>100</v>
      </c>
      <c r="W55" s="4" t="s">
        <v>1228</v>
      </c>
      <c r="X55" s="5" t="s">
        <v>1223</v>
      </c>
      <c r="Y55" s="38">
        <v>95</v>
      </c>
      <c r="Z55" s="8" t="str">
        <f>VLOOKUP($Y55,definitions_list_lookup!$N$15:$P$20,2,TRUE)</f>
        <v>complete</v>
      </c>
      <c r="AA55" s="8">
        <f>VLOOKUP($Y55,definitions_list_lookup!$N$15:$P$20,3,TRUE)</f>
        <v>5</v>
      </c>
      <c r="AB55" s="99" t="s">
        <v>2095</v>
      </c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>
        <v>10</v>
      </c>
      <c r="AQ55" s="7"/>
      <c r="AR55" s="7"/>
      <c r="AS55" s="7">
        <v>90</v>
      </c>
      <c r="AT55" s="7"/>
      <c r="AU55" s="7"/>
      <c r="AV55" s="7"/>
      <c r="AW55" s="7"/>
      <c r="AX55" s="7"/>
      <c r="AY55" s="7"/>
      <c r="AZ55" s="7"/>
      <c r="BA55" s="8">
        <f t="shared" si="8"/>
        <v>100</v>
      </c>
      <c r="BB55" s="54"/>
      <c r="BC55" s="99"/>
      <c r="BD55" s="99"/>
      <c r="BE55" s="99"/>
      <c r="BF55" s="7"/>
      <c r="BG55" s="8" t="str">
        <f>VLOOKUP($BF55,definitions_list_lookup!$N$15:$P$20,2,TRUE)</f>
        <v>fresh</v>
      </c>
      <c r="BH55" s="8">
        <f>VLOOKUP($BF55,definitions_list_lookup!$N$15:$P$20,3,TRUE)</f>
        <v>0</v>
      </c>
      <c r="BI55" s="99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8">
        <f t="shared" si="9"/>
        <v>0</v>
      </c>
      <c r="CI55" s="44"/>
      <c r="CJ55" s="7"/>
      <c r="CK55" s="48"/>
      <c r="CL55" s="7"/>
      <c r="CM55" s="8" t="str">
        <f>VLOOKUP($CL55,definitions_list_lookup!$N$15:$P$20,2,TRUE)</f>
        <v>fresh</v>
      </c>
      <c r="CN55" s="8">
        <f>VLOOKUP($CL55,definitions_list_lookup!$N$15:$P$20,3,TRUE)</f>
        <v>0</v>
      </c>
      <c r="CO55" s="99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8">
        <f t="shared" si="10"/>
        <v>0</v>
      </c>
      <c r="DO55" s="44"/>
      <c r="DP55" s="99"/>
      <c r="DQ55" s="7"/>
      <c r="DR55" s="8" t="str">
        <f>VLOOKUP($DQ55,definitions_list_lookup!$N$15:$P$20,2,TRUE)</f>
        <v>fresh</v>
      </c>
      <c r="DS55" s="8">
        <f>VLOOKUP($DQ55,definitions_list_lookup!$N$15:$P$20,3,TRUE)</f>
        <v>0</v>
      </c>
      <c r="DT55" s="99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8">
        <f t="shared" si="11"/>
        <v>0</v>
      </c>
      <c r="ET55" s="44"/>
      <c r="EU55" s="8">
        <f t="shared" si="12"/>
        <v>95</v>
      </c>
      <c r="EV55" s="8" t="str">
        <f>VLOOKUP($EU55,definitions_list_lookup!$N$15:$P$20,2,TRUE)</f>
        <v>complete</v>
      </c>
      <c r="EW55" s="8">
        <f>VLOOKUP($EU55,definitions_list_lookup!$N$15:$P$20,3,TRUE)</f>
        <v>5</v>
      </c>
    </row>
    <row r="56" spans="1:153" ht="56">
      <c r="A56" s="176">
        <v>43301</v>
      </c>
      <c r="B56" s="5" t="s">
        <v>1321</v>
      </c>
      <c r="D56" s="5" t="s">
        <v>1208</v>
      </c>
      <c r="E56" s="5">
        <v>18</v>
      </c>
      <c r="F56" s="5">
        <v>4</v>
      </c>
      <c r="G56" s="6" t="str">
        <f t="shared" si="7"/>
        <v>18-4</v>
      </c>
      <c r="H56" s="2">
        <v>0</v>
      </c>
      <c r="I56" s="2">
        <v>29.5</v>
      </c>
      <c r="J56" s="79" t="str">
        <f>IF(((VLOOKUP($G56,Depth_Lookup!$A$3:$J$561,9,FALSE))-(I56/100))&gt;=0,"Good","Too Long")</f>
        <v>Good</v>
      </c>
      <c r="K56" s="80">
        <f>(VLOOKUP($G56,Depth_Lookup!$A$3:$J$561,10,FALSE))+(H56/100)</f>
        <v>35.299999999999997</v>
      </c>
      <c r="L56" s="80">
        <f>(VLOOKUP($G56,Depth_Lookup!$A$3:$J$561,10,FALSE))+(I56/100)</f>
        <v>35.594999999999999</v>
      </c>
      <c r="M56" s="136" t="s">
        <v>1218</v>
      </c>
      <c r="N56" s="136" t="s">
        <v>12</v>
      </c>
      <c r="O56" s="57" t="s">
        <v>1238</v>
      </c>
      <c r="P56" s="57" t="s">
        <v>1273</v>
      </c>
      <c r="Q56" s="44"/>
      <c r="R56" s="42">
        <v>100</v>
      </c>
      <c r="S56" s="5">
        <v>0</v>
      </c>
      <c r="T56" s="5">
        <v>0</v>
      </c>
      <c r="U56" s="5">
        <v>0</v>
      </c>
      <c r="V56" s="8">
        <f t="shared" si="1"/>
        <v>100</v>
      </c>
      <c r="W56" s="4" t="s">
        <v>1228</v>
      </c>
      <c r="X56" s="5" t="s">
        <v>1223</v>
      </c>
      <c r="Y56" s="38">
        <v>95</v>
      </c>
      <c r="Z56" s="8" t="str">
        <f>VLOOKUP($Y56,definitions_list_lookup!$N$15:$P$20,2,TRUE)</f>
        <v>complete</v>
      </c>
      <c r="AA56" s="8">
        <f>VLOOKUP($Y56,definitions_list_lookup!$N$15:$P$20,3,TRUE)</f>
        <v>5</v>
      </c>
      <c r="AB56" s="99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>
        <v>10</v>
      </c>
      <c r="AQ56" s="7"/>
      <c r="AR56" s="7"/>
      <c r="AS56" s="7">
        <v>90</v>
      </c>
      <c r="AT56" s="7"/>
      <c r="AU56" s="7"/>
      <c r="AV56" s="7"/>
      <c r="AW56" s="7"/>
      <c r="AX56" s="7"/>
      <c r="AY56" s="7"/>
      <c r="AZ56" s="7"/>
      <c r="BA56" s="8">
        <f t="shared" si="8"/>
        <v>100</v>
      </c>
      <c r="BB56" s="54"/>
      <c r="BC56" s="99"/>
      <c r="BD56" s="99"/>
      <c r="BE56" s="99"/>
      <c r="BF56" s="7"/>
      <c r="BG56" s="8" t="str">
        <f>VLOOKUP($BF56,definitions_list_lookup!$N$15:$P$20,2,TRUE)</f>
        <v>fresh</v>
      </c>
      <c r="BH56" s="8">
        <f>VLOOKUP($BF56,definitions_list_lookup!$N$15:$P$20,3,TRUE)</f>
        <v>0</v>
      </c>
      <c r="BI56" s="99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8">
        <f t="shared" si="9"/>
        <v>0</v>
      </c>
      <c r="CI56" s="44"/>
      <c r="CJ56" s="7"/>
      <c r="CK56" s="48"/>
      <c r="CL56" s="7"/>
      <c r="CM56" s="8" t="str">
        <f>VLOOKUP($CL56,definitions_list_lookup!$N$15:$P$20,2,TRUE)</f>
        <v>fresh</v>
      </c>
      <c r="CN56" s="8">
        <f>VLOOKUP($CL56,definitions_list_lookup!$N$15:$P$20,3,TRUE)</f>
        <v>0</v>
      </c>
      <c r="CO56" s="99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8">
        <f t="shared" si="10"/>
        <v>0</v>
      </c>
      <c r="DO56" s="44"/>
      <c r="DP56" s="99"/>
      <c r="DQ56" s="7"/>
      <c r="DR56" s="8" t="str">
        <f>VLOOKUP($DQ56,definitions_list_lookup!$N$15:$P$20,2,TRUE)</f>
        <v>fresh</v>
      </c>
      <c r="DS56" s="8">
        <f>VLOOKUP($DQ56,definitions_list_lookup!$N$15:$P$20,3,TRUE)</f>
        <v>0</v>
      </c>
      <c r="DT56" s="99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8">
        <f t="shared" si="11"/>
        <v>0</v>
      </c>
      <c r="ET56" s="44"/>
      <c r="EU56" s="8">
        <f t="shared" si="12"/>
        <v>95</v>
      </c>
      <c r="EV56" s="8" t="str">
        <f>VLOOKUP($EU56,definitions_list_lookup!$N$15:$P$20,2,TRUE)</f>
        <v>complete</v>
      </c>
      <c r="EW56" s="8">
        <f>VLOOKUP($EU56,definitions_list_lookup!$N$15:$P$20,3,TRUE)</f>
        <v>5</v>
      </c>
    </row>
    <row r="57" spans="1:153" ht="56">
      <c r="A57" s="176">
        <v>43301</v>
      </c>
      <c r="B57" s="5" t="s">
        <v>1321</v>
      </c>
      <c r="D57" s="5" t="s">
        <v>1208</v>
      </c>
      <c r="E57" s="5">
        <v>19</v>
      </c>
      <c r="F57" s="5">
        <v>1</v>
      </c>
      <c r="G57" s="6" t="str">
        <f t="shared" si="7"/>
        <v>19-1</v>
      </c>
      <c r="H57" s="2">
        <v>0</v>
      </c>
      <c r="I57" s="2">
        <v>11.5</v>
      </c>
      <c r="J57" s="79" t="str">
        <f>IF(((VLOOKUP($G57,Depth_Lookup!$A$3:$J$561,9,FALSE))-(I57/100))&gt;=0,"Good","Too Long")</f>
        <v>Good</v>
      </c>
      <c r="K57" s="80">
        <f>(VLOOKUP($G57,Depth_Lookup!$A$3:$J$561,10,FALSE))+(H57/100)</f>
        <v>35.6</v>
      </c>
      <c r="L57" s="80">
        <f>(VLOOKUP($G57,Depth_Lookup!$A$3:$J$561,10,FALSE))+(I57/100)</f>
        <v>35.715000000000003</v>
      </c>
      <c r="M57" s="136" t="s">
        <v>1218</v>
      </c>
      <c r="N57" s="136" t="s">
        <v>12</v>
      </c>
      <c r="O57" s="57" t="s">
        <v>1240</v>
      </c>
      <c r="P57" s="57" t="s">
        <v>1277</v>
      </c>
      <c r="Q57" s="44"/>
      <c r="R57" s="42">
        <v>100</v>
      </c>
      <c r="S57" s="5">
        <v>0</v>
      </c>
      <c r="T57" s="5">
        <v>0</v>
      </c>
      <c r="U57" s="5">
        <v>0</v>
      </c>
      <c r="V57" s="8">
        <f t="shared" si="1"/>
        <v>100</v>
      </c>
      <c r="W57" s="4" t="s">
        <v>1228</v>
      </c>
      <c r="X57" s="5" t="s">
        <v>1223</v>
      </c>
      <c r="Y57" s="38">
        <v>95</v>
      </c>
      <c r="Z57" s="8" t="str">
        <f>VLOOKUP($Y57,definitions_list_lookup!$N$15:$P$20,2,TRUE)</f>
        <v>complete</v>
      </c>
      <c r="AA57" s="8">
        <f>VLOOKUP($Y57,definitions_list_lookup!$N$15:$P$20,3,TRUE)</f>
        <v>5</v>
      </c>
      <c r="AB57" s="99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>
        <v>10</v>
      </c>
      <c r="AQ57" s="7"/>
      <c r="AR57" s="7"/>
      <c r="AS57" s="7">
        <v>90</v>
      </c>
      <c r="AT57" s="7"/>
      <c r="AU57" s="7"/>
      <c r="AV57" s="7"/>
      <c r="AW57" s="7"/>
      <c r="AX57" s="7"/>
      <c r="AY57" s="7"/>
      <c r="AZ57" s="7"/>
      <c r="BA57" s="8">
        <f t="shared" si="8"/>
        <v>100</v>
      </c>
      <c r="BB57" s="54"/>
      <c r="BC57" s="99"/>
      <c r="BD57" s="99"/>
      <c r="BE57" s="99"/>
      <c r="BF57" s="7"/>
      <c r="BG57" s="8" t="str">
        <f>VLOOKUP($BF57,definitions_list_lookup!$N$15:$P$20,2,TRUE)</f>
        <v>fresh</v>
      </c>
      <c r="BH57" s="8">
        <f>VLOOKUP($BF57,definitions_list_lookup!$N$15:$P$20,3,TRUE)</f>
        <v>0</v>
      </c>
      <c r="BI57" s="99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8">
        <f t="shared" si="9"/>
        <v>0</v>
      </c>
      <c r="CI57" s="44"/>
      <c r="CJ57" s="7"/>
      <c r="CK57" s="48"/>
      <c r="CL57" s="7"/>
      <c r="CM57" s="8" t="str">
        <f>VLOOKUP($CL57,definitions_list_lookup!$N$15:$P$20,2,TRUE)</f>
        <v>fresh</v>
      </c>
      <c r="CN57" s="8">
        <f>VLOOKUP($CL57,definitions_list_lookup!$N$15:$P$20,3,TRUE)</f>
        <v>0</v>
      </c>
      <c r="CO57" s="99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8">
        <f t="shared" si="10"/>
        <v>0</v>
      </c>
      <c r="DO57" s="44"/>
      <c r="DP57" s="99"/>
      <c r="DQ57" s="7"/>
      <c r="DR57" s="8" t="str">
        <f>VLOOKUP($DQ57,definitions_list_lookup!$N$15:$P$20,2,TRUE)</f>
        <v>fresh</v>
      </c>
      <c r="DS57" s="8">
        <f>VLOOKUP($DQ57,definitions_list_lookup!$N$15:$P$20,3,TRUE)</f>
        <v>0</v>
      </c>
      <c r="DT57" s="99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8">
        <f t="shared" si="11"/>
        <v>0</v>
      </c>
      <c r="ET57" s="44"/>
      <c r="EU57" s="8">
        <f t="shared" si="12"/>
        <v>95</v>
      </c>
      <c r="EV57" s="8" t="str">
        <f>VLOOKUP($EU57,definitions_list_lookup!$N$15:$P$20,2,TRUE)</f>
        <v>complete</v>
      </c>
      <c r="EW57" s="8">
        <f>VLOOKUP($EU57,definitions_list_lookup!$N$15:$P$20,3,TRUE)</f>
        <v>5</v>
      </c>
    </row>
    <row r="58" spans="1:153" ht="70">
      <c r="A58" s="181">
        <v>43301</v>
      </c>
      <c r="B58" s="7" t="s">
        <v>1321</v>
      </c>
      <c r="C58" s="182"/>
      <c r="D58" s="7" t="s">
        <v>1208</v>
      </c>
      <c r="E58" s="5">
        <v>19</v>
      </c>
      <c r="F58" s="5">
        <v>1</v>
      </c>
      <c r="G58" s="6" t="str">
        <f t="shared" si="7"/>
        <v>19-1</v>
      </c>
      <c r="H58" s="2">
        <v>11.5</v>
      </c>
      <c r="I58" s="2">
        <v>12</v>
      </c>
      <c r="J58" s="79" t="str">
        <f>IF(((VLOOKUP($G58,Depth_Lookup!$A$3:$J$561,9,FALSE))-(I58/100))&gt;=0,"Good","Too Long")</f>
        <v>Good</v>
      </c>
      <c r="K58" s="80">
        <f>(VLOOKUP($G58,Depth_Lookup!$A$3:$J$561,10,FALSE))+(H58/100)</f>
        <v>35.715000000000003</v>
      </c>
      <c r="L58" s="80">
        <f>(VLOOKUP($G58,Depth_Lookup!$A$3:$J$561,10,FALSE))+(I58/100)</f>
        <v>35.72</v>
      </c>
      <c r="M58" s="136" t="s">
        <v>1219</v>
      </c>
      <c r="N58" s="136" t="s">
        <v>689</v>
      </c>
      <c r="O58" s="57" t="s">
        <v>1261</v>
      </c>
      <c r="P58" s="57" t="s">
        <v>1276</v>
      </c>
      <c r="Q58" s="44"/>
      <c r="R58" s="42">
        <v>100</v>
      </c>
      <c r="S58" s="5">
        <v>0</v>
      </c>
      <c r="T58" s="5">
        <v>0</v>
      </c>
      <c r="U58" s="5">
        <v>0</v>
      </c>
      <c r="V58" s="8">
        <f t="shared" si="1"/>
        <v>100</v>
      </c>
      <c r="W58" s="4" t="s">
        <v>1253</v>
      </c>
      <c r="X58" s="5" t="s">
        <v>1223</v>
      </c>
      <c r="Y58" s="38">
        <v>90</v>
      </c>
      <c r="Z58" s="8" t="str">
        <f>VLOOKUP($Y58,definitions_list_lookup!$N$15:$P$20,2,TRUE)</f>
        <v>very high</v>
      </c>
      <c r="AA58" s="8">
        <f>VLOOKUP($Y58,definitions_list_lookup!$N$15:$P$20,3,TRUE)</f>
        <v>4</v>
      </c>
      <c r="AB58" s="99"/>
      <c r="AC58" s="7">
        <v>20</v>
      </c>
      <c r="AD58" s="7">
        <v>80</v>
      </c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8">
        <f t="shared" si="8"/>
        <v>100</v>
      </c>
      <c r="BB58" s="54"/>
      <c r="BC58" s="99"/>
      <c r="BD58" s="99"/>
      <c r="BE58" s="99"/>
      <c r="BF58" s="7"/>
      <c r="BG58" s="8" t="str">
        <f>VLOOKUP($BF58,definitions_list_lookup!$N$15:$P$20,2,TRUE)</f>
        <v>fresh</v>
      </c>
      <c r="BH58" s="8">
        <f>VLOOKUP($BF58,definitions_list_lookup!$N$15:$P$20,3,TRUE)</f>
        <v>0</v>
      </c>
      <c r="BI58" s="99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8">
        <f t="shared" si="9"/>
        <v>0</v>
      </c>
      <c r="CI58" s="44"/>
      <c r="CJ58" s="7"/>
      <c r="CK58" s="48"/>
      <c r="CL58" s="7"/>
      <c r="CM58" s="8" t="str">
        <f>VLOOKUP($CL58,definitions_list_lookup!$N$15:$P$20,2,TRUE)</f>
        <v>fresh</v>
      </c>
      <c r="CN58" s="8">
        <f>VLOOKUP($CL58,definitions_list_lookup!$N$15:$P$20,3,TRUE)</f>
        <v>0</v>
      </c>
      <c r="CO58" s="99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8">
        <f t="shared" si="10"/>
        <v>0</v>
      </c>
      <c r="DO58" s="44"/>
      <c r="DP58" s="99"/>
      <c r="DQ58" s="7"/>
      <c r="DR58" s="8" t="str">
        <f>VLOOKUP($DQ58,definitions_list_lookup!$N$15:$P$20,2,TRUE)</f>
        <v>fresh</v>
      </c>
      <c r="DS58" s="8">
        <f>VLOOKUP($DQ58,definitions_list_lookup!$N$15:$P$20,3,TRUE)</f>
        <v>0</v>
      </c>
      <c r="DT58" s="99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8">
        <f t="shared" si="11"/>
        <v>0</v>
      </c>
      <c r="ET58" s="44"/>
      <c r="EU58" s="8">
        <f t="shared" si="12"/>
        <v>90</v>
      </c>
      <c r="EV58" s="8" t="str">
        <f>VLOOKUP($EU58,definitions_list_lookup!$N$15:$P$20,2,TRUE)</f>
        <v>very high</v>
      </c>
      <c r="EW58" s="8">
        <f>VLOOKUP($EU58,definitions_list_lookup!$N$15:$P$20,3,TRUE)</f>
        <v>4</v>
      </c>
    </row>
    <row r="59" spans="1:153" ht="56">
      <c r="A59" s="176">
        <v>43301</v>
      </c>
      <c r="B59" s="5" t="s">
        <v>1321</v>
      </c>
      <c r="D59" s="5" t="s">
        <v>1208</v>
      </c>
      <c r="E59" s="5">
        <v>19</v>
      </c>
      <c r="F59" s="5">
        <v>1</v>
      </c>
      <c r="G59" s="6" t="str">
        <f t="shared" si="7"/>
        <v>19-1</v>
      </c>
      <c r="H59" s="2">
        <v>12</v>
      </c>
      <c r="I59" s="2">
        <v>74</v>
      </c>
      <c r="J59" s="79" t="str">
        <f>IF(((VLOOKUP($G59,Depth_Lookup!$A$3:$J$561,9,FALSE))-(I59/100))&gt;=0,"Good","Too Long")</f>
        <v>Good</v>
      </c>
      <c r="K59" s="80">
        <f>(VLOOKUP($G59,Depth_Lookup!$A$3:$J$561,10,FALSE))+(H59/100)</f>
        <v>35.72</v>
      </c>
      <c r="L59" s="80">
        <f>(VLOOKUP($G59,Depth_Lookup!$A$3:$J$561,10,FALSE))+(I59/100)</f>
        <v>36.340000000000003</v>
      </c>
      <c r="M59" s="136" t="s">
        <v>1220</v>
      </c>
      <c r="N59" s="136" t="s">
        <v>697</v>
      </c>
      <c r="O59" s="57" t="s">
        <v>1240</v>
      </c>
      <c r="P59" s="57" t="s">
        <v>1273</v>
      </c>
      <c r="Q59" s="44"/>
      <c r="R59" s="42">
        <v>100</v>
      </c>
      <c r="S59" s="5">
        <v>0</v>
      </c>
      <c r="T59" s="5">
        <v>0</v>
      </c>
      <c r="U59" s="5">
        <v>0</v>
      </c>
      <c r="V59" s="8">
        <f t="shared" si="1"/>
        <v>100</v>
      </c>
      <c r="W59" s="4" t="s">
        <v>1228</v>
      </c>
      <c r="X59" s="5" t="s">
        <v>1223</v>
      </c>
      <c r="Y59" s="38">
        <v>95</v>
      </c>
      <c r="Z59" s="8" t="str">
        <f>VLOOKUP($Y59,definitions_list_lookup!$N$15:$P$20,2,TRUE)</f>
        <v>complete</v>
      </c>
      <c r="AA59" s="8">
        <f>VLOOKUP($Y59,definitions_list_lookup!$N$15:$P$20,3,TRUE)</f>
        <v>5</v>
      </c>
      <c r="AB59" s="99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>
        <v>10</v>
      </c>
      <c r="AQ59" s="7"/>
      <c r="AR59" s="7"/>
      <c r="AS59" s="7">
        <v>90</v>
      </c>
      <c r="AT59" s="7"/>
      <c r="AU59" s="7"/>
      <c r="AV59" s="7"/>
      <c r="AW59" s="7"/>
      <c r="AX59" s="7"/>
      <c r="AY59" s="7"/>
      <c r="AZ59" s="7"/>
      <c r="BA59" s="8">
        <f t="shared" si="8"/>
        <v>100</v>
      </c>
      <c r="BB59" s="54"/>
      <c r="BC59" s="99"/>
      <c r="BD59" s="99"/>
      <c r="BE59" s="99"/>
      <c r="BF59" s="7"/>
      <c r="BG59" s="8" t="str">
        <f>VLOOKUP($BF59,definitions_list_lookup!$N$15:$P$20,2,TRUE)</f>
        <v>fresh</v>
      </c>
      <c r="BH59" s="8">
        <f>VLOOKUP($BF59,definitions_list_lookup!$N$15:$P$20,3,TRUE)</f>
        <v>0</v>
      </c>
      <c r="BI59" s="99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8">
        <f t="shared" si="9"/>
        <v>0</v>
      </c>
      <c r="CI59" s="44"/>
      <c r="CJ59" s="7"/>
      <c r="CK59" s="48"/>
      <c r="CL59" s="7"/>
      <c r="CM59" s="8" t="str">
        <f>VLOOKUP($CL59,definitions_list_lookup!$N$15:$P$20,2,TRUE)</f>
        <v>fresh</v>
      </c>
      <c r="CN59" s="8">
        <f>VLOOKUP($CL59,definitions_list_lookup!$N$15:$P$20,3,TRUE)</f>
        <v>0</v>
      </c>
      <c r="CO59" s="99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8">
        <f t="shared" si="10"/>
        <v>0</v>
      </c>
      <c r="DO59" s="44"/>
      <c r="DP59" s="99"/>
      <c r="DQ59" s="7"/>
      <c r="DR59" s="8" t="str">
        <f>VLOOKUP($DQ59,definitions_list_lookup!$N$15:$P$20,2,TRUE)</f>
        <v>fresh</v>
      </c>
      <c r="DS59" s="8">
        <f>VLOOKUP($DQ59,definitions_list_lookup!$N$15:$P$20,3,TRUE)</f>
        <v>0</v>
      </c>
      <c r="DT59" s="99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8">
        <f t="shared" si="11"/>
        <v>0</v>
      </c>
      <c r="ET59" s="44"/>
      <c r="EU59" s="8">
        <f t="shared" si="12"/>
        <v>95</v>
      </c>
      <c r="EV59" s="8" t="str">
        <f>VLOOKUP($EU59,definitions_list_lookup!$N$15:$P$20,2,TRUE)</f>
        <v>complete</v>
      </c>
      <c r="EW59" s="8">
        <f>VLOOKUP($EU59,definitions_list_lookup!$N$15:$P$20,3,TRUE)</f>
        <v>5</v>
      </c>
    </row>
    <row r="60" spans="1:153" ht="56">
      <c r="A60" s="176">
        <v>43301</v>
      </c>
      <c r="B60" s="5" t="s">
        <v>1321</v>
      </c>
      <c r="D60" s="5" t="s">
        <v>1208</v>
      </c>
      <c r="E60" s="5">
        <v>19</v>
      </c>
      <c r="F60" s="5">
        <v>2</v>
      </c>
      <c r="G60" s="6" t="str">
        <f t="shared" si="7"/>
        <v>19-2</v>
      </c>
      <c r="H60" s="2">
        <v>0</v>
      </c>
      <c r="I60" s="2">
        <v>84</v>
      </c>
      <c r="J60" s="79" t="str">
        <f>IF(((VLOOKUP($G60,Depth_Lookup!$A$3:$J$561,9,FALSE))-(I60/100))&gt;=0,"Good","Too Long")</f>
        <v>Good</v>
      </c>
      <c r="K60" s="80">
        <f>(VLOOKUP($G60,Depth_Lookup!$A$3:$J$561,10,FALSE))+(H60/100)</f>
        <v>36.340000000000003</v>
      </c>
      <c r="L60" s="80">
        <f>(VLOOKUP($G60,Depth_Lookup!$A$3:$J$561,10,FALSE))+(I60/100)</f>
        <v>37.180000000000007</v>
      </c>
      <c r="M60" s="136" t="s">
        <v>1220</v>
      </c>
      <c r="N60" s="136" t="s">
        <v>697</v>
      </c>
      <c r="O60" s="57" t="s">
        <v>1240</v>
      </c>
      <c r="P60" s="57" t="s">
        <v>1273</v>
      </c>
      <c r="Q60" s="44"/>
      <c r="R60" s="42">
        <v>100</v>
      </c>
      <c r="S60" s="5">
        <v>0</v>
      </c>
      <c r="T60" s="5">
        <v>0</v>
      </c>
      <c r="U60" s="5">
        <v>0</v>
      </c>
      <c r="V60" s="8">
        <f t="shared" si="1"/>
        <v>100</v>
      </c>
      <c r="W60" s="4" t="s">
        <v>1228</v>
      </c>
      <c r="X60" s="5" t="s">
        <v>1223</v>
      </c>
      <c r="Y60" s="38">
        <v>95</v>
      </c>
      <c r="Z60" s="8" t="str">
        <f>VLOOKUP($Y60,definitions_list_lookup!$N$15:$P$20,2,TRUE)</f>
        <v>complete</v>
      </c>
      <c r="AA60" s="8">
        <f>VLOOKUP($Y60,definitions_list_lookup!$N$15:$P$20,3,TRUE)</f>
        <v>5</v>
      </c>
      <c r="AB60" s="99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>
        <v>10</v>
      </c>
      <c r="AQ60" s="7"/>
      <c r="AR60" s="7"/>
      <c r="AS60" s="7">
        <v>90</v>
      </c>
      <c r="AT60" s="7"/>
      <c r="AU60" s="7"/>
      <c r="AV60" s="7"/>
      <c r="AW60" s="7"/>
      <c r="AX60" s="7"/>
      <c r="AY60" s="7"/>
      <c r="AZ60" s="7"/>
      <c r="BA60" s="8">
        <f t="shared" si="8"/>
        <v>100</v>
      </c>
      <c r="BB60" s="54"/>
      <c r="BC60" s="99"/>
      <c r="BD60" s="99"/>
      <c r="BE60" s="99"/>
      <c r="BF60" s="7"/>
      <c r="BG60" s="8" t="str">
        <f>VLOOKUP($BF60,definitions_list_lookup!$N$15:$P$20,2,TRUE)</f>
        <v>fresh</v>
      </c>
      <c r="BH60" s="8">
        <f>VLOOKUP($BF60,definitions_list_lookup!$N$15:$P$20,3,TRUE)</f>
        <v>0</v>
      </c>
      <c r="BI60" s="99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8">
        <f t="shared" si="9"/>
        <v>0</v>
      </c>
      <c r="CI60" s="44"/>
      <c r="CJ60" s="7"/>
      <c r="CK60" s="48"/>
      <c r="CL60" s="7"/>
      <c r="CM60" s="8" t="str">
        <f>VLOOKUP($CL60,definitions_list_lookup!$N$15:$P$20,2,TRUE)</f>
        <v>fresh</v>
      </c>
      <c r="CN60" s="8">
        <f>VLOOKUP($CL60,definitions_list_lookup!$N$15:$P$20,3,TRUE)</f>
        <v>0</v>
      </c>
      <c r="CO60" s="99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8">
        <f t="shared" si="10"/>
        <v>0</v>
      </c>
      <c r="DO60" s="44"/>
      <c r="DP60" s="99"/>
      <c r="DQ60" s="7"/>
      <c r="DR60" s="8" t="str">
        <f>VLOOKUP($DQ60,definitions_list_lookup!$N$15:$P$20,2,TRUE)</f>
        <v>fresh</v>
      </c>
      <c r="DS60" s="8">
        <f>VLOOKUP($DQ60,definitions_list_lookup!$N$15:$P$20,3,TRUE)</f>
        <v>0</v>
      </c>
      <c r="DT60" s="99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8">
        <f t="shared" si="11"/>
        <v>0</v>
      </c>
      <c r="ET60" s="44"/>
      <c r="EU60" s="8">
        <f t="shared" si="12"/>
        <v>95</v>
      </c>
      <c r="EV60" s="8" t="str">
        <f>VLOOKUP($EU60,definitions_list_lookup!$N$15:$P$20,2,TRUE)</f>
        <v>complete</v>
      </c>
      <c r="EW60" s="8">
        <f>VLOOKUP($EU60,definitions_list_lookup!$N$15:$P$20,3,TRUE)</f>
        <v>5</v>
      </c>
    </row>
    <row r="61" spans="1:153" ht="56">
      <c r="A61" s="184">
        <v>43301</v>
      </c>
      <c r="B61" s="185" t="s">
        <v>1321</v>
      </c>
      <c r="C61" s="105"/>
      <c r="D61" s="185" t="s">
        <v>1208</v>
      </c>
      <c r="E61" s="185">
        <v>19</v>
      </c>
      <c r="F61" s="185">
        <v>3</v>
      </c>
      <c r="G61" s="186" t="str">
        <f t="shared" si="7"/>
        <v>19-3</v>
      </c>
      <c r="H61" s="187">
        <v>0</v>
      </c>
      <c r="I61" s="187">
        <v>70</v>
      </c>
      <c r="J61" s="79" t="str">
        <f>IF(((VLOOKUP($G61,Depth_Lookup!$A$3:$J$561,9,FALSE))-(I61/100))&gt;=0,"Good","Too Long")</f>
        <v>Good</v>
      </c>
      <c r="K61" s="80">
        <f>(VLOOKUP($G61,Depth_Lookup!$A$3:$J$561,10,FALSE))+(H61/100)</f>
        <v>37.18</v>
      </c>
      <c r="L61" s="80">
        <f>(VLOOKUP($G61,Depth_Lookup!$A$3:$J$561,10,FALSE))+(I61/100)</f>
        <v>37.880000000000003</v>
      </c>
      <c r="M61" s="188" t="s">
        <v>1220</v>
      </c>
      <c r="N61" s="188" t="s">
        <v>697</v>
      </c>
      <c r="O61" s="189" t="s">
        <v>1240</v>
      </c>
      <c r="P61" s="189" t="s">
        <v>1273</v>
      </c>
      <c r="Q61" s="190"/>
      <c r="R61" s="191">
        <v>100</v>
      </c>
      <c r="S61" s="185">
        <v>0</v>
      </c>
      <c r="T61" s="185">
        <v>0</v>
      </c>
      <c r="U61" s="185">
        <v>0</v>
      </c>
      <c r="V61" s="192">
        <f t="shared" si="1"/>
        <v>100</v>
      </c>
      <c r="W61" s="193" t="s">
        <v>1228</v>
      </c>
      <c r="X61" s="185" t="s">
        <v>1223</v>
      </c>
      <c r="Y61" s="194">
        <v>95</v>
      </c>
      <c r="Z61" s="192" t="str">
        <f>VLOOKUP($Y61,definitions_list_lookup!$N$15:$P$20,2,TRUE)</f>
        <v>complete</v>
      </c>
      <c r="AA61" s="192">
        <f>VLOOKUP($Y61,definitions_list_lookup!$N$15:$P$20,3,TRUE)</f>
        <v>5</v>
      </c>
      <c r="AB61" s="195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>
        <v>10</v>
      </c>
      <c r="AQ61" s="196"/>
      <c r="AR61" s="196"/>
      <c r="AS61" s="196">
        <v>90</v>
      </c>
      <c r="AT61" s="196"/>
      <c r="AU61" s="196"/>
      <c r="AV61" s="196"/>
      <c r="AW61" s="196"/>
      <c r="AX61" s="196"/>
      <c r="AY61" s="196"/>
      <c r="AZ61" s="196"/>
      <c r="BA61" s="192">
        <f t="shared" si="8"/>
        <v>100</v>
      </c>
      <c r="BB61" s="197"/>
      <c r="BC61" s="195"/>
      <c r="BD61" s="195"/>
      <c r="BE61" s="195"/>
      <c r="BF61" s="196"/>
      <c r="BG61" s="192" t="str">
        <f>VLOOKUP($BF61,definitions_list_lookup!$N$15:$P$20,2,TRUE)</f>
        <v>fresh</v>
      </c>
      <c r="BH61" s="192">
        <f>VLOOKUP($BF61,definitions_list_lookup!$N$15:$P$20,3,TRUE)</f>
        <v>0</v>
      </c>
      <c r="BI61" s="195"/>
      <c r="BJ61" s="196"/>
      <c r="BK61" s="196"/>
      <c r="BL61" s="196"/>
      <c r="BM61" s="196"/>
      <c r="BN61" s="196"/>
      <c r="BO61" s="196"/>
      <c r="BP61" s="196"/>
      <c r="BQ61" s="196"/>
      <c r="BR61" s="196"/>
      <c r="BS61" s="196"/>
      <c r="BT61" s="196"/>
      <c r="BU61" s="196"/>
      <c r="BV61" s="196"/>
      <c r="BW61" s="196"/>
      <c r="BX61" s="196"/>
      <c r="BY61" s="196"/>
      <c r="BZ61" s="196"/>
      <c r="CA61" s="196"/>
      <c r="CB61" s="196"/>
      <c r="CC61" s="196"/>
      <c r="CD61" s="196"/>
      <c r="CE61" s="196"/>
      <c r="CF61" s="196"/>
      <c r="CG61" s="196"/>
      <c r="CH61" s="192">
        <f t="shared" si="9"/>
        <v>0</v>
      </c>
      <c r="CI61" s="190"/>
      <c r="CJ61" s="196"/>
      <c r="CK61" s="198"/>
      <c r="CL61" s="196"/>
      <c r="CM61" s="192" t="str">
        <f>VLOOKUP($CL61,definitions_list_lookup!$N$15:$P$20,2,TRUE)</f>
        <v>fresh</v>
      </c>
      <c r="CN61" s="192">
        <f>VLOOKUP($CL61,definitions_list_lookup!$N$15:$P$20,3,TRUE)</f>
        <v>0</v>
      </c>
      <c r="CO61" s="195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  <c r="CZ61" s="196"/>
      <c r="DA61" s="196"/>
      <c r="DB61" s="196"/>
      <c r="DC61" s="196"/>
      <c r="DD61" s="196"/>
      <c r="DE61" s="196"/>
      <c r="DF61" s="196"/>
      <c r="DG61" s="196"/>
      <c r="DH61" s="196"/>
      <c r="DI61" s="196"/>
      <c r="DJ61" s="196"/>
      <c r="DK61" s="196"/>
      <c r="DL61" s="196"/>
      <c r="DM61" s="196"/>
      <c r="DN61" s="192">
        <f t="shared" si="10"/>
        <v>0</v>
      </c>
      <c r="DO61" s="190"/>
      <c r="DP61" s="195"/>
      <c r="DQ61" s="196"/>
      <c r="DR61" s="192" t="str">
        <f>VLOOKUP($DQ61,definitions_list_lookup!$N$15:$P$20,2,TRUE)</f>
        <v>fresh</v>
      </c>
      <c r="DS61" s="192">
        <f>VLOOKUP($DQ61,definitions_list_lookup!$N$15:$P$20,3,TRUE)</f>
        <v>0</v>
      </c>
      <c r="DT61" s="195"/>
      <c r="DU61" s="196"/>
      <c r="DV61" s="196"/>
      <c r="DW61" s="196"/>
      <c r="DX61" s="196"/>
      <c r="DY61" s="196"/>
      <c r="DZ61" s="196"/>
      <c r="EA61" s="196"/>
      <c r="EB61" s="196"/>
      <c r="EC61" s="196"/>
      <c r="ED61" s="196"/>
      <c r="EE61" s="196"/>
      <c r="EF61" s="196"/>
      <c r="EG61" s="196"/>
      <c r="EH61" s="196"/>
      <c r="EI61" s="196"/>
      <c r="EJ61" s="196"/>
      <c r="EK61" s="196"/>
      <c r="EL61" s="196"/>
      <c r="EM61" s="196"/>
      <c r="EN61" s="196"/>
      <c r="EO61" s="196"/>
      <c r="EP61" s="196"/>
      <c r="EQ61" s="196"/>
      <c r="ER61" s="196"/>
      <c r="ES61" s="192">
        <f t="shared" si="11"/>
        <v>0</v>
      </c>
      <c r="ET61" s="190"/>
      <c r="EU61" s="192">
        <f t="shared" si="12"/>
        <v>95</v>
      </c>
      <c r="EV61" s="192" t="str">
        <f>VLOOKUP($EU61,definitions_list_lookup!$N$15:$P$20,2,TRUE)</f>
        <v>complete</v>
      </c>
      <c r="EW61" s="192">
        <f>VLOOKUP($EU61,definitions_list_lookup!$N$15:$P$20,3,TRUE)</f>
        <v>5</v>
      </c>
    </row>
    <row r="62" spans="1:153" ht="56">
      <c r="A62" s="177">
        <v>43302</v>
      </c>
      <c r="B62" s="5" t="s">
        <v>1324</v>
      </c>
      <c r="D62" s="5" t="s">
        <v>1208</v>
      </c>
      <c r="E62" s="5">
        <v>19</v>
      </c>
      <c r="F62" s="5">
        <v>4</v>
      </c>
      <c r="G62" s="6" t="str">
        <f t="shared" si="7"/>
        <v>19-4</v>
      </c>
      <c r="H62" s="2">
        <v>0</v>
      </c>
      <c r="I62" s="2">
        <v>83</v>
      </c>
      <c r="J62" s="79" t="str">
        <f>IF(((VLOOKUP($G62,Depth_Lookup!$A$3:$J$561,9,FALSE))-(I62/100))&gt;=0,"Good","Too Long")</f>
        <v>Good</v>
      </c>
      <c r="K62" s="80">
        <f>(VLOOKUP($G62,Depth_Lookup!$A$3:$J$561,10,FALSE))+(H62/100)</f>
        <v>37.880000000000003</v>
      </c>
      <c r="L62" s="80">
        <f>(VLOOKUP($G62,Depth_Lookup!$A$3:$J$561,10,FALSE))+(I62/100)</f>
        <v>38.71</v>
      </c>
      <c r="M62" s="136" t="s">
        <v>1220</v>
      </c>
      <c r="N62" s="136" t="s">
        <v>697</v>
      </c>
      <c r="O62" s="57" t="s">
        <v>1308</v>
      </c>
      <c r="P62" s="57" t="s">
        <v>1327</v>
      </c>
      <c r="Q62" s="44"/>
      <c r="R62" s="200">
        <v>100</v>
      </c>
      <c r="S62" s="201">
        <v>0</v>
      </c>
      <c r="T62" s="201">
        <v>0</v>
      </c>
      <c r="U62" s="201">
        <v>0</v>
      </c>
      <c r="V62" s="8">
        <f t="shared" si="1"/>
        <v>100</v>
      </c>
      <c r="W62" s="4" t="s">
        <v>1227</v>
      </c>
      <c r="X62" s="5" t="s">
        <v>1</v>
      </c>
      <c r="Y62" s="38">
        <v>95</v>
      </c>
      <c r="Z62" s="8" t="str">
        <f>VLOOKUP($Y62,definitions_list_lookup!$N$15:$P$20,2,TRUE)</f>
        <v>complete</v>
      </c>
      <c r="AA62" s="8">
        <f>VLOOKUP($Y62,definitions_list_lookup!$N$15:$P$20,3,TRUE)</f>
        <v>5</v>
      </c>
      <c r="AB62" s="99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>
        <v>10</v>
      </c>
      <c r="AQ62" s="7"/>
      <c r="AR62" s="7"/>
      <c r="AS62" s="7">
        <v>90</v>
      </c>
      <c r="AT62" s="7"/>
      <c r="AU62" s="7"/>
      <c r="AV62" s="7"/>
      <c r="AW62" s="7"/>
      <c r="AX62" s="7"/>
      <c r="AY62" s="7"/>
      <c r="AZ62" s="7"/>
      <c r="BA62" s="8">
        <f t="shared" si="8"/>
        <v>100</v>
      </c>
      <c r="BB62" s="54"/>
      <c r="BC62" s="99"/>
      <c r="BD62" s="99"/>
      <c r="BE62" s="99"/>
      <c r="BF62" s="7"/>
      <c r="BG62" s="8" t="str">
        <f>VLOOKUP($BF62,definitions_list_lookup!$N$15:$P$20,2,TRUE)</f>
        <v>fresh</v>
      </c>
      <c r="BH62" s="8">
        <f>VLOOKUP($BF62,definitions_list_lookup!$N$15:$P$20,3,TRUE)</f>
        <v>0</v>
      </c>
      <c r="BI62" s="99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8">
        <f t="shared" si="9"/>
        <v>0</v>
      </c>
      <c r="CI62" s="44"/>
      <c r="CJ62" s="7"/>
      <c r="CK62" s="48"/>
      <c r="CL62" s="7"/>
      <c r="CM62" s="8" t="str">
        <f>VLOOKUP($CL62,definitions_list_lookup!$N$15:$P$20,2,TRUE)</f>
        <v>fresh</v>
      </c>
      <c r="CN62" s="8">
        <f>VLOOKUP($CL62,definitions_list_lookup!$N$15:$P$20,3,TRUE)</f>
        <v>0</v>
      </c>
      <c r="CO62" s="99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8">
        <f t="shared" si="10"/>
        <v>0</v>
      </c>
      <c r="DO62" s="44"/>
      <c r="DP62" s="99"/>
      <c r="DQ62" s="7"/>
      <c r="DR62" s="8" t="str">
        <f>VLOOKUP($DQ62,definitions_list_lookup!$N$15:$P$20,2,TRUE)</f>
        <v>fresh</v>
      </c>
      <c r="DS62" s="8">
        <f>VLOOKUP($DQ62,definitions_list_lookup!$N$15:$P$20,3,TRUE)</f>
        <v>0</v>
      </c>
      <c r="DT62" s="99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8">
        <f t="shared" si="11"/>
        <v>0</v>
      </c>
      <c r="ET62" s="44"/>
      <c r="EU62" s="8">
        <f t="shared" si="12"/>
        <v>95</v>
      </c>
      <c r="EV62" s="8" t="str">
        <f>VLOOKUP($EU62,definitions_list_lookup!$N$15:$P$20,2,TRUE)</f>
        <v>complete</v>
      </c>
      <c r="EW62" s="8">
        <f>VLOOKUP($EU62,definitions_list_lookup!$N$15:$P$20,3,TRUE)</f>
        <v>5</v>
      </c>
    </row>
    <row r="63" spans="1:153" ht="56">
      <c r="A63" s="177">
        <v>43302</v>
      </c>
      <c r="B63" s="5" t="s">
        <v>1323</v>
      </c>
      <c r="D63" s="5" t="s">
        <v>1208</v>
      </c>
      <c r="E63" s="5">
        <v>20</v>
      </c>
      <c r="F63" s="5">
        <v>1</v>
      </c>
      <c r="G63" s="6" t="str">
        <f t="shared" si="7"/>
        <v>20-1</v>
      </c>
      <c r="H63" s="2">
        <v>0</v>
      </c>
      <c r="I63" s="2">
        <v>96</v>
      </c>
      <c r="J63" s="79" t="str">
        <f>IF(((VLOOKUP($G63,Depth_Lookup!$A$3:$J$561,9,FALSE))-(I63/100))&gt;=0,"Good","Too Long")</f>
        <v>Good</v>
      </c>
      <c r="K63" s="80">
        <f>(VLOOKUP($G63,Depth_Lookup!$A$3:$J$561,10,FALSE))+(H63/100)</f>
        <v>38.6</v>
      </c>
      <c r="L63" s="80">
        <f>(VLOOKUP($G63,Depth_Lookup!$A$3:$J$561,10,FALSE))+(I63/100)</f>
        <v>39.56</v>
      </c>
      <c r="M63" s="136" t="s">
        <v>1220</v>
      </c>
      <c r="N63" s="136" t="s">
        <v>697</v>
      </c>
      <c r="O63" s="57" t="s">
        <v>1308</v>
      </c>
      <c r="P63" s="57" t="s">
        <v>1327</v>
      </c>
      <c r="Q63" s="44"/>
      <c r="R63" s="42">
        <v>100</v>
      </c>
      <c r="S63" s="178">
        <v>0</v>
      </c>
      <c r="T63" s="178">
        <v>0</v>
      </c>
      <c r="U63" s="178">
        <v>0</v>
      </c>
      <c r="V63" s="8">
        <f t="shared" ref="V63" si="13">SUM(R63:U63)</f>
        <v>100</v>
      </c>
      <c r="W63" s="4" t="s">
        <v>1227</v>
      </c>
      <c r="X63" s="5" t="s">
        <v>1</v>
      </c>
      <c r="Y63" s="38">
        <v>95</v>
      </c>
      <c r="Z63" s="8" t="str">
        <f>VLOOKUP($Y63,definitions_list_lookup!$N$15:$P$20,2,TRUE)</f>
        <v>complete</v>
      </c>
      <c r="AA63" s="8">
        <f>VLOOKUP($Y63,definitions_list_lookup!$N$15:$P$20,3,TRUE)</f>
        <v>5</v>
      </c>
      <c r="AB63" s="99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>
        <v>10</v>
      </c>
      <c r="AQ63" s="7"/>
      <c r="AR63" s="7"/>
      <c r="AS63" s="7">
        <v>90</v>
      </c>
      <c r="AT63" s="7"/>
      <c r="AU63" s="7"/>
      <c r="AV63" s="7"/>
      <c r="AW63" s="7"/>
      <c r="AX63" s="7"/>
      <c r="AY63" s="7"/>
      <c r="AZ63" s="7"/>
      <c r="BA63" s="8">
        <f t="shared" si="8"/>
        <v>100</v>
      </c>
      <c r="BB63" s="54"/>
      <c r="BC63" s="99"/>
      <c r="BD63" s="99"/>
      <c r="BE63" s="99"/>
      <c r="BF63" s="7"/>
      <c r="BG63" s="8" t="str">
        <f>VLOOKUP($BF63,definitions_list_lookup!$N$15:$P$20,2,TRUE)</f>
        <v>fresh</v>
      </c>
      <c r="BH63" s="8">
        <f>VLOOKUP($BF63,definitions_list_lookup!$N$15:$P$20,3,TRUE)</f>
        <v>0</v>
      </c>
      <c r="BI63" s="99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8">
        <f t="shared" si="9"/>
        <v>0</v>
      </c>
      <c r="CI63" s="44"/>
      <c r="CJ63" s="7"/>
      <c r="CK63" s="48"/>
      <c r="CL63" s="7"/>
      <c r="CM63" s="8" t="str">
        <f>VLOOKUP($CL63,definitions_list_lookup!$N$15:$P$20,2,TRUE)</f>
        <v>fresh</v>
      </c>
      <c r="CN63" s="8">
        <f>VLOOKUP($CL63,definitions_list_lookup!$N$15:$P$20,3,TRUE)</f>
        <v>0</v>
      </c>
      <c r="CO63" s="99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8">
        <f t="shared" si="10"/>
        <v>0</v>
      </c>
      <c r="DO63" s="44"/>
      <c r="DP63" s="99"/>
      <c r="DQ63" s="7"/>
      <c r="DR63" s="8" t="str">
        <f>VLOOKUP($DQ63,definitions_list_lookup!$N$15:$P$20,2,TRUE)</f>
        <v>fresh</v>
      </c>
      <c r="DS63" s="8">
        <f>VLOOKUP($DQ63,definitions_list_lookup!$N$15:$P$20,3,TRUE)</f>
        <v>0</v>
      </c>
      <c r="DT63" s="99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8">
        <f t="shared" si="11"/>
        <v>0</v>
      </c>
      <c r="ET63" s="44"/>
      <c r="EU63" s="8">
        <f t="shared" si="12"/>
        <v>95</v>
      </c>
      <c r="EV63" s="8" t="str">
        <f>VLOOKUP($EU63,definitions_list_lookup!$N$15:$P$20,2,TRUE)</f>
        <v>complete</v>
      </c>
      <c r="EW63" s="8">
        <f>VLOOKUP($EU63,definitions_list_lookup!$N$15:$P$20,3,TRUE)</f>
        <v>5</v>
      </c>
    </row>
    <row r="64" spans="1:153" ht="56">
      <c r="A64" s="177">
        <v>43302</v>
      </c>
      <c r="B64" s="5" t="s">
        <v>1323</v>
      </c>
      <c r="D64" s="5" t="s">
        <v>1208</v>
      </c>
      <c r="E64" s="5">
        <v>20</v>
      </c>
      <c r="F64" s="5">
        <v>2</v>
      </c>
      <c r="G64" s="6" t="str">
        <f t="shared" si="7"/>
        <v>20-2</v>
      </c>
      <c r="H64" s="2">
        <v>0</v>
      </c>
      <c r="I64" s="2">
        <v>84</v>
      </c>
      <c r="J64" s="79" t="str">
        <f>IF(((VLOOKUP($G64,Depth_Lookup!$A$3:$J$561,9,FALSE))-(I64/100))&gt;=0,"Good","Too Long")</f>
        <v>Good</v>
      </c>
      <c r="K64" s="80">
        <f>(VLOOKUP($G64,Depth_Lookup!$A$3:$J$561,10,FALSE))+(H64/100)</f>
        <v>39.56</v>
      </c>
      <c r="L64" s="80">
        <f>(VLOOKUP($G64,Depth_Lookup!$A$3:$J$561,10,FALSE))+(I64/100)</f>
        <v>40.400000000000006</v>
      </c>
      <c r="M64" s="136" t="s">
        <v>1220</v>
      </c>
      <c r="N64" s="136" t="s">
        <v>697</v>
      </c>
      <c r="O64" s="57" t="s">
        <v>1311</v>
      </c>
      <c r="P64" s="57" t="s">
        <v>1327</v>
      </c>
      <c r="Q64" s="44"/>
      <c r="R64" s="42">
        <v>100</v>
      </c>
      <c r="S64" s="178">
        <v>0</v>
      </c>
      <c r="T64" s="178">
        <v>0</v>
      </c>
      <c r="U64" s="178">
        <v>0</v>
      </c>
      <c r="V64" s="8">
        <f t="shared" si="1"/>
        <v>100</v>
      </c>
      <c r="W64" s="4" t="s">
        <v>1227</v>
      </c>
      <c r="X64" s="5" t="s">
        <v>1</v>
      </c>
      <c r="Y64" s="38">
        <v>95</v>
      </c>
      <c r="Z64" s="8" t="str">
        <f>VLOOKUP($Y64,definitions_list_lookup!$N$15:$P$20,2,TRUE)</f>
        <v>complete</v>
      </c>
      <c r="AA64" s="8">
        <f>VLOOKUP($Y64,definitions_list_lookup!$N$15:$P$20,3,TRUE)</f>
        <v>5</v>
      </c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>
        <v>10</v>
      </c>
      <c r="AQ64" s="7"/>
      <c r="AR64" s="7"/>
      <c r="AS64" s="7">
        <v>90</v>
      </c>
      <c r="AT64" s="7"/>
      <c r="AU64" s="7"/>
      <c r="AV64" s="7"/>
      <c r="AW64" s="7"/>
      <c r="AX64" s="7"/>
      <c r="AY64" s="7"/>
      <c r="AZ64" s="7"/>
      <c r="BA64" s="8">
        <f t="shared" si="8"/>
        <v>100</v>
      </c>
      <c r="BB64" s="54"/>
      <c r="BC64" s="99"/>
      <c r="BD64" s="99"/>
      <c r="BE64" s="99"/>
      <c r="BF64" s="7"/>
      <c r="BG64" s="8" t="str">
        <f>VLOOKUP($BF64,definitions_list_lookup!$N$15:$P$20,2,TRUE)</f>
        <v>fresh</v>
      </c>
      <c r="BH64" s="8">
        <f>VLOOKUP($BF64,definitions_list_lookup!$N$15:$P$20,3,TRUE)</f>
        <v>0</v>
      </c>
      <c r="BI64" s="99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8">
        <f t="shared" si="9"/>
        <v>0</v>
      </c>
      <c r="CI64" s="44"/>
      <c r="CJ64" s="7"/>
      <c r="CK64" s="48"/>
      <c r="CL64" s="7"/>
      <c r="CM64" s="8" t="str">
        <f>VLOOKUP($CL64,definitions_list_lookup!$N$15:$P$20,2,TRUE)</f>
        <v>fresh</v>
      </c>
      <c r="CN64" s="8">
        <f>VLOOKUP($CL64,definitions_list_lookup!$N$15:$P$20,3,TRUE)</f>
        <v>0</v>
      </c>
      <c r="CO64" s="99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8">
        <f t="shared" si="10"/>
        <v>0</v>
      </c>
      <c r="DO64" s="44"/>
      <c r="DP64" s="99"/>
      <c r="DQ64" s="7"/>
      <c r="DR64" s="8" t="str">
        <f>VLOOKUP($DQ64,definitions_list_lookup!$N$15:$P$20,2,TRUE)</f>
        <v>fresh</v>
      </c>
      <c r="DS64" s="8">
        <f>VLOOKUP($DQ64,definitions_list_lookup!$N$15:$P$20,3,TRUE)</f>
        <v>0</v>
      </c>
      <c r="DT64" s="99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8">
        <f t="shared" si="11"/>
        <v>0</v>
      </c>
      <c r="ET64" s="44"/>
      <c r="EU64" s="8">
        <f t="shared" si="12"/>
        <v>95</v>
      </c>
      <c r="EV64" s="8" t="str">
        <f>VLOOKUP($EU64,definitions_list_lookup!$N$15:$P$20,2,TRUE)</f>
        <v>complete</v>
      </c>
      <c r="EW64" s="8">
        <f>VLOOKUP($EU64,definitions_list_lookup!$N$15:$P$20,3,TRUE)</f>
        <v>5</v>
      </c>
    </row>
    <row r="65" spans="1:153" ht="70">
      <c r="A65" s="177">
        <v>43302</v>
      </c>
      <c r="B65" s="5" t="s">
        <v>1323</v>
      </c>
      <c r="D65" s="5" t="s">
        <v>1208</v>
      </c>
      <c r="E65" s="5">
        <v>20</v>
      </c>
      <c r="F65" s="5">
        <v>3</v>
      </c>
      <c r="G65" s="6" t="str">
        <f t="shared" si="7"/>
        <v>20-3</v>
      </c>
      <c r="H65" s="2">
        <v>0</v>
      </c>
      <c r="I65" s="2">
        <v>55.5</v>
      </c>
      <c r="J65" s="79" t="str">
        <f>IF(((VLOOKUP($G65,Depth_Lookup!$A$3:$J$561,9,FALSE))-(I65/100))&gt;=0,"Good","Too Long")</f>
        <v>Good</v>
      </c>
      <c r="K65" s="80">
        <f>(VLOOKUP($G65,Depth_Lookup!$A$3:$J$561,10,FALSE))+(H65/100)</f>
        <v>40.4</v>
      </c>
      <c r="L65" s="80">
        <f>(VLOOKUP($G65,Depth_Lookup!$A$3:$J$561,10,FALSE))+(I65/100)</f>
        <v>40.954999999999998</v>
      </c>
      <c r="M65" s="136" t="s">
        <v>1220</v>
      </c>
      <c r="N65" s="136" t="s">
        <v>697</v>
      </c>
      <c r="O65" s="57" t="s">
        <v>1311</v>
      </c>
      <c r="P65" s="57" t="s">
        <v>1329</v>
      </c>
      <c r="Q65" s="44"/>
      <c r="R65" s="42">
        <v>100</v>
      </c>
      <c r="S65" s="178">
        <v>0</v>
      </c>
      <c r="T65" s="178">
        <v>0</v>
      </c>
      <c r="U65" s="178">
        <v>0</v>
      </c>
      <c r="V65" s="8">
        <f t="shared" si="1"/>
        <v>100</v>
      </c>
      <c r="W65" s="4" t="s">
        <v>1227</v>
      </c>
      <c r="X65" s="5" t="s">
        <v>1</v>
      </c>
      <c r="Y65" s="38">
        <v>95</v>
      </c>
      <c r="Z65" s="8" t="str">
        <f>VLOOKUP($Y65,definitions_list_lookup!$N$15:$P$20,2,TRUE)</f>
        <v>complete</v>
      </c>
      <c r="AA65" s="8">
        <f>VLOOKUP($Y65,definitions_list_lookup!$N$15:$P$20,3,TRUE)</f>
        <v>5</v>
      </c>
      <c r="AB65" s="99" t="s">
        <v>1309</v>
      </c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>
        <v>10</v>
      </c>
      <c r="AQ65" s="7"/>
      <c r="AR65" s="7"/>
      <c r="AS65" s="7">
        <v>90</v>
      </c>
      <c r="AT65" s="7"/>
      <c r="AU65" s="7"/>
      <c r="AV65" s="7"/>
      <c r="AW65" s="7"/>
      <c r="AX65" s="7"/>
      <c r="AY65" s="7"/>
      <c r="AZ65" s="7"/>
      <c r="BA65" s="8">
        <f t="shared" si="8"/>
        <v>100</v>
      </c>
      <c r="BB65" s="54"/>
      <c r="BC65" s="99"/>
      <c r="BD65" s="99"/>
      <c r="BE65" s="99"/>
      <c r="BF65" s="7"/>
      <c r="BG65" s="8" t="str">
        <f>VLOOKUP($BF65,definitions_list_lookup!$N$15:$P$20,2,TRUE)</f>
        <v>fresh</v>
      </c>
      <c r="BH65" s="8">
        <f>VLOOKUP($BF65,definitions_list_lookup!$N$15:$P$20,3,TRUE)</f>
        <v>0</v>
      </c>
      <c r="BI65" s="99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8">
        <f t="shared" si="9"/>
        <v>0</v>
      </c>
      <c r="CI65" s="44"/>
      <c r="CJ65" s="7"/>
      <c r="CK65" s="48"/>
      <c r="CL65" s="7"/>
      <c r="CM65" s="8" t="str">
        <f>VLOOKUP($CL65,definitions_list_lookup!$N$15:$P$20,2,TRUE)</f>
        <v>fresh</v>
      </c>
      <c r="CN65" s="8">
        <f>VLOOKUP($CL65,definitions_list_lookup!$N$15:$P$20,3,TRUE)</f>
        <v>0</v>
      </c>
      <c r="CO65" s="99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8">
        <f t="shared" si="10"/>
        <v>0</v>
      </c>
      <c r="DO65" s="44"/>
      <c r="DP65" s="99"/>
      <c r="DQ65" s="7"/>
      <c r="DR65" s="8" t="str">
        <f>VLOOKUP($DQ65,definitions_list_lookup!$N$15:$P$20,2,TRUE)</f>
        <v>fresh</v>
      </c>
      <c r="DS65" s="8">
        <f>VLOOKUP($DQ65,definitions_list_lookup!$N$15:$P$20,3,TRUE)</f>
        <v>0</v>
      </c>
      <c r="DT65" s="99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8">
        <f t="shared" si="11"/>
        <v>0</v>
      </c>
      <c r="ET65" s="44"/>
      <c r="EU65" s="8">
        <f t="shared" si="12"/>
        <v>95</v>
      </c>
      <c r="EV65" s="8" t="str">
        <f>VLOOKUP($EU65,definitions_list_lookup!$N$15:$P$20,2,TRUE)</f>
        <v>complete</v>
      </c>
      <c r="EW65" s="8">
        <f>VLOOKUP($EU65,definitions_list_lookup!$N$15:$P$20,3,TRUE)</f>
        <v>5</v>
      </c>
    </row>
    <row r="66" spans="1:153" ht="56">
      <c r="A66" s="177">
        <v>43302</v>
      </c>
      <c r="B66" s="5" t="s">
        <v>1323</v>
      </c>
      <c r="D66" s="5" t="s">
        <v>1208</v>
      </c>
      <c r="E66" s="5">
        <v>20</v>
      </c>
      <c r="F66" s="5">
        <v>3</v>
      </c>
      <c r="G66" s="6" t="str">
        <f t="shared" si="7"/>
        <v>20-3</v>
      </c>
      <c r="H66" s="2">
        <v>55.5</v>
      </c>
      <c r="I66" s="2">
        <v>88</v>
      </c>
      <c r="J66" s="79" t="str">
        <f>IF(((VLOOKUP($G66,Depth_Lookup!$A$3:$J$561,9,FALSE))-(I66/100))&gt;=0,"Good","Too Long")</f>
        <v>Good</v>
      </c>
      <c r="K66" s="80">
        <f>(VLOOKUP($G66,Depth_Lookup!$A$3:$J$561,10,FALSE))+(H66/100)</f>
        <v>40.954999999999998</v>
      </c>
      <c r="L66" s="80">
        <f>(VLOOKUP($G66,Depth_Lookup!$A$3:$J$561,10,FALSE))+(I66/100)</f>
        <v>41.28</v>
      </c>
      <c r="M66" s="136" t="s">
        <v>1279</v>
      </c>
      <c r="N66" s="136" t="s">
        <v>1281</v>
      </c>
      <c r="O66" s="57" t="s">
        <v>1311</v>
      </c>
      <c r="P66" s="57" t="s">
        <v>1327</v>
      </c>
      <c r="Q66" s="44"/>
      <c r="R66" s="42">
        <v>100</v>
      </c>
      <c r="S66" s="178">
        <v>0</v>
      </c>
      <c r="T66" s="178">
        <v>0</v>
      </c>
      <c r="U66" s="178">
        <v>0</v>
      </c>
      <c r="V66" s="8">
        <f t="shared" si="1"/>
        <v>100</v>
      </c>
      <c r="W66" s="4" t="s">
        <v>1227</v>
      </c>
      <c r="X66" s="5" t="s">
        <v>1</v>
      </c>
      <c r="Y66" s="38">
        <v>95</v>
      </c>
      <c r="Z66" s="8" t="str">
        <f>VLOOKUP($Y66,definitions_list_lookup!$N$15:$P$20,2,TRUE)</f>
        <v>complete</v>
      </c>
      <c r="AA66" s="8">
        <f>VLOOKUP($Y66,definitions_list_lookup!$N$15:$P$20,3,TRUE)</f>
        <v>5</v>
      </c>
      <c r="AB66" s="99" t="s">
        <v>2096</v>
      </c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>
        <v>10</v>
      </c>
      <c r="AQ66" s="7"/>
      <c r="AR66" s="7"/>
      <c r="AS66" s="7">
        <v>90</v>
      </c>
      <c r="AT66" s="7"/>
      <c r="AU66" s="7"/>
      <c r="AV66" s="7"/>
      <c r="AW66" s="7"/>
      <c r="AX66" s="7"/>
      <c r="AY66" s="7"/>
      <c r="AZ66" s="7"/>
      <c r="BA66" s="8">
        <f t="shared" si="8"/>
        <v>100</v>
      </c>
      <c r="BB66" s="54"/>
      <c r="BC66" s="99"/>
      <c r="BD66" s="99"/>
      <c r="BE66" s="99"/>
      <c r="BF66" s="7"/>
      <c r="BG66" s="8" t="str">
        <f>VLOOKUP($BF66,definitions_list_lookup!$N$15:$P$20,2,TRUE)</f>
        <v>fresh</v>
      </c>
      <c r="BH66" s="8">
        <f>VLOOKUP($BF66,definitions_list_lookup!$N$15:$P$20,3,TRUE)</f>
        <v>0</v>
      </c>
      <c r="BI66" s="99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8">
        <f t="shared" si="9"/>
        <v>0</v>
      </c>
      <c r="CI66" s="44"/>
      <c r="CJ66" s="7"/>
      <c r="CK66" s="48"/>
      <c r="CL66" s="7"/>
      <c r="CM66" s="8" t="str">
        <f>VLOOKUP($CL66,definitions_list_lookup!$N$15:$P$20,2,TRUE)</f>
        <v>fresh</v>
      </c>
      <c r="CN66" s="8">
        <f>VLOOKUP($CL66,definitions_list_lookup!$N$15:$P$20,3,TRUE)</f>
        <v>0</v>
      </c>
      <c r="CO66" s="99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8">
        <f t="shared" si="10"/>
        <v>0</v>
      </c>
      <c r="DO66" s="44"/>
      <c r="DP66" s="99"/>
      <c r="DQ66" s="7"/>
      <c r="DR66" s="8" t="str">
        <f>VLOOKUP($DQ66,definitions_list_lookup!$N$15:$P$20,2,TRUE)</f>
        <v>fresh</v>
      </c>
      <c r="DS66" s="8">
        <f>VLOOKUP($DQ66,definitions_list_lookup!$N$15:$P$20,3,TRUE)</f>
        <v>0</v>
      </c>
      <c r="DT66" s="99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8">
        <f t="shared" si="11"/>
        <v>0</v>
      </c>
      <c r="ET66" s="44"/>
      <c r="EU66" s="8">
        <f t="shared" si="12"/>
        <v>95</v>
      </c>
      <c r="EV66" s="8" t="str">
        <f>VLOOKUP($EU66,definitions_list_lookup!$N$15:$P$20,2,TRUE)</f>
        <v>complete</v>
      </c>
      <c r="EW66" s="8">
        <f>VLOOKUP($EU66,definitions_list_lookup!$N$15:$P$20,3,TRUE)</f>
        <v>5</v>
      </c>
    </row>
    <row r="67" spans="1:153" ht="70">
      <c r="A67" s="177">
        <v>43302</v>
      </c>
      <c r="B67" s="5" t="s">
        <v>1323</v>
      </c>
      <c r="D67" s="5" t="s">
        <v>1208</v>
      </c>
      <c r="E67" s="5">
        <v>21</v>
      </c>
      <c r="F67" s="5">
        <v>1</v>
      </c>
      <c r="G67" s="6" t="str">
        <f t="shared" si="7"/>
        <v>21-1</v>
      </c>
      <c r="H67" s="2">
        <v>0</v>
      </c>
      <c r="I67" s="2">
        <v>80.5</v>
      </c>
      <c r="J67" s="79" t="str">
        <f>IF(((VLOOKUP($G67,Depth_Lookup!$A$3:$J$561,9,FALSE))-(I67/100))&gt;=0,"Good","Too Long")</f>
        <v>Good</v>
      </c>
      <c r="K67" s="80">
        <f>(VLOOKUP($G67,Depth_Lookup!$A$3:$J$561,10,FALSE))+(H67/100)</f>
        <v>41.6</v>
      </c>
      <c r="L67" s="80">
        <f>(VLOOKUP($G67,Depth_Lookup!$A$3:$J$561,10,FALSE))+(I67/100)</f>
        <v>42.405000000000001</v>
      </c>
      <c r="M67" s="136" t="s">
        <v>1283</v>
      </c>
      <c r="N67" s="136" t="s">
        <v>697</v>
      </c>
      <c r="O67" s="57" t="s">
        <v>1311</v>
      </c>
      <c r="P67" s="57" t="s">
        <v>1327</v>
      </c>
      <c r="Q67" s="44"/>
      <c r="R67" s="42">
        <v>100</v>
      </c>
      <c r="S67" s="178">
        <v>0</v>
      </c>
      <c r="T67" s="178">
        <v>0</v>
      </c>
      <c r="U67" s="178">
        <v>0</v>
      </c>
      <c r="V67" s="8">
        <f t="shared" si="1"/>
        <v>100</v>
      </c>
      <c r="W67" s="4" t="s">
        <v>1227</v>
      </c>
      <c r="X67" s="5" t="s">
        <v>1</v>
      </c>
      <c r="Y67" s="38">
        <v>95</v>
      </c>
      <c r="Z67" s="8" t="str">
        <f>VLOOKUP($Y67,definitions_list_lookup!$N$15:$P$20,2,TRUE)</f>
        <v>complete</v>
      </c>
      <c r="AA67" s="8">
        <f>VLOOKUP($Y67,definitions_list_lookup!$N$15:$P$20,3,TRUE)</f>
        <v>5</v>
      </c>
      <c r="AB67" s="99" t="s">
        <v>1310</v>
      </c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>
        <v>10</v>
      </c>
      <c r="AQ67" s="7"/>
      <c r="AR67" s="7"/>
      <c r="AS67" s="7">
        <v>90</v>
      </c>
      <c r="AT67" s="7"/>
      <c r="AU67" s="7"/>
      <c r="AV67" s="7"/>
      <c r="AW67" s="7"/>
      <c r="AX67" s="7"/>
      <c r="AY67" s="7"/>
      <c r="AZ67" s="7"/>
      <c r="BA67" s="8">
        <f t="shared" si="8"/>
        <v>100</v>
      </c>
      <c r="BB67" s="54"/>
      <c r="BC67" s="99"/>
      <c r="BD67" s="99"/>
      <c r="BE67" s="99"/>
      <c r="BF67" s="7"/>
      <c r="BG67" s="8" t="str">
        <f>VLOOKUP($BF67,definitions_list_lookup!$N$15:$P$20,2,TRUE)</f>
        <v>fresh</v>
      </c>
      <c r="BH67" s="8">
        <f>VLOOKUP($BF67,definitions_list_lookup!$N$15:$P$20,3,TRUE)</f>
        <v>0</v>
      </c>
      <c r="BI67" s="99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8">
        <f t="shared" si="9"/>
        <v>0</v>
      </c>
      <c r="CI67" s="44"/>
      <c r="CJ67" s="7"/>
      <c r="CK67" s="48"/>
      <c r="CL67" s="7"/>
      <c r="CM67" s="8" t="str">
        <f>VLOOKUP($CL67,definitions_list_lookup!$N$15:$P$20,2,TRUE)</f>
        <v>fresh</v>
      </c>
      <c r="CN67" s="8">
        <f>VLOOKUP($CL67,definitions_list_lookup!$N$15:$P$20,3,TRUE)</f>
        <v>0</v>
      </c>
      <c r="CO67" s="99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8">
        <f t="shared" si="10"/>
        <v>0</v>
      </c>
      <c r="DO67" s="44"/>
      <c r="DP67" s="99"/>
      <c r="DQ67" s="7"/>
      <c r="DR67" s="8" t="str">
        <f>VLOOKUP($DQ67,definitions_list_lookup!$N$15:$P$20,2,TRUE)</f>
        <v>fresh</v>
      </c>
      <c r="DS67" s="8">
        <f>VLOOKUP($DQ67,definitions_list_lookup!$N$15:$P$20,3,TRUE)</f>
        <v>0</v>
      </c>
      <c r="DT67" s="99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8">
        <f t="shared" si="11"/>
        <v>0</v>
      </c>
      <c r="ET67" s="44"/>
      <c r="EU67" s="8">
        <f t="shared" si="12"/>
        <v>95</v>
      </c>
      <c r="EV67" s="8" t="str">
        <f>VLOOKUP($EU67,definitions_list_lookup!$N$15:$P$20,2,TRUE)</f>
        <v>complete</v>
      </c>
      <c r="EW67" s="8">
        <f>VLOOKUP($EU67,definitions_list_lookup!$N$15:$P$20,3,TRUE)</f>
        <v>5</v>
      </c>
    </row>
    <row r="68" spans="1:153" ht="56">
      <c r="A68" s="177">
        <v>43302</v>
      </c>
      <c r="B68" s="5" t="s">
        <v>1323</v>
      </c>
      <c r="D68" s="5" t="s">
        <v>1208</v>
      </c>
      <c r="E68" s="5">
        <v>21</v>
      </c>
      <c r="F68" s="5">
        <v>2</v>
      </c>
      <c r="G68" s="6" t="str">
        <f t="shared" si="7"/>
        <v>21-2</v>
      </c>
      <c r="H68" s="2">
        <v>0</v>
      </c>
      <c r="I68" s="2">
        <v>91.5</v>
      </c>
      <c r="J68" s="79" t="str">
        <f>IF(((VLOOKUP($G68,Depth_Lookup!$A$3:$J$561,9,FALSE))-(I68/100))&gt;=0,"Good","Too Long")</f>
        <v>Good</v>
      </c>
      <c r="K68" s="80">
        <f>(VLOOKUP($G68,Depth_Lookup!$A$3:$J$561,10,FALSE))+(H68/100)</f>
        <v>42.405000000000001</v>
      </c>
      <c r="L68" s="80">
        <f>(VLOOKUP($G68,Depth_Lookup!$A$3:$J$561,10,FALSE))+(I68/100)</f>
        <v>43.32</v>
      </c>
      <c r="M68" s="136" t="s">
        <v>1283</v>
      </c>
      <c r="N68" s="136" t="s">
        <v>697</v>
      </c>
      <c r="O68" s="57" t="s">
        <v>1311</v>
      </c>
      <c r="P68" s="57" t="s">
        <v>1327</v>
      </c>
      <c r="Q68" s="44"/>
      <c r="R68" s="42">
        <v>100</v>
      </c>
      <c r="S68" s="178">
        <v>0</v>
      </c>
      <c r="T68" s="178">
        <v>0</v>
      </c>
      <c r="U68" s="178">
        <v>0</v>
      </c>
      <c r="V68" s="8">
        <f t="shared" ref="V68" si="14">SUM(R68:U68)</f>
        <v>100</v>
      </c>
      <c r="W68" s="4" t="s">
        <v>1227</v>
      </c>
      <c r="X68" s="5" t="s">
        <v>1</v>
      </c>
      <c r="Y68" s="38">
        <v>95</v>
      </c>
      <c r="Z68" s="8" t="str">
        <f>VLOOKUP($Y68,definitions_list_lookup!$N$15:$P$20,2,TRUE)</f>
        <v>complete</v>
      </c>
      <c r="AA68" s="8">
        <f>VLOOKUP($Y68,definitions_list_lookup!$N$15:$P$20,3,TRUE)</f>
        <v>5</v>
      </c>
      <c r="AB68" s="99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>
        <v>10</v>
      </c>
      <c r="AQ68" s="7"/>
      <c r="AR68" s="7"/>
      <c r="AS68" s="7">
        <v>90</v>
      </c>
      <c r="AT68" s="7"/>
      <c r="AU68" s="7"/>
      <c r="AV68" s="7"/>
      <c r="AW68" s="7"/>
      <c r="AX68" s="7"/>
      <c r="AY68" s="7"/>
      <c r="AZ68" s="7"/>
      <c r="BA68" s="8">
        <f t="shared" si="8"/>
        <v>100</v>
      </c>
      <c r="BB68" s="54"/>
      <c r="BC68" s="99"/>
      <c r="BD68" s="99"/>
      <c r="BE68" s="99"/>
      <c r="BF68" s="7"/>
      <c r="BG68" s="8" t="str">
        <f>VLOOKUP($BF68,definitions_list_lookup!$N$15:$P$20,2,TRUE)</f>
        <v>fresh</v>
      </c>
      <c r="BH68" s="8">
        <f>VLOOKUP($BF68,definitions_list_lookup!$N$15:$P$20,3,TRUE)</f>
        <v>0</v>
      </c>
      <c r="BI68" s="99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8">
        <f t="shared" si="9"/>
        <v>0</v>
      </c>
      <c r="CI68" s="44"/>
      <c r="CJ68" s="7"/>
      <c r="CK68" s="48"/>
      <c r="CL68" s="7"/>
      <c r="CM68" s="8" t="str">
        <f>VLOOKUP($CL68,definitions_list_lookup!$N$15:$P$20,2,TRUE)</f>
        <v>fresh</v>
      </c>
      <c r="CN68" s="8">
        <f>VLOOKUP($CL68,definitions_list_lookup!$N$15:$P$20,3,TRUE)</f>
        <v>0</v>
      </c>
      <c r="CO68" s="99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8">
        <f t="shared" si="10"/>
        <v>0</v>
      </c>
      <c r="DO68" s="44"/>
      <c r="DP68" s="99"/>
      <c r="DQ68" s="7"/>
      <c r="DR68" s="8" t="str">
        <f>VLOOKUP($DQ68,definitions_list_lookup!$N$15:$P$20,2,TRUE)</f>
        <v>fresh</v>
      </c>
      <c r="DS68" s="8">
        <f>VLOOKUP($DQ68,definitions_list_lookup!$N$15:$P$20,3,TRUE)</f>
        <v>0</v>
      </c>
      <c r="DT68" s="99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8">
        <f t="shared" si="11"/>
        <v>0</v>
      </c>
      <c r="ET68" s="44"/>
      <c r="EU68" s="8">
        <f t="shared" si="12"/>
        <v>95</v>
      </c>
      <c r="EV68" s="8" t="str">
        <f>VLOOKUP($EU68,definitions_list_lookup!$N$15:$P$20,2,TRUE)</f>
        <v>complete</v>
      </c>
      <c r="EW68" s="8">
        <f>VLOOKUP($EU68,definitions_list_lookup!$N$15:$P$20,3,TRUE)</f>
        <v>5</v>
      </c>
    </row>
    <row r="69" spans="1:153" ht="56">
      <c r="A69" s="177">
        <v>43302</v>
      </c>
      <c r="B69" s="5" t="s">
        <v>1323</v>
      </c>
      <c r="D69" s="5" t="s">
        <v>1208</v>
      </c>
      <c r="E69" s="5">
        <v>21</v>
      </c>
      <c r="F69" s="5">
        <v>3</v>
      </c>
      <c r="G69" s="6" t="str">
        <f t="shared" si="7"/>
        <v>21-3</v>
      </c>
      <c r="H69" s="2">
        <v>0</v>
      </c>
      <c r="I69" s="2">
        <v>60</v>
      </c>
      <c r="J69" s="79" t="str">
        <f>IF(((VLOOKUP($G69,Depth_Lookup!$A$3:$J$561,9,FALSE))-(I69/100))&gt;=0,"Good","Too Long")</f>
        <v>Good</v>
      </c>
      <c r="K69" s="80">
        <f>(VLOOKUP($G69,Depth_Lookup!$A$3:$J$561,10,FALSE))+(H69/100)</f>
        <v>43.32</v>
      </c>
      <c r="L69" s="80">
        <f>(VLOOKUP($G69,Depth_Lookup!$A$3:$J$561,10,FALSE))+(I69/100)</f>
        <v>43.92</v>
      </c>
      <c r="M69" s="136" t="s">
        <v>1283</v>
      </c>
      <c r="N69" s="136" t="s">
        <v>697</v>
      </c>
      <c r="O69" s="57" t="s">
        <v>1240</v>
      </c>
      <c r="P69" s="57" t="s">
        <v>1327</v>
      </c>
      <c r="Q69" s="44"/>
      <c r="R69" s="42">
        <v>100</v>
      </c>
      <c r="S69" s="178">
        <v>0</v>
      </c>
      <c r="T69" s="178">
        <v>0</v>
      </c>
      <c r="U69" s="178">
        <v>0</v>
      </c>
      <c r="V69" s="8">
        <f t="shared" ref="V69:V71" si="15">SUM(R69:U69)</f>
        <v>100</v>
      </c>
      <c r="W69" s="4" t="s">
        <v>1227</v>
      </c>
      <c r="X69" s="5" t="s">
        <v>1</v>
      </c>
      <c r="Y69" s="38">
        <v>95</v>
      </c>
      <c r="Z69" s="8" t="str">
        <f>VLOOKUP($Y69,definitions_list_lookup!$N$15:$P$20,2,TRUE)</f>
        <v>complete</v>
      </c>
      <c r="AA69" s="8">
        <f>VLOOKUP($Y69,definitions_list_lookup!$N$15:$P$20,3,TRUE)</f>
        <v>5</v>
      </c>
      <c r="AB69" s="99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>
        <v>10</v>
      </c>
      <c r="AQ69" s="7"/>
      <c r="AR69" s="7"/>
      <c r="AS69" s="7">
        <v>90</v>
      </c>
      <c r="AT69" s="7"/>
      <c r="AU69" s="7"/>
      <c r="AV69" s="7"/>
      <c r="AW69" s="7"/>
      <c r="AX69" s="7"/>
      <c r="AY69" s="7"/>
      <c r="AZ69" s="7"/>
      <c r="BA69" s="8">
        <f t="shared" si="8"/>
        <v>100</v>
      </c>
      <c r="BB69" s="54"/>
      <c r="BC69" s="99"/>
      <c r="BD69" s="99"/>
      <c r="BE69" s="99"/>
      <c r="BF69" s="7"/>
      <c r="BG69" s="8" t="str">
        <f>VLOOKUP($BF69,definitions_list_lookup!$N$15:$P$20,2,TRUE)</f>
        <v>fresh</v>
      </c>
      <c r="BH69" s="8">
        <f>VLOOKUP($BF69,definitions_list_lookup!$N$15:$P$20,3,TRUE)</f>
        <v>0</v>
      </c>
      <c r="BI69" s="99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8">
        <f t="shared" si="9"/>
        <v>0</v>
      </c>
      <c r="CI69" s="44"/>
      <c r="CJ69" s="7"/>
      <c r="CK69" s="48"/>
      <c r="CL69" s="7"/>
      <c r="CM69" s="8" t="str">
        <f>VLOOKUP($CL69,definitions_list_lookup!$N$15:$P$20,2,TRUE)</f>
        <v>fresh</v>
      </c>
      <c r="CN69" s="8">
        <f>VLOOKUP($CL69,definitions_list_lookup!$N$15:$P$20,3,TRUE)</f>
        <v>0</v>
      </c>
      <c r="CO69" s="99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8">
        <f t="shared" si="10"/>
        <v>0</v>
      </c>
      <c r="DO69" s="44"/>
      <c r="DP69" s="99"/>
      <c r="DQ69" s="7"/>
      <c r="DR69" s="8" t="str">
        <f>VLOOKUP($DQ69,definitions_list_lookup!$N$15:$P$20,2,TRUE)</f>
        <v>fresh</v>
      </c>
      <c r="DS69" s="8">
        <f>VLOOKUP($DQ69,definitions_list_lookup!$N$15:$P$20,3,TRUE)</f>
        <v>0</v>
      </c>
      <c r="DT69" s="99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8">
        <f t="shared" si="11"/>
        <v>0</v>
      </c>
      <c r="ET69" s="44"/>
      <c r="EU69" s="8">
        <f t="shared" si="12"/>
        <v>95</v>
      </c>
      <c r="EV69" s="8" t="str">
        <f>VLOOKUP($EU69,definitions_list_lookup!$N$15:$P$20,2,TRUE)</f>
        <v>complete</v>
      </c>
      <c r="EW69" s="8">
        <f>VLOOKUP($EU69,definitions_list_lookup!$N$15:$P$20,3,TRUE)</f>
        <v>5</v>
      </c>
    </row>
    <row r="70" spans="1:153" ht="56">
      <c r="A70" s="177">
        <v>43302</v>
      </c>
      <c r="B70" s="5" t="s">
        <v>1323</v>
      </c>
      <c r="D70" s="5" t="s">
        <v>1208</v>
      </c>
      <c r="E70" s="5">
        <v>21</v>
      </c>
      <c r="F70" s="5">
        <v>4</v>
      </c>
      <c r="G70" s="6" t="str">
        <f t="shared" ref="G70:G133" si="16">E70&amp;"-"&amp;F70</f>
        <v>21-4</v>
      </c>
      <c r="H70" s="2">
        <v>0</v>
      </c>
      <c r="I70" s="2">
        <v>74.5</v>
      </c>
      <c r="J70" s="79" t="str">
        <f>IF(((VLOOKUP($G70,Depth_Lookup!$A$3:$J$561,9,FALSE))-(I70/100))&gt;=0,"Good","Too Long")</f>
        <v>Good</v>
      </c>
      <c r="K70" s="80">
        <f>(VLOOKUP($G70,Depth_Lookup!$A$3:$J$561,10,FALSE))+(H70/100)</f>
        <v>43.92</v>
      </c>
      <c r="L70" s="80">
        <f>(VLOOKUP($G70,Depth_Lookup!$A$3:$J$561,10,FALSE))+(I70/100)</f>
        <v>44.664999999999999</v>
      </c>
      <c r="M70" s="136" t="s">
        <v>1283</v>
      </c>
      <c r="N70" s="136" t="s">
        <v>697</v>
      </c>
      <c r="O70" s="57" t="s">
        <v>1240</v>
      </c>
      <c r="P70" s="57" t="s">
        <v>1327</v>
      </c>
      <c r="Q70" s="44"/>
      <c r="R70" s="42">
        <v>100</v>
      </c>
      <c r="S70" s="178">
        <v>0</v>
      </c>
      <c r="T70" s="178">
        <v>0</v>
      </c>
      <c r="U70" s="178">
        <v>0</v>
      </c>
      <c r="V70" s="8">
        <f t="shared" si="15"/>
        <v>100</v>
      </c>
      <c r="W70" s="4" t="s">
        <v>1227</v>
      </c>
      <c r="X70" s="5" t="s">
        <v>1</v>
      </c>
      <c r="Y70" s="38">
        <v>95</v>
      </c>
      <c r="Z70" s="8" t="str">
        <f>VLOOKUP($Y70,definitions_list_lookup!$N$15:$P$20,2,TRUE)</f>
        <v>complete</v>
      </c>
      <c r="AA70" s="8">
        <f>VLOOKUP($Y70,definitions_list_lookup!$N$15:$P$20,3,TRUE)</f>
        <v>5</v>
      </c>
      <c r="AB70" s="99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>
        <v>10</v>
      </c>
      <c r="AQ70" s="7"/>
      <c r="AR70" s="7"/>
      <c r="AS70" s="7">
        <v>90</v>
      </c>
      <c r="AT70" s="7"/>
      <c r="AU70" s="7"/>
      <c r="AV70" s="7"/>
      <c r="AW70" s="7"/>
      <c r="AX70" s="7"/>
      <c r="AY70" s="7"/>
      <c r="AZ70" s="7"/>
      <c r="BA70" s="8">
        <f t="shared" ref="BA70:BA133" si="17">SUM(AC70:AZ70)</f>
        <v>100</v>
      </c>
      <c r="BB70" s="54"/>
      <c r="BC70" s="99"/>
      <c r="BD70" s="99"/>
      <c r="BE70" s="99"/>
      <c r="BF70" s="7"/>
      <c r="BG70" s="8" t="str">
        <f>VLOOKUP($BF70,definitions_list_lookup!$N$15:$P$20,2,TRUE)</f>
        <v>fresh</v>
      </c>
      <c r="BH70" s="8">
        <f>VLOOKUP($BF70,definitions_list_lookup!$N$15:$P$20,3,TRUE)</f>
        <v>0</v>
      </c>
      <c r="BI70" s="99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8">
        <f t="shared" ref="CH70:CH133" si="18">SUM(BJ70:CG70)</f>
        <v>0</v>
      </c>
      <c r="CI70" s="44"/>
      <c r="CJ70" s="7"/>
      <c r="CK70" s="48"/>
      <c r="CL70" s="7"/>
      <c r="CM70" s="8" t="str">
        <f>VLOOKUP($CL70,definitions_list_lookup!$N$15:$P$20,2,TRUE)</f>
        <v>fresh</v>
      </c>
      <c r="CN70" s="8">
        <f>VLOOKUP($CL70,definitions_list_lookup!$N$15:$P$20,3,TRUE)</f>
        <v>0</v>
      </c>
      <c r="CO70" s="99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8">
        <f t="shared" ref="DN70:DN133" si="19">SUM(CP70:DM70)</f>
        <v>0</v>
      </c>
      <c r="DO70" s="44"/>
      <c r="DP70" s="99"/>
      <c r="DQ70" s="7"/>
      <c r="DR70" s="8" t="str">
        <f>VLOOKUP($DQ70,definitions_list_lookup!$N$15:$P$20,2,TRUE)</f>
        <v>fresh</v>
      </c>
      <c r="DS70" s="8">
        <f>VLOOKUP($DQ70,definitions_list_lookup!$N$15:$P$20,3,TRUE)</f>
        <v>0</v>
      </c>
      <c r="DT70" s="99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8">
        <f t="shared" ref="ES70:ES133" si="20">SUM(DU70:ER70)</f>
        <v>0</v>
      </c>
      <c r="ET70" s="44"/>
      <c r="EU70" s="8">
        <f t="shared" ref="EU70:EU133" si="21">((R70/100)*Y70)+((S70/100)*BF70)+((T70/100)*CL70)+((U70/100)*DQ70)</f>
        <v>95</v>
      </c>
      <c r="EV70" s="8" t="str">
        <f>VLOOKUP($EU70,definitions_list_lookup!$N$15:$P$20,2,TRUE)</f>
        <v>complete</v>
      </c>
      <c r="EW70" s="8">
        <f>VLOOKUP($EU70,definitions_list_lookup!$N$15:$P$20,3,TRUE)</f>
        <v>5</v>
      </c>
    </row>
    <row r="71" spans="1:153" ht="98">
      <c r="A71" s="177">
        <v>43302</v>
      </c>
      <c r="B71" s="5" t="s">
        <v>1323</v>
      </c>
      <c r="D71" s="5" t="s">
        <v>1208</v>
      </c>
      <c r="E71" s="5">
        <v>22</v>
      </c>
      <c r="F71" s="5">
        <v>1</v>
      </c>
      <c r="G71" s="6" t="str">
        <f t="shared" si="16"/>
        <v>22-1</v>
      </c>
      <c r="H71" s="2">
        <v>0</v>
      </c>
      <c r="I71" s="2">
        <v>86.5</v>
      </c>
      <c r="J71" s="79" t="str">
        <f>IF(((VLOOKUP($G71,Depth_Lookup!$A$3:$J$561,9,FALSE))-(I71/100))&gt;=0,"Good","Too Long")</f>
        <v>Good</v>
      </c>
      <c r="K71" s="80">
        <f>(VLOOKUP($G71,Depth_Lookup!$A$3:$J$561,10,FALSE))+(H71/100)</f>
        <v>44.6</v>
      </c>
      <c r="L71" s="80">
        <f>(VLOOKUP($G71,Depth_Lookup!$A$3:$J$561,10,FALSE))+(I71/100)</f>
        <v>45.465000000000003</v>
      </c>
      <c r="M71" s="136" t="s">
        <v>1283</v>
      </c>
      <c r="N71" s="136" t="s">
        <v>697</v>
      </c>
      <c r="O71" s="57" t="s">
        <v>1240</v>
      </c>
      <c r="P71" s="57" t="s">
        <v>1327</v>
      </c>
      <c r="Q71" s="44"/>
      <c r="R71" s="42">
        <v>100</v>
      </c>
      <c r="S71" s="178">
        <v>0</v>
      </c>
      <c r="T71" s="178">
        <v>0</v>
      </c>
      <c r="U71" s="178">
        <v>0</v>
      </c>
      <c r="V71" s="8">
        <f t="shared" si="15"/>
        <v>100</v>
      </c>
      <c r="W71" s="4" t="s">
        <v>1227</v>
      </c>
      <c r="X71" s="5" t="s">
        <v>1</v>
      </c>
      <c r="Y71" s="38">
        <v>95</v>
      </c>
      <c r="Z71" s="8" t="str">
        <f>VLOOKUP($Y71,definitions_list_lookup!$N$15:$P$20,2,TRUE)</f>
        <v>complete</v>
      </c>
      <c r="AA71" s="8">
        <f>VLOOKUP($Y71,definitions_list_lookup!$N$15:$P$20,3,TRUE)</f>
        <v>5</v>
      </c>
      <c r="AB71" s="99" t="s">
        <v>1313</v>
      </c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>
        <v>10</v>
      </c>
      <c r="AQ71" s="7"/>
      <c r="AR71" s="7"/>
      <c r="AS71" s="7">
        <v>90</v>
      </c>
      <c r="AT71" s="7"/>
      <c r="AU71" s="7"/>
      <c r="AV71" s="7"/>
      <c r="AW71" s="7"/>
      <c r="AX71" s="7"/>
      <c r="AY71" s="7"/>
      <c r="AZ71" s="7"/>
      <c r="BA71" s="8">
        <f t="shared" si="17"/>
        <v>100</v>
      </c>
      <c r="BB71" s="54"/>
      <c r="BC71" s="99" t="s">
        <v>1303</v>
      </c>
      <c r="BD71" s="99"/>
      <c r="BE71" s="99"/>
      <c r="BF71" s="7"/>
      <c r="BG71" s="8" t="str">
        <f>VLOOKUP($BF71,definitions_list_lookup!$N$15:$P$20,2,TRUE)</f>
        <v>fresh</v>
      </c>
      <c r="BH71" s="8">
        <f>VLOOKUP($BF71,definitions_list_lookup!$N$15:$P$20,3,TRUE)</f>
        <v>0</v>
      </c>
      <c r="BI71" s="99" t="s">
        <v>1483</v>
      </c>
      <c r="BJ71" s="7">
        <v>70</v>
      </c>
      <c r="BK71" s="7">
        <v>30</v>
      </c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8">
        <f t="shared" si="18"/>
        <v>100</v>
      </c>
      <c r="CI71" s="44"/>
      <c r="CJ71" s="7"/>
      <c r="CK71" s="48"/>
      <c r="CL71" s="7"/>
      <c r="CM71" s="8" t="str">
        <f>VLOOKUP($CL71,definitions_list_lookup!$N$15:$P$20,2,TRUE)</f>
        <v>fresh</v>
      </c>
      <c r="CN71" s="8">
        <f>VLOOKUP($CL71,definitions_list_lookup!$N$15:$P$20,3,TRUE)</f>
        <v>0</v>
      </c>
      <c r="CO71" s="99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8">
        <f t="shared" si="19"/>
        <v>0</v>
      </c>
      <c r="DO71" s="44"/>
      <c r="DP71" s="99"/>
      <c r="DQ71" s="7"/>
      <c r="DR71" s="8" t="str">
        <f>VLOOKUP($DQ71,definitions_list_lookup!$N$15:$P$20,2,TRUE)</f>
        <v>fresh</v>
      </c>
      <c r="DS71" s="8">
        <f>VLOOKUP($DQ71,definitions_list_lookup!$N$15:$P$20,3,TRUE)</f>
        <v>0</v>
      </c>
      <c r="DT71" s="99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8">
        <f t="shared" si="20"/>
        <v>0</v>
      </c>
      <c r="ET71" s="44"/>
      <c r="EU71" s="8">
        <f t="shared" si="21"/>
        <v>95</v>
      </c>
      <c r="EV71" s="8" t="str">
        <f>VLOOKUP($EU71,definitions_list_lookup!$N$15:$P$20,2,TRUE)</f>
        <v>complete</v>
      </c>
      <c r="EW71" s="8">
        <f>VLOOKUP($EU71,definitions_list_lookup!$N$15:$P$20,3,TRUE)</f>
        <v>5</v>
      </c>
    </row>
    <row r="72" spans="1:153" ht="56">
      <c r="A72" s="177">
        <v>43302</v>
      </c>
      <c r="B72" s="5" t="s">
        <v>1323</v>
      </c>
      <c r="D72" s="5" t="s">
        <v>1208</v>
      </c>
      <c r="E72" s="5">
        <v>22</v>
      </c>
      <c r="F72" s="5">
        <v>2</v>
      </c>
      <c r="G72" s="6" t="str">
        <f t="shared" si="16"/>
        <v>22-2</v>
      </c>
      <c r="H72" s="2">
        <v>0</v>
      </c>
      <c r="I72" s="2">
        <v>88</v>
      </c>
      <c r="J72" s="79" t="str">
        <f>IF(((VLOOKUP($G72,Depth_Lookup!$A$3:$J$561,9,FALSE))-(I72/100))&gt;=0,"Good","Too Long")</f>
        <v>Good</v>
      </c>
      <c r="K72" s="80">
        <f>(VLOOKUP($G72,Depth_Lookup!$A$3:$J$561,10,FALSE))+(H72/100)</f>
        <v>45.465000000000003</v>
      </c>
      <c r="L72" s="80">
        <f>(VLOOKUP($G72,Depth_Lookup!$A$3:$J$561,10,FALSE))+(I72/100)</f>
        <v>46.345000000000006</v>
      </c>
      <c r="M72" s="136" t="s">
        <v>1283</v>
      </c>
      <c r="N72" s="136" t="s">
        <v>697</v>
      </c>
      <c r="O72" s="57" t="s">
        <v>1240</v>
      </c>
      <c r="P72" s="57" t="s">
        <v>1327</v>
      </c>
      <c r="Q72" s="44"/>
      <c r="R72" s="42">
        <v>100</v>
      </c>
      <c r="S72" s="178">
        <v>0</v>
      </c>
      <c r="T72" s="178">
        <v>0</v>
      </c>
      <c r="U72" s="178">
        <v>0</v>
      </c>
      <c r="V72" s="8">
        <f t="shared" ref="V72" si="22">SUM(R72:U72)</f>
        <v>100</v>
      </c>
      <c r="W72" s="4" t="s">
        <v>1227</v>
      </c>
      <c r="X72" s="5" t="s">
        <v>1</v>
      </c>
      <c r="Y72" s="38">
        <v>95</v>
      </c>
      <c r="Z72" s="8" t="str">
        <f>VLOOKUP($Y72,definitions_list_lookup!$N$15:$P$20,2,TRUE)</f>
        <v>complete</v>
      </c>
      <c r="AA72" s="8">
        <f>VLOOKUP($Y72,definitions_list_lookup!$N$15:$P$20,3,TRUE)</f>
        <v>5</v>
      </c>
      <c r="AB72" s="99"/>
      <c r="AC72" s="7">
        <v>1</v>
      </c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>
        <v>10</v>
      </c>
      <c r="AQ72" s="7"/>
      <c r="AR72" s="7"/>
      <c r="AS72" s="7">
        <v>89</v>
      </c>
      <c r="AT72" s="7"/>
      <c r="AU72" s="7"/>
      <c r="AV72" s="7"/>
      <c r="AW72" s="7"/>
      <c r="AX72" s="7"/>
      <c r="AY72" s="7"/>
      <c r="AZ72" s="7"/>
      <c r="BA72" s="8">
        <f t="shared" si="17"/>
        <v>100</v>
      </c>
      <c r="BB72" s="54"/>
      <c r="BC72" s="99"/>
      <c r="BD72" s="99"/>
      <c r="BE72" s="99"/>
      <c r="BF72" s="7"/>
      <c r="BG72" s="8" t="str">
        <f>VLOOKUP($BF72,definitions_list_lookup!$N$15:$P$20,2,TRUE)</f>
        <v>fresh</v>
      </c>
      <c r="BH72" s="8">
        <f>VLOOKUP($BF72,definitions_list_lookup!$N$15:$P$20,3,TRUE)</f>
        <v>0</v>
      </c>
      <c r="BI72" s="99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8">
        <f t="shared" si="18"/>
        <v>0</v>
      </c>
      <c r="CI72" s="44"/>
      <c r="CJ72" s="7"/>
      <c r="CK72" s="48"/>
      <c r="CL72" s="7"/>
      <c r="CM72" s="8" t="str">
        <f>VLOOKUP($CL72,definitions_list_lookup!$N$15:$P$20,2,TRUE)</f>
        <v>fresh</v>
      </c>
      <c r="CN72" s="8">
        <f>VLOOKUP($CL72,definitions_list_lookup!$N$15:$P$20,3,TRUE)</f>
        <v>0</v>
      </c>
      <c r="CO72" s="99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8">
        <f t="shared" si="19"/>
        <v>0</v>
      </c>
      <c r="DO72" s="44"/>
      <c r="DP72" s="99"/>
      <c r="DQ72" s="7"/>
      <c r="DR72" s="8" t="str">
        <f>VLOOKUP($DQ72,definitions_list_lookup!$N$15:$P$20,2,TRUE)</f>
        <v>fresh</v>
      </c>
      <c r="DS72" s="8">
        <f>VLOOKUP($DQ72,definitions_list_lookup!$N$15:$P$20,3,TRUE)</f>
        <v>0</v>
      </c>
      <c r="DT72" s="99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8">
        <f t="shared" si="20"/>
        <v>0</v>
      </c>
      <c r="ET72" s="44"/>
      <c r="EU72" s="8">
        <f t="shared" si="21"/>
        <v>95</v>
      </c>
      <c r="EV72" s="8" t="str">
        <f>VLOOKUP($EU72,definitions_list_lookup!$N$15:$P$20,2,TRUE)</f>
        <v>complete</v>
      </c>
      <c r="EW72" s="8">
        <f>VLOOKUP($EU72,definitions_list_lookup!$N$15:$P$20,3,TRUE)</f>
        <v>5</v>
      </c>
    </row>
    <row r="73" spans="1:153" ht="56">
      <c r="A73" s="177">
        <v>43302</v>
      </c>
      <c r="B73" s="5" t="s">
        <v>1323</v>
      </c>
      <c r="D73" s="5" t="s">
        <v>1208</v>
      </c>
      <c r="E73" s="5">
        <v>22</v>
      </c>
      <c r="F73" s="5">
        <v>3</v>
      </c>
      <c r="G73" s="6" t="str">
        <f t="shared" si="16"/>
        <v>22-3</v>
      </c>
      <c r="H73" s="2">
        <v>0</v>
      </c>
      <c r="I73" s="2">
        <v>74</v>
      </c>
      <c r="J73" s="79" t="str">
        <f>IF(((VLOOKUP($G73,Depth_Lookup!$A$3:$J$561,9,FALSE))-(I73/100))&gt;=0,"Good","Too Long")</f>
        <v>Good</v>
      </c>
      <c r="K73" s="80">
        <f>(VLOOKUP($G73,Depth_Lookup!$A$3:$J$561,10,FALSE))+(H73/100)</f>
        <v>46.344999999999999</v>
      </c>
      <c r="L73" s="80">
        <f>(VLOOKUP($G73,Depth_Lookup!$A$3:$J$561,10,FALSE))+(I73/100)</f>
        <v>47.085000000000001</v>
      </c>
      <c r="M73" s="136" t="s">
        <v>1283</v>
      </c>
      <c r="N73" s="136" t="s">
        <v>697</v>
      </c>
      <c r="O73" s="57" t="s">
        <v>1240</v>
      </c>
      <c r="P73" s="57" t="s">
        <v>1327</v>
      </c>
      <c r="Q73" s="44"/>
      <c r="R73" s="42">
        <v>100</v>
      </c>
      <c r="S73" s="178">
        <v>0</v>
      </c>
      <c r="T73" s="178">
        <v>0</v>
      </c>
      <c r="U73" s="178">
        <v>0</v>
      </c>
      <c r="V73" s="8">
        <f t="shared" ref="V73" si="23">SUM(R73:U73)</f>
        <v>100</v>
      </c>
      <c r="W73" s="4" t="s">
        <v>1227</v>
      </c>
      <c r="X73" s="5" t="s">
        <v>1</v>
      </c>
      <c r="Y73" s="38">
        <v>95</v>
      </c>
      <c r="Z73" s="8" t="str">
        <f>VLOOKUP($Y73,definitions_list_lookup!$N$15:$P$20,2,TRUE)</f>
        <v>complete</v>
      </c>
      <c r="AA73" s="8">
        <f>VLOOKUP($Y73,definitions_list_lookup!$N$15:$P$20,3,TRUE)</f>
        <v>5</v>
      </c>
      <c r="AB73" s="99"/>
      <c r="AC73" s="7">
        <v>1</v>
      </c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>
        <v>10</v>
      </c>
      <c r="AQ73" s="7"/>
      <c r="AR73" s="7"/>
      <c r="AS73" s="7">
        <v>89</v>
      </c>
      <c r="AT73" s="7"/>
      <c r="AU73" s="7"/>
      <c r="AV73" s="7"/>
      <c r="AW73" s="7"/>
      <c r="AX73" s="7"/>
      <c r="AY73" s="7"/>
      <c r="AZ73" s="7"/>
      <c r="BA73" s="8">
        <f t="shared" si="17"/>
        <v>100</v>
      </c>
      <c r="BB73" s="54"/>
      <c r="BC73" s="99"/>
      <c r="BD73" s="99"/>
      <c r="BE73" s="99"/>
      <c r="BF73" s="7"/>
      <c r="BG73" s="8" t="str">
        <f>VLOOKUP($BF73,definitions_list_lookup!$N$15:$P$20,2,TRUE)</f>
        <v>fresh</v>
      </c>
      <c r="BH73" s="8">
        <f>VLOOKUP($BF73,definitions_list_lookup!$N$15:$P$20,3,TRUE)</f>
        <v>0</v>
      </c>
      <c r="BI73" s="99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8">
        <f t="shared" si="18"/>
        <v>0</v>
      </c>
      <c r="CI73" s="44"/>
      <c r="CJ73" s="7"/>
      <c r="CK73" s="48"/>
      <c r="CL73" s="7"/>
      <c r="CM73" s="8" t="str">
        <f>VLOOKUP($CL73,definitions_list_lookup!$N$15:$P$20,2,TRUE)</f>
        <v>fresh</v>
      </c>
      <c r="CN73" s="8">
        <f>VLOOKUP($CL73,definitions_list_lookup!$N$15:$P$20,3,TRUE)</f>
        <v>0</v>
      </c>
      <c r="CO73" s="99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8">
        <f t="shared" si="19"/>
        <v>0</v>
      </c>
      <c r="DO73" s="44"/>
      <c r="DP73" s="99"/>
      <c r="DQ73" s="7"/>
      <c r="DR73" s="8" t="str">
        <f>VLOOKUP($DQ73,definitions_list_lookup!$N$15:$P$20,2,TRUE)</f>
        <v>fresh</v>
      </c>
      <c r="DS73" s="8">
        <f>VLOOKUP($DQ73,definitions_list_lookup!$N$15:$P$20,3,TRUE)</f>
        <v>0</v>
      </c>
      <c r="DT73" s="99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8">
        <f t="shared" si="20"/>
        <v>0</v>
      </c>
      <c r="ET73" s="44"/>
      <c r="EU73" s="8">
        <f t="shared" si="21"/>
        <v>95</v>
      </c>
      <c r="EV73" s="8" t="str">
        <f>VLOOKUP($EU73,definitions_list_lookup!$N$15:$P$20,2,TRUE)</f>
        <v>complete</v>
      </c>
      <c r="EW73" s="8">
        <f>VLOOKUP($EU73,definitions_list_lookup!$N$15:$P$20,3,TRUE)</f>
        <v>5</v>
      </c>
    </row>
    <row r="74" spans="1:153" ht="56">
      <c r="A74" s="177">
        <v>43302</v>
      </c>
      <c r="B74" s="5" t="s">
        <v>1323</v>
      </c>
      <c r="D74" s="5" t="s">
        <v>1208</v>
      </c>
      <c r="E74" s="5">
        <v>22</v>
      </c>
      <c r="F74" s="5">
        <v>4</v>
      </c>
      <c r="G74" s="6" t="str">
        <f t="shared" si="16"/>
        <v>22-4</v>
      </c>
      <c r="H74" s="2">
        <v>0</v>
      </c>
      <c r="I74" s="2">
        <v>54</v>
      </c>
      <c r="J74" s="79" t="str">
        <f>IF(((VLOOKUP($G74,Depth_Lookup!$A$3:$J$561,9,FALSE))-(I74/100))&gt;=0,"Good","Too Long")</f>
        <v>Good</v>
      </c>
      <c r="K74" s="80">
        <f>(VLOOKUP($G74,Depth_Lookup!$A$3:$J$561,10,FALSE))+(H74/100)</f>
        <v>47.085000000000001</v>
      </c>
      <c r="L74" s="80">
        <f>(VLOOKUP($G74,Depth_Lookup!$A$3:$J$561,10,FALSE))+(I74/100)</f>
        <v>47.625</v>
      </c>
      <c r="M74" s="136" t="s">
        <v>1283</v>
      </c>
      <c r="N74" s="136" t="s">
        <v>697</v>
      </c>
      <c r="O74" s="57" t="s">
        <v>1240</v>
      </c>
      <c r="P74" s="57" t="s">
        <v>1333</v>
      </c>
      <c r="Q74" s="44"/>
      <c r="R74" s="42">
        <v>100</v>
      </c>
      <c r="S74" s="178">
        <v>0</v>
      </c>
      <c r="T74" s="178">
        <v>0</v>
      </c>
      <c r="U74" s="178">
        <v>0</v>
      </c>
      <c r="V74" s="8">
        <f t="shared" ref="V74" si="24">SUM(R74:U74)</f>
        <v>100</v>
      </c>
      <c r="W74" s="4" t="s">
        <v>1227</v>
      </c>
      <c r="X74" s="5" t="s">
        <v>1</v>
      </c>
      <c r="Y74" s="38">
        <v>95</v>
      </c>
      <c r="Z74" s="8" t="str">
        <f>VLOOKUP($Y74,definitions_list_lookup!$N$15:$P$20,2,TRUE)</f>
        <v>complete</v>
      </c>
      <c r="AA74" s="8">
        <f>VLOOKUP($Y74,definitions_list_lookup!$N$15:$P$20,3,TRUE)</f>
        <v>5</v>
      </c>
      <c r="AB74" s="99" t="s">
        <v>1314</v>
      </c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>
        <v>10</v>
      </c>
      <c r="AQ74" s="7"/>
      <c r="AR74" s="7"/>
      <c r="AS74" s="7">
        <v>90</v>
      </c>
      <c r="AT74" s="7"/>
      <c r="AU74" s="7"/>
      <c r="AV74" s="7"/>
      <c r="AW74" s="7"/>
      <c r="AX74" s="7"/>
      <c r="AY74" s="7"/>
      <c r="AZ74" s="7"/>
      <c r="BA74" s="8">
        <f t="shared" si="17"/>
        <v>100</v>
      </c>
      <c r="BB74" s="54"/>
      <c r="BC74" s="99"/>
      <c r="BD74" s="99"/>
      <c r="BE74" s="99"/>
      <c r="BF74" s="7"/>
      <c r="BG74" s="8" t="str">
        <f>VLOOKUP($BF74,definitions_list_lookup!$N$15:$P$20,2,TRUE)</f>
        <v>fresh</v>
      </c>
      <c r="BH74" s="8">
        <f>VLOOKUP($BF74,definitions_list_lookup!$N$15:$P$20,3,TRUE)</f>
        <v>0</v>
      </c>
      <c r="BI74" s="99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8">
        <f t="shared" si="18"/>
        <v>0</v>
      </c>
      <c r="CI74" s="44"/>
      <c r="CJ74" s="7"/>
      <c r="CK74" s="48"/>
      <c r="CL74" s="7"/>
      <c r="CM74" s="8" t="str">
        <f>VLOOKUP($CL74,definitions_list_lookup!$N$15:$P$20,2,TRUE)</f>
        <v>fresh</v>
      </c>
      <c r="CN74" s="8">
        <f>VLOOKUP($CL74,definitions_list_lookup!$N$15:$P$20,3,TRUE)</f>
        <v>0</v>
      </c>
      <c r="CO74" s="99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8">
        <f t="shared" si="19"/>
        <v>0</v>
      </c>
      <c r="DO74" s="44"/>
      <c r="DP74" s="99"/>
      <c r="DQ74" s="7"/>
      <c r="DR74" s="8" t="str">
        <f>VLOOKUP($DQ74,definitions_list_lookup!$N$15:$P$20,2,TRUE)</f>
        <v>fresh</v>
      </c>
      <c r="DS74" s="8">
        <f>VLOOKUP($DQ74,definitions_list_lookup!$N$15:$P$20,3,TRUE)</f>
        <v>0</v>
      </c>
      <c r="DT74" s="99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8">
        <f t="shared" si="20"/>
        <v>0</v>
      </c>
      <c r="ET74" s="44"/>
      <c r="EU74" s="8">
        <f t="shared" si="21"/>
        <v>95</v>
      </c>
      <c r="EV74" s="8" t="str">
        <f>VLOOKUP($EU74,definitions_list_lookup!$N$15:$P$20,2,TRUE)</f>
        <v>complete</v>
      </c>
      <c r="EW74" s="8">
        <f>VLOOKUP($EU74,definitions_list_lookup!$N$15:$P$20,3,TRUE)</f>
        <v>5</v>
      </c>
    </row>
    <row r="75" spans="1:153" ht="56">
      <c r="A75" s="177">
        <v>43302</v>
      </c>
      <c r="B75" s="5" t="s">
        <v>1323</v>
      </c>
      <c r="D75" s="5" t="s">
        <v>1208</v>
      </c>
      <c r="E75" s="5">
        <v>23</v>
      </c>
      <c r="F75" s="5">
        <v>1</v>
      </c>
      <c r="G75" s="6" t="str">
        <f t="shared" si="16"/>
        <v>23-1</v>
      </c>
      <c r="H75" s="2">
        <v>0</v>
      </c>
      <c r="I75" s="2">
        <v>95.5</v>
      </c>
      <c r="J75" s="79" t="str">
        <f>IF(((VLOOKUP($G75,Depth_Lookup!$A$3:$J$561,9,FALSE))-(I75/100))&gt;=0,"Good","Too Long")</f>
        <v>Good</v>
      </c>
      <c r="K75" s="80">
        <f>(VLOOKUP($G75,Depth_Lookup!$A$3:$J$561,10,FALSE))+(H75/100)</f>
        <v>47.6</v>
      </c>
      <c r="L75" s="80">
        <f>(VLOOKUP($G75,Depth_Lookup!$A$3:$J$561,10,FALSE))+(I75/100)</f>
        <v>48.555</v>
      </c>
      <c r="M75" s="136" t="s">
        <v>1283</v>
      </c>
      <c r="N75" s="136" t="s">
        <v>697</v>
      </c>
      <c r="O75" s="57" t="s">
        <v>1240</v>
      </c>
      <c r="P75" s="57" t="s">
        <v>1327</v>
      </c>
      <c r="Q75" s="44"/>
      <c r="R75" s="42">
        <v>100</v>
      </c>
      <c r="S75" s="178">
        <v>0</v>
      </c>
      <c r="T75" s="178">
        <v>0</v>
      </c>
      <c r="U75" s="178">
        <v>0</v>
      </c>
      <c r="V75" s="8">
        <f t="shared" ref="V75:V77" si="25">SUM(R75:U75)</f>
        <v>100</v>
      </c>
      <c r="W75" s="4" t="s">
        <v>1227</v>
      </c>
      <c r="X75" s="5" t="s">
        <v>1</v>
      </c>
      <c r="Y75" s="38">
        <v>95</v>
      </c>
      <c r="Z75" s="8" t="str">
        <f>VLOOKUP($Y75,definitions_list_lookup!$N$15:$P$20,2,TRUE)</f>
        <v>complete</v>
      </c>
      <c r="AA75" s="8">
        <f>VLOOKUP($Y75,definitions_list_lookup!$N$15:$P$20,3,TRUE)</f>
        <v>5</v>
      </c>
      <c r="AB75" s="99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>
        <v>10</v>
      </c>
      <c r="AQ75" s="7"/>
      <c r="AR75" s="7"/>
      <c r="AS75" s="7">
        <v>90</v>
      </c>
      <c r="AT75" s="7"/>
      <c r="AU75" s="7"/>
      <c r="AV75" s="7"/>
      <c r="AW75" s="7"/>
      <c r="AX75" s="7"/>
      <c r="AY75" s="7"/>
      <c r="AZ75" s="7"/>
      <c r="BA75" s="8">
        <f t="shared" si="17"/>
        <v>100</v>
      </c>
      <c r="BB75" s="54"/>
      <c r="BC75" s="99"/>
      <c r="BD75" s="99"/>
      <c r="BE75" s="99"/>
      <c r="BF75" s="7"/>
      <c r="BG75" s="8" t="str">
        <f>VLOOKUP($BF75,definitions_list_lookup!$N$15:$P$20,2,TRUE)</f>
        <v>fresh</v>
      </c>
      <c r="BH75" s="8">
        <f>VLOOKUP($BF75,definitions_list_lookup!$N$15:$P$20,3,TRUE)</f>
        <v>0</v>
      </c>
      <c r="BI75" s="99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8">
        <f t="shared" si="18"/>
        <v>0</v>
      </c>
      <c r="CI75" s="44"/>
      <c r="CJ75" s="7"/>
      <c r="CK75" s="48"/>
      <c r="CL75" s="7"/>
      <c r="CM75" s="8" t="str">
        <f>VLOOKUP($CL75,definitions_list_lookup!$N$15:$P$20,2,TRUE)</f>
        <v>fresh</v>
      </c>
      <c r="CN75" s="8">
        <f>VLOOKUP($CL75,definitions_list_lookup!$N$15:$P$20,3,TRUE)</f>
        <v>0</v>
      </c>
      <c r="CO75" s="99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8">
        <f t="shared" si="19"/>
        <v>0</v>
      </c>
      <c r="DO75" s="44"/>
      <c r="DP75" s="99"/>
      <c r="DQ75" s="7"/>
      <c r="DR75" s="8" t="str">
        <f>VLOOKUP($DQ75,definitions_list_lookup!$N$15:$P$20,2,TRUE)</f>
        <v>fresh</v>
      </c>
      <c r="DS75" s="8">
        <f>VLOOKUP($DQ75,definitions_list_lookup!$N$15:$P$20,3,TRUE)</f>
        <v>0</v>
      </c>
      <c r="DT75" s="99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8">
        <f t="shared" si="20"/>
        <v>0</v>
      </c>
      <c r="ET75" s="44"/>
      <c r="EU75" s="8">
        <f t="shared" si="21"/>
        <v>95</v>
      </c>
      <c r="EV75" s="8" t="str">
        <f>VLOOKUP($EU75,definitions_list_lookup!$N$15:$P$20,2,TRUE)</f>
        <v>complete</v>
      </c>
      <c r="EW75" s="8">
        <f>VLOOKUP($EU75,definitions_list_lookup!$N$15:$P$20,3,TRUE)</f>
        <v>5</v>
      </c>
    </row>
    <row r="76" spans="1:153" ht="56">
      <c r="A76" s="177">
        <v>43302</v>
      </c>
      <c r="B76" s="5" t="s">
        <v>1323</v>
      </c>
      <c r="D76" s="5" t="s">
        <v>1208</v>
      </c>
      <c r="E76" s="5">
        <v>23</v>
      </c>
      <c r="F76" s="5">
        <v>2</v>
      </c>
      <c r="G76" s="6" t="str">
        <f t="shared" si="16"/>
        <v>23-2</v>
      </c>
      <c r="H76" s="2">
        <v>0</v>
      </c>
      <c r="I76" s="2">
        <v>66.5</v>
      </c>
      <c r="J76" s="79" t="str">
        <f>IF(((VLOOKUP($G76,Depth_Lookup!$A$3:$J$561,9,FALSE))-(I76/100))&gt;=0,"Good","Too Long")</f>
        <v>Good</v>
      </c>
      <c r="K76" s="80">
        <f>(VLOOKUP($G76,Depth_Lookup!$A$3:$J$561,10,FALSE))+(H76/100)</f>
        <v>48.555</v>
      </c>
      <c r="L76" s="80">
        <f>(VLOOKUP($G76,Depth_Lookup!$A$3:$J$561,10,FALSE))+(I76/100)</f>
        <v>49.22</v>
      </c>
      <c r="M76" s="136" t="s">
        <v>1283</v>
      </c>
      <c r="N76" s="136" t="s">
        <v>697</v>
      </c>
      <c r="O76" s="57" t="s">
        <v>1240</v>
      </c>
      <c r="P76" s="57" t="s">
        <v>1327</v>
      </c>
      <c r="Q76" s="44"/>
      <c r="R76" s="42">
        <v>100</v>
      </c>
      <c r="S76" s="178">
        <v>0</v>
      </c>
      <c r="T76" s="178">
        <v>0</v>
      </c>
      <c r="U76" s="178">
        <v>0</v>
      </c>
      <c r="V76" s="8">
        <f t="shared" si="25"/>
        <v>100</v>
      </c>
      <c r="W76" s="4" t="s">
        <v>1227</v>
      </c>
      <c r="X76" s="5" t="s">
        <v>1</v>
      </c>
      <c r="Y76" s="38">
        <v>95</v>
      </c>
      <c r="Z76" s="8" t="str">
        <f>VLOOKUP($Y76,definitions_list_lookup!$N$15:$P$20,2,TRUE)</f>
        <v>complete</v>
      </c>
      <c r="AA76" s="8">
        <f>VLOOKUP($Y76,definitions_list_lookup!$N$15:$P$20,3,TRUE)</f>
        <v>5</v>
      </c>
      <c r="AB76" s="99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>
        <v>10</v>
      </c>
      <c r="AQ76" s="7"/>
      <c r="AR76" s="7"/>
      <c r="AS76" s="7">
        <v>90</v>
      </c>
      <c r="AT76" s="7"/>
      <c r="AU76" s="7"/>
      <c r="AV76" s="7"/>
      <c r="AW76" s="7"/>
      <c r="AX76" s="7"/>
      <c r="AY76" s="7"/>
      <c r="AZ76" s="7"/>
      <c r="BA76" s="8">
        <f t="shared" si="17"/>
        <v>100</v>
      </c>
      <c r="BB76" s="54"/>
      <c r="BC76" s="99"/>
      <c r="BD76" s="99"/>
      <c r="BE76" s="99"/>
      <c r="BF76" s="7"/>
      <c r="BG76" s="8" t="str">
        <f>VLOOKUP($BF76,definitions_list_lookup!$N$15:$P$20,2,TRUE)</f>
        <v>fresh</v>
      </c>
      <c r="BH76" s="8">
        <f>VLOOKUP($BF76,definitions_list_lookup!$N$15:$P$20,3,TRUE)</f>
        <v>0</v>
      </c>
      <c r="BI76" s="99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8">
        <f t="shared" si="18"/>
        <v>0</v>
      </c>
      <c r="CI76" s="44"/>
      <c r="CJ76" s="7"/>
      <c r="CK76" s="48"/>
      <c r="CL76" s="7"/>
      <c r="CM76" s="8" t="str">
        <f>VLOOKUP($CL76,definitions_list_lookup!$N$15:$P$20,2,TRUE)</f>
        <v>fresh</v>
      </c>
      <c r="CN76" s="8">
        <f>VLOOKUP($CL76,definitions_list_lookup!$N$15:$P$20,3,TRUE)</f>
        <v>0</v>
      </c>
      <c r="CO76" s="99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8">
        <f t="shared" si="19"/>
        <v>0</v>
      </c>
      <c r="DO76" s="44"/>
      <c r="DP76" s="99"/>
      <c r="DQ76" s="7"/>
      <c r="DR76" s="8" t="str">
        <f>VLOOKUP($DQ76,definitions_list_lookup!$N$15:$P$20,2,TRUE)</f>
        <v>fresh</v>
      </c>
      <c r="DS76" s="8">
        <f>VLOOKUP($DQ76,definitions_list_lookup!$N$15:$P$20,3,TRUE)</f>
        <v>0</v>
      </c>
      <c r="DT76" s="99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8">
        <f t="shared" si="20"/>
        <v>0</v>
      </c>
      <c r="ET76" s="44"/>
      <c r="EU76" s="8">
        <f t="shared" si="21"/>
        <v>95</v>
      </c>
      <c r="EV76" s="8" t="str">
        <f>VLOOKUP($EU76,definitions_list_lookup!$N$15:$P$20,2,TRUE)</f>
        <v>complete</v>
      </c>
      <c r="EW76" s="8">
        <f>VLOOKUP($EU76,definitions_list_lookup!$N$15:$P$20,3,TRUE)</f>
        <v>5</v>
      </c>
    </row>
    <row r="77" spans="1:153" ht="56">
      <c r="A77" s="177">
        <v>43302</v>
      </c>
      <c r="B77" s="5" t="s">
        <v>1323</v>
      </c>
      <c r="D77" s="5" t="s">
        <v>1208</v>
      </c>
      <c r="E77" s="5">
        <v>23</v>
      </c>
      <c r="F77" s="5">
        <v>3</v>
      </c>
      <c r="G77" s="6" t="str">
        <f t="shared" si="16"/>
        <v>23-3</v>
      </c>
      <c r="H77" s="2">
        <v>0</v>
      </c>
      <c r="I77" s="2">
        <v>88</v>
      </c>
      <c r="J77" s="79" t="str">
        <f>IF(((VLOOKUP($G77,Depth_Lookup!$A$3:$J$561,9,FALSE))-(I77/100))&gt;=0,"Good","Too Long")</f>
        <v>Good</v>
      </c>
      <c r="K77" s="80">
        <f>(VLOOKUP($G77,Depth_Lookup!$A$3:$J$561,10,FALSE))+(H77/100)</f>
        <v>49.22</v>
      </c>
      <c r="L77" s="80">
        <f>(VLOOKUP($G77,Depth_Lookup!$A$3:$J$561,10,FALSE))+(I77/100)</f>
        <v>50.1</v>
      </c>
      <c r="M77" s="136" t="s">
        <v>1283</v>
      </c>
      <c r="N77" s="136" t="s">
        <v>697</v>
      </c>
      <c r="O77" s="57" t="s">
        <v>1240</v>
      </c>
      <c r="P77" s="57" t="s">
        <v>1327</v>
      </c>
      <c r="Q77" s="44"/>
      <c r="R77" s="42">
        <v>100</v>
      </c>
      <c r="S77" s="178">
        <v>0</v>
      </c>
      <c r="T77" s="178">
        <v>0</v>
      </c>
      <c r="U77" s="178">
        <v>0</v>
      </c>
      <c r="V77" s="8">
        <f t="shared" si="25"/>
        <v>100</v>
      </c>
      <c r="W77" s="4" t="s">
        <v>1227</v>
      </c>
      <c r="X77" s="5" t="s">
        <v>1</v>
      </c>
      <c r="Y77" s="38">
        <v>95</v>
      </c>
      <c r="Z77" s="8" t="str">
        <f>VLOOKUP($Y77,definitions_list_lookup!$N$15:$P$20,2,TRUE)</f>
        <v>complete</v>
      </c>
      <c r="AA77" s="8">
        <f>VLOOKUP($Y77,definitions_list_lookup!$N$15:$P$20,3,TRUE)</f>
        <v>5</v>
      </c>
      <c r="AB77" s="99"/>
      <c r="AC77" s="7">
        <v>1</v>
      </c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>
        <v>10</v>
      </c>
      <c r="AQ77" s="7"/>
      <c r="AR77" s="7"/>
      <c r="AS77" s="7">
        <v>89</v>
      </c>
      <c r="AT77" s="7"/>
      <c r="AU77" s="7"/>
      <c r="AV77" s="7"/>
      <c r="AW77" s="7"/>
      <c r="AX77" s="7"/>
      <c r="AY77" s="7"/>
      <c r="AZ77" s="7"/>
      <c r="BA77" s="8">
        <f t="shared" si="17"/>
        <v>100</v>
      </c>
      <c r="BB77" s="54"/>
      <c r="BC77" s="99"/>
      <c r="BD77" s="99"/>
      <c r="BE77" s="99"/>
      <c r="BF77" s="7"/>
      <c r="BG77" s="8" t="str">
        <f>VLOOKUP($BF77,definitions_list_lookup!$N$15:$P$20,2,TRUE)</f>
        <v>fresh</v>
      </c>
      <c r="BH77" s="8">
        <f>VLOOKUP($BF77,definitions_list_lookup!$N$15:$P$20,3,TRUE)</f>
        <v>0</v>
      </c>
      <c r="BI77" s="99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8">
        <f t="shared" si="18"/>
        <v>0</v>
      </c>
      <c r="CI77" s="44"/>
      <c r="CJ77" s="7"/>
      <c r="CK77" s="48"/>
      <c r="CL77" s="7"/>
      <c r="CM77" s="8" t="str">
        <f>VLOOKUP($CL77,definitions_list_lookup!$N$15:$P$20,2,TRUE)</f>
        <v>fresh</v>
      </c>
      <c r="CN77" s="8">
        <f>VLOOKUP($CL77,definitions_list_lookup!$N$15:$P$20,3,TRUE)</f>
        <v>0</v>
      </c>
      <c r="CO77" s="99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8">
        <f t="shared" si="19"/>
        <v>0</v>
      </c>
      <c r="DO77" s="44"/>
      <c r="DP77" s="99"/>
      <c r="DQ77" s="7"/>
      <c r="DR77" s="8" t="str">
        <f>VLOOKUP($DQ77,definitions_list_lookup!$N$15:$P$20,2,TRUE)</f>
        <v>fresh</v>
      </c>
      <c r="DS77" s="8">
        <f>VLOOKUP($DQ77,definitions_list_lookup!$N$15:$P$20,3,TRUE)</f>
        <v>0</v>
      </c>
      <c r="DT77" s="99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8">
        <f t="shared" si="20"/>
        <v>0</v>
      </c>
      <c r="ET77" s="44"/>
      <c r="EU77" s="8">
        <f t="shared" si="21"/>
        <v>95</v>
      </c>
      <c r="EV77" s="8" t="str">
        <f>VLOOKUP($EU77,definitions_list_lookup!$N$15:$P$20,2,TRUE)</f>
        <v>complete</v>
      </c>
      <c r="EW77" s="8">
        <f>VLOOKUP($EU77,definitions_list_lookup!$N$15:$P$20,3,TRUE)</f>
        <v>5</v>
      </c>
    </row>
    <row r="78" spans="1:153" ht="70">
      <c r="A78" s="177">
        <v>43302</v>
      </c>
      <c r="B78" s="5" t="s">
        <v>1323</v>
      </c>
      <c r="D78" s="5" t="s">
        <v>1208</v>
      </c>
      <c r="E78" s="5">
        <v>23</v>
      </c>
      <c r="F78" s="5">
        <v>4</v>
      </c>
      <c r="G78" s="6" t="str">
        <f t="shared" si="16"/>
        <v>23-4</v>
      </c>
      <c r="H78" s="2">
        <v>0</v>
      </c>
      <c r="I78" s="2">
        <v>96.5</v>
      </c>
      <c r="J78" s="79" t="str">
        <f>IF(((VLOOKUP($G78,Depth_Lookup!$A$3:$J$561,9,FALSE))-(I78/100))&gt;=0,"Good","Too Long")</f>
        <v>Good</v>
      </c>
      <c r="K78" s="80">
        <f>(VLOOKUP($G78,Depth_Lookup!$A$3:$J$561,10,FALSE))+(H78/100)</f>
        <v>50.1</v>
      </c>
      <c r="L78" s="80">
        <f>(VLOOKUP($G78,Depth_Lookup!$A$3:$J$561,10,FALSE))+(I78/100)</f>
        <v>51.065000000000005</v>
      </c>
      <c r="M78" s="136" t="s">
        <v>1283</v>
      </c>
      <c r="N78" s="136" t="s">
        <v>697</v>
      </c>
      <c r="O78" s="57" t="s">
        <v>1240</v>
      </c>
      <c r="P78" s="57" t="s">
        <v>1329</v>
      </c>
      <c r="Q78" s="44"/>
      <c r="R78" s="42">
        <v>100</v>
      </c>
      <c r="S78" s="178">
        <v>0</v>
      </c>
      <c r="T78" s="178">
        <v>0</v>
      </c>
      <c r="U78" s="178">
        <v>0</v>
      </c>
      <c r="V78" s="8">
        <f t="shared" ref="V78:V92" si="26">SUM(R78:U78)</f>
        <v>100</v>
      </c>
      <c r="W78" s="4" t="s">
        <v>1227</v>
      </c>
      <c r="X78" s="5" t="s">
        <v>1</v>
      </c>
      <c r="Y78" s="38">
        <v>95</v>
      </c>
      <c r="Z78" s="8" t="str">
        <f>VLOOKUP($Y78,definitions_list_lookup!$N$15:$P$20,2,TRUE)</f>
        <v>complete</v>
      </c>
      <c r="AA78" s="8">
        <f>VLOOKUP($Y78,definitions_list_lookup!$N$15:$P$20,3,TRUE)</f>
        <v>5</v>
      </c>
      <c r="AB78" s="99"/>
      <c r="AC78" s="7">
        <v>1</v>
      </c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>
        <v>10</v>
      </c>
      <c r="AQ78" s="7"/>
      <c r="AR78" s="7"/>
      <c r="AS78" s="7">
        <v>89</v>
      </c>
      <c r="AT78" s="7"/>
      <c r="AU78" s="7"/>
      <c r="AV78" s="7"/>
      <c r="AW78" s="7"/>
      <c r="AX78" s="7"/>
      <c r="AY78" s="7"/>
      <c r="AZ78" s="7"/>
      <c r="BA78" s="8">
        <f t="shared" si="17"/>
        <v>100</v>
      </c>
      <c r="BB78" s="54"/>
      <c r="BC78" s="99"/>
      <c r="BD78" s="99"/>
      <c r="BE78" s="99"/>
      <c r="BF78" s="7"/>
      <c r="BG78" s="8" t="str">
        <f>VLOOKUP($BF78,definitions_list_lookup!$N$15:$P$20,2,TRUE)</f>
        <v>fresh</v>
      </c>
      <c r="BH78" s="8">
        <f>VLOOKUP($BF78,definitions_list_lookup!$N$15:$P$20,3,TRUE)</f>
        <v>0</v>
      </c>
      <c r="BI78" s="99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8">
        <f t="shared" si="18"/>
        <v>0</v>
      </c>
      <c r="CI78" s="44"/>
      <c r="CJ78" s="7"/>
      <c r="CK78" s="48"/>
      <c r="CL78" s="7"/>
      <c r="CM78" s="8" t="str">
        <f>VLOOKUP($CL78,definitions_list_lookup!$N$15:$P$20,2,TRUE)</f>
        <v>fresh</v>
      </c>
      <c r="CN78" s="8">
        <f>VLOOKUP($CL78,definitions_list_lookup!$N$15:$P$20,3,TRUE)</f>
        <v>0</v>
      </c>
      <c r="CO78" s="99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8">
        <f t="shared" si="19"/>
        <v>0</v>
      </c>
      <c r="DO78" s="44"/>
      <c r="DP78" s="99"/>
      <c r="DQ78" s="7"/>
      <c r="DR78" s="8" t="str">
        <f>VLOOKUP($DQ78,definitions_list_lookup!$N$15:$P$20,2,TRUE)</f>
        <v>fresh</v>
      </c>
      <c r="DS78" s="8">
        <f>VLOOKUP($DQ78,definitions_list_lookup!$N$15:$P$20,3,TRUE)</f>
        <v>0</v>
      </c>
      <c r="DT78" s="99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8">
        <f t="shared" si="20"/>
        <v>0</v>
      </c>
      <c r="ET78" s="44"/>
      <c r="EU78" s="8">
        <f t="shared" si="21"/>
        <v>95</v>
      </c>
      <c r="EV78" s="8" t="str">
        <f>VLOOKUP($EU78,definitions_list_lookup!$N$15:$P$20,2,TRUE)</f>
        <v>complete</v>
      </c>
      <c r="EW78" s="8">
        <f>VLOOKUP($EU78,definitions_list_lookup!$N$15:$P$20,3,TRUE)</f>
        <v>5</v>
      </c>
    </row>
    <row r="79" spans="1:153" ht="56">
      <c r="A79" s="177">
        <v>43302</v>
      </c>
      <c r="B79" s="5" t="s">
        <v>1323</v>
      </c>
      <c r="D79" s="5" t="s">
        <v>1208</v>
      </c>
      <c r="E79" s="5">
        <v>24</v>
      </c>
      <c r="F79" s="5">
        <v>1</v>
      </c>
      <c r="G79" s="6" t="str">
        <f t="shared" si="16"/>
        <v>24-1</v>
      </c>
      <c r="H79" s="2">
        <v>0</v>
      </c>
      <c r="I79" s="2">
        <v>95.5</v>
      </c>
      <c r="J79" s="79" t="str">
        <f>IF(((VLOOKUP($G79,Depth_Lookup!$A$3:$J$561,9,FALSE))-(I79/100))&gt;=0,"Good","Too Long")</f>
        <v>Good</v>
      </c>
      <c r="K79" s="80">
        <f>(VLOOKUP($G79,Depth_Lookup!$A$3:$J$561,10,FALSE))+(H79/100)</f>
        <v>50.6</v>
      </c>
      <c r="L79" s="80">
        <f>(VLOOKUP($G79,Depth_Lookup!$A$3:$J$561,10,FALSE))+(I79/100)</f>
        <v>51.555</v>
      </c>
      <c r="M79" s="136" t="s">
        <v>1283</v>
      </c>
      <c r="N79" s="136" t="s">
        <v>697</v>
      </c>
      <c r="O79" s="57" t="s">
        <v>1240</v>
      </c>
      <c r="P79" s="57" t="s">
        <v>1327</v>
      </c>
      <c r="Q79" s="44"/>
      <c r="R79" s="42">
        <v>100</v>
      </c>
      <c r="S79" s="178">
        <v>0</v>
      </c>
      <c r="T79" s="178">
        <v>0</v>
      </c>
      <c r="U79" s="178">
        <v>0</v>
      </c>
      <c r="V79" s="8">
        <f t="shared" si="26"/>
        <v>100</v>
      </c>
      <c r="W79" s="4" t="s">
        <v>1227</v>
      </c>
      <c r="X79" s="5" t="s">
        <v>1</v>
      </c>
      <c r="Y79" s="38">
        <v>95</v>
      </c>
      <c r="Z79" s="8" t="str">
        <f>VLOOKUP($Y79,definitions_list_lookup!$N$15:$P$20,2,TRUE)</f>
        <v>complete</v>
      </c>
      <c r="AA79" s="8">
        <f>VLOOKUP($Y79,definitions_list_lookup!$N$15:$P$20,3,TRUE)</f>
        <v>5</v>
      </c>
      <c r="AB79" s="99"/>
      <c r="AC79" s="7">
        <v>1</v>
      </c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>
        <v>10</v>
      </c>
      <c r="AQ79" s="7"/>
      <c r="AR79" s="7"/>
      <c r="AS79" s="7">
        <v>89</v>
      </c>
      <c r="AT79" s="7"/>
      <c r="AU79" s="7"/>
      <c r="AV79" s="7"/>
      <c r="AW79" s="7"/>
      <c r="AX79" s="7"/>
      <c r="AY79" s="7"/>
      <c r="AZ79" s="7"/>
      <c r="BA79" s="8">
        <f t="shared" si="17"/>
        <v>100</v>
      </c>
      <c r="BB79" s="54"/>
      <c r="BC79" s="99"/>
      <c r="BD79" s="99"/>
      <c r="BE79" s="99"/>
      <c r="BF79" s="7"/>
      <c r="BG79" s="8" t="str">
        <f>VLOOKUP($BF79,definitions_list_lookup!$N$15:$P$20,2,TRUE)</f>
        <v>fresh</v>
      </c>
      <c r="BH79" s="8">
        <f>VLOOKUP($BF79,definitions_list_lookup!$N$15:$P$20,3,TRUE)</f>
        <v>0</v>
      </c>
      <c r="BI79" s="99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8">
        <f t="shared" si="18"/>
        <v>0</v>
      </c>
      <c r="CI79" s="44"/>
      <c r="CJ79" s="7"/>
      <c r="CK79" s="48"/>
      <c r="CL79" s="7"/>
      <c r="CM79" s="8" t="str">
        <f>VLOOKUP($CL79,definitions_list_lookup!$N$15:$P$20,2,TRUE)</f>
        <v>fresh</v>
      </c>
      <c r="CN79" s="8">
        <f>VLOOKUP($CL79,definitions_list_lookup!$N$15:$P$20,3,TRUE)</f>
        <v>0</v>
      </c>
      <c r="CO79" s="99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8">
        <f t="shared" si="19"/>
        <v>0</v>
      </c>
      <c r="DO79" s="44"/>
      <c r="DP79" s="99"/>
      <c r="DQ79" s="7"/>
      <c r="DR79" s="8" t="str">
        <f>VLOOKUP($DQ79,definitions_list_lookup!$N$15:$P$20,2,TRUE)</f>
        <v>fresh</v>
      </c>
      <c r="DS79" s="8">
        <f>VLOOKUP($DQ79,definitions_list_lookup!$N$15:$P$20,3,TRUE)</f>
        <v>0</v>
      </c>
      <c r="DT79" s="99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8">
        <f t="shared" si="20"/>
        <v>0</v>
      </c>
      <c r="ET79" s="44"/>
      <c r="EU79" s="8">
        <f t="shared" si="21"/>
        <v>95</v>
      </c>
      <c r="EV79" s="8" t="str">
        <f>VLOOKUP($EU79,definitions_list_lookup!$N$15:$P$20,2,TRUE)</f>
        <v>complete</v>
      </c>
      <c r="EW79" s="8">
        <f>VLOOKUP($EU79,definitions_list_lookup!$N$15:$P$20,3,TRUE)</f>
        <v>5</v>
      </c>
    </row>
    <row r="80" spans="1:153" ht="56">
      <c r="A80" s="177">
        <v>43302</v>
      </c>
      <c r="B80" s="5" t="s">
        <v>1323</v>
      </c>
      <c r="D80" s="5" t="s">
        <v>1208</v>
      </c>
      <c r="E80" s="5">
        <v>24</v>
      </c>
      <c r="F80" s="5">
        <v>2</v>
      </c>
      <c r="G80" s="6" t="str">
        <f t="shared" si="16"/>
        <v>24-2</v>
      </c>
      <c r="H80" s="2">
        <v>0</v>
      </c>
      <c r="I80" s="2">
        <v>88.5</v>
      </c>
      <c r="J80" s="79" t="str">
        <f>IF(((VLOOKUP($G80,Depth_Lookup!$A$3:$J$561,9,FALSE))-(I80/100))&gt;=0,"Good","Too Long")</f>
        <v>Good</v>
      </c>
      <c r="K80" s="80">
        <f>(VLOOKUP($G80,Depth_Lookup!$A$3:$J$561,10,FALSE))+(H80/100)</f>
        <v>51.555</v>
      </c>
      <c r="L80" s="80">
        <f>(VLOOKUP($G80,Depth_Lookup!$A$3:$J$561,10,FALSE))+(I80/100)</f>
        <v>52.44</v>
      </c>
      <c r="M80" s="136" t="s">
        <v>1283</v>
      </c>
      <c r="N80" s="136" t="s">
        <v>697</v>
      </c>
      <c r="O80" s="57" t="s">
        <v>1316</v>
      </c>
      <c r="P80" s="57" t="s">
        <v>1327</v>
      </c>
      <c r="Q80" s="44"/>
      <c r="R80" s="42">
        <v>100</v>
      </c>
      <c r="S80" s="178">
        <v>0</v>
      </c>
      <c r="T80" s="178">
        <v>0</v>
      </c>
      <c r="U80" s="178">
        <v>0</v>
      </c>
      <c r="V80" s="8">
        <f t="shared" ref="V80" si="27">SUM(R80:U80)</f>
        <v>100</v>
      </c>
      <c r="W80" s="4" t="s">
        <v>1227</v>
      </c>
      <c r="X80" s="5" t="s">
        <v>1</v>
      </c>
      <c r="Y80" s="38">
        <v>95</v>
      </c>
      <c r="Z80" s="8" t="str">
        <f>VLOOKUP($Y80,definitions_list_lookup!$N$15:$P$20,2,TRUE)</f>
        <v>complete</v>
      </c>
      <c r="AA80" s="8">
        <f>VLOOKUP($Y80,definitions_list_lookup!$N$15:$P$20,3,TRUE)</f>
        <v>5</v>
      </c>
      <c r="AB80" s="99" t="s">
        <v>1315</v>
      </c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>
        <v>10</v>
      </c>
      <c r="AQ80" s="7"/>
      <c r="AR80" s="7"/>
      <c r="AS80" s="7">
        <v>90</v>
      </c>
      <c r="AT80" s="7"/>
      <c r="AU80" s="7"/>
      <c r="AV80" s="7"/>
      <c r="AW80" s="7"/>
      <c r="AX80" s="7"/>
      <c r="AY80" s="7"/>
      <c r="AZ80" s="7"/>
      <c r="BA80" s="8">
        <f t="shared" si="17"/>
        <v>100</v>
      </c>
      <c r="BB80" s="54"/>
      <c r="BC80" s="99"/>
      <c r="BD80" s="99"/>
      <c r="BE80" s="99"/>
      <c r="BF80" s="7"/>
      <c r="BG80" s="8" t="str">
        <f>VLOOKUP($BF80,definitions_list_lookup!$N$15:$P$20,2,TRUE)</f>
        <v>fresh</v>
      </c>
      <c r="BH80" s="8">
        <f>VLOOKUP($BF80,definitions_list_lookup!$N$15:$P$20,3,TRUE)</f>
        <v>0</v>
      </c>
      <c r="BI80" s="99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8">
        <f t="shared" si="18"/>
        <v>0</v>
      </c>
      <c r="CI80" s="44"/>
      <c r="CJ80" s="7"/>
      <c r="CK80" s="48"/>
      <c r="CL80" s="7"/>
      <c r="CM80" s="8" t="str">
        <f>VLOOKUP($CL80,definitions_list_lookup!$N$15:$P$20,2,TRUE)</f>
        <v>fresh</v>
      </c>
      <c r="CN80" s="8">
        <f>VLOOKUP($CL80,definitions_list_lookup!$N$15:$P$20,3,TRUE)</f>
        <v>0</v>
      </c>
      <c r="CO80" s="99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8">
        <f t="shared" si="19"/>
        <v>0</v>
      </c>
      <c r="DO80" s="44"/>
      <c r="DP80" s="99"/>
      <c r="DQ80" s="7"/>
      <c r="DR80" s="8" t="str">
        <f>VLOOKUP($DQ80,definitions_list_lookup!$N$15:$P$20,2,TRUE)</f>
        <v>fresh</v>
      </c>
      <c r="DS80" s="8">
        <f>VLOOKUP($DQ80,definitions_list_lookup!$N$15:$P$20,3,TRUE)</f>
        <v>0</v>
      </c>
      <c r="DT80" s="99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8">
        <f t="shared" si="20"/>
        <v>0</v>
      </c>
      <c r="ET80" s="44"/>
      <c r="EU80" s="8">
        <f t="shared" si="21"/>
        <v>95</v>
      </c>
      <c r="EV80" s="8" t="str">
        <f>VLOOKUP($EU80,definitions_list_lookup!$N$15:$P$20,2,TRUE)</f>
        <v>complete</v>
      </c>
      <c r="EW80" s="8">
        <f>VLOOKUP($EU80,definitions_list_lookup!$N$15:$P$20,3,TRUE)</f>
        <v>5</v>
      </c>
    </row>
    <row r="81" spans="1:153" ht="56">
      <c r="A81" s="177">
        <v>43302</v>
      </c>
      <c r="B81" s="5" t="s">
        <v>1323</v>
      </c>
      <c r="D81" s="5" t="s">
        <v>1208</v>
      </c>
      <c r="E81" s="5">
        <v>25</v>
      </c>
      <c r="F81" s="5">
        <v>1</v>
      </c>
      <c r="G81" s="6" t="str">
        <f t="shared" si="16"/>
        <v>25-1</v>
      </c>
      <c r="H81" s="2">
        <v>0</v>
      </c>
      <c r="I81" s="2">
        <v>77.5</v>
      </c>
      <c r="J81" s="79" t="str">
        <f>IF(((VLOOKUP($G81,Depth_Lookup!$A$3:$J$561,9,FALSE))-(I81/100))&gt;=0,"Good","Too Long")</f>
        <v>Good</v>
      </c>
      <c r="K81" s="80">
        <f>(VLOOKUP($G81,Depth_Lookup!$A$3:$J$561,10,FALSE))+(H81/100)</f>
        <v>52.3</v>
      </c>
      <c r="L81" s="80">
        <f>(VLOOKUP($G81,Depth_Lookup!$A$3:$J$561,10,FALSE))+(I81/100)</f>
        <v>53.074999999999996</v>
      </c>
      <c r="M81" s="136" t="s">
        <v>1283</v>
      </c>
      <c r="N81" s="136" t="s">
        <v>697</v>
      </c>
      <c r="O81" s="57" t="s">
        <v>1316</v>
      </c>
      <c r="P81" s="57" t="s">
        <v>1327</v>
      </c>
      <c r="Q81" s="44"/>
      <c r="R81" s="42">
        <v>100</v>
      </c>
      <c r="S81" s="178">
        <v>0</v>
      </c>
      <c r="T81" s="178">
        <v>0</v>
      </c>
      <c r="U81" s="178">
        <v>0</v>
      </c>
      <c r="V81" s="8">
        <f t="shared" ref="V81" si="28">SUM(R81:U81)</f>
        <v>100</v>
      </c>
      <c r="W81" s="4" t="s">
        <v>1227</v>
      </c>
      <c r="X81" s="5" t="s">
        <v>1</v>
      </c>
      <c r="Y81" s="38">
        <v>95</v>
      </c>
      <c r="Z81" s="8" t="str">
        <f>VLOOKUP($Y81,definitions_list_lookup!$N$15:$P$20,2,TRUE)</f>
        <v>complete</v>
      </c>
      <c r="AA81" s="8">
        <f>VLOOKUP($Y81,definitions_list_lookup!$N$15:$P$20,3,TRUE)</f>
        <v>5</v>
      </c>
      <c r="AB81" s="99" t="s">
        <v>1317</v>
      </c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>
        <v>10</v>
      </c>
      <c r="AQ81" s="7"/>
      <c r="AR81" s="7"/>
      <c r="AS81" s="7">
        <v>90</v>
      </c>
      <c r="AT81" s="7"/>
      <c r="AU81" s="7"/>
      <c r="AV81" s="7"/>
      <c r="AW81" s="7"/>
      <c r="AX81" s="7"/>
      <c r="AY81" s="7"/>
      <c r="AZ81" s="7"/>
      <c r="BA81" s="8">
        <f t="shared" si="17"/>
        <v>100</v>
      </c>
      <c r="BB81" s="54"/>
      <c r="BC81" s="99"/>
      <c r="BD81" s="99"/>
      <c r="BE81" s="99"/>
      <c r="BF81" s="7"/>
      <c r="BG81" s="8" t="str">
        <f>VLOOKUP($BF81,definitions_list_lookup!$N$15:$P$20,2,TRUE)</f>
        <v>fresh</v>
      </c>
      <c r="BH81" s="8">
        <f>VLOOKUP($BF81,definitions_list_lookup!$N$15:$P$20,3,TRUE)</f>
        <v>0</v>
      </c>
      <c r="BI81" s="99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8">
        <f t="shared" si="18"/>
        <v>0</v>
      </c>
      <c r="CI81" s="44"/>
      <c r="CJ81" s="7"/>
      <c r="CK81" s="48"/>
      <c r="CL81" s="7"/>
      <c r="CM81" s="8" t="str">
        <f>VLOOKUP($CL81,definitions_list_lookup!$N$15:$P$20,2,TRUE)</f>
        <v>fresh</v>
      </c>
      <c r="CN81" s="8">
        <f>VLOOKUP($CL81,definitions_list_lookup!$N$15:$P$20,3,TRUE)</f>
        <v>0</v>
      </c>
      <c r="CO81" s="99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8">
        <f t="shared" si="19"/>
        <v>0</v>
      </c>
      <c r="DO81" s="44"/>
      <c r="DP81" s="99"/>
      <c r="DQ81" s="7"/>
      <c r="DR81" s="8" t="str">
        <f>VLOOKUP($DQ81,definitions_list_lookup!$N$15:$P$20,2,TRUE)</f>
        <v>fresh</v>
      </c>
      <c r="DS81" s="8">
        <f>VLOOKUP($DQ81,definitions_list_lookup!$N$15:$P$20,3,TRUE)</f>
        <v>0</v>
      </c>
      <c r="DT81" s="99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8">
        <f t="shared" si="20"/>
        <v>0</v>
      </c>
      <c r="ET81" s="44"/>
      <c r="EU81" s="8">
        <f t="shared" si="21"/>
        <v>95</v>
      </c>
      <c r="EV81" s="8" t="str">
        <f>VLOOKUP($EU81,definitions_list_lookup!$N$15:$P$20,2,TRUE)</f>
        <v>complete</v>
      </c>
      <c r="EW81" s="8">
        <f>VLOOKUP($EU81,definitions_list_lookup!$N$15:$P$20,3,TRUE)</f>
        <v>5</v>
      </c>
    </row>
    <row r="82" spans="1:153" ht="84">
      <c r="A82" s="177">
        <v>43302</v>
      </c>
      <c r="B82" s="5" t="s">
        <v>1323</v>
      </c>
      <c r="D82" s="5" t="s">
        <v>1208</v>
      </c>
      <c r="E82" s="5">
        <v>25</v>
      </c>
      <c r="F82" s="5">
        <v>2</v>
      </c>
      <c r="G82" s="6" t="str">
        <f t="shared" si="16"/>
        <v>25-2</v>
      </c>
      <c r="H82" s="2">
        <v>0</v>
      </c>
      <c r="I82" s="2">
        <v>78</v>
      </c>
      <c r="J82" s="79" t="str">
        <f>IF(((VLOOKUP($G82,Depth_Lookup!$A$3:$J$561,9,FALSE))-(I82/100))&gt;=0,"Good","Too Long")</f>
        <v>Good</v>
      </c>
      <c r="K82" s="80">
        <f>(VLOOKUP($G82,Depth_Lookup!$A$3:$J$561,10,FALSE))+(H82/100)</f>
        <v>53.075000000000003</v>
      </c>
      <c r="L82" s="80">
        <f>(VLOOKUP($G82,Depth_Lookup!$A$3:$J$561,10,FALSE))+(I82/100)</f>
        <v>53.855000000000004</v>
      </c>
      <c r="M82" s="136" t="s">
        <v>1283</v>
      </c>
      <c r="N82" s="136" t="s">
        <v>697</v>
      </c>
      <c r="O82" s="57" t="s">
        <v>1316</v>
      </c>
      <c r="P82" s="57" t="s">
        <v>1334</v>
      </c>
      <c r="Q82" s="44"/>
      <c r="R82" s="42">
        <v>100</v>
      </c>
      <c r="S82" s="178">
        <v>0</v>
      </c>
      <c r="T82" s="178">
        <v>0</v>
      </c>
      <c r="U82" s="178">
        <v>0</v>
      </c>
      <c r="V82" s="8">
        <f t="shared" ref="V82" si="29">SUM(R82:U82)</f>
        <v>100</v>
      </c>
      <c r="W82" s="4" t="s">
        <v>1227</v>
      </c>
      <c r="X82" s="5" t="s">
        <v>1</v>
      </c>
      <c r="Y82" s="38">
        <v>95</v>
      </c>
      <c r="Z82" s="8" t="str">
        <f>VLOOKUP($Y82,definitions_list_lookup!$N$15:$P$20,2,TRUE)</f>
        <v>complete</v>
      </c>
      <c r="AA82" s="8">
        <f>VLOOKUP($Y82,definitions_list_lookup!$N$15:$P$20,3,TRUE)</f>
        <v>5</v>
      </c>
      <c r="AB82" s="99" t="s">
        <v>1318</v>
      </c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>
        <v>10</v>
      </c>
      <c r="AQ82" s="7"/>
      <c r="AR82" s="7"/>
      <c r="AS82" s="7">
        <v>90</v>
      </c>
      <c r="AT82" s="7"/>
      <c r="AU82" s="7"/>
      <c r="AV82" s="7"/>
      <c r="AW82" s="7"/>
      <c r="AX82" s="7"/>
      <c r="AY82" s="7"/>
      <c r="AZ82" s="7"/>
      <c r="BA82" s="8">
        <f t="shared" si="17"/>
        <v>100</v>
      </c>
      <c r="BB82" s="54"/>
      <c r="BC82" s="99"/>
      <c r="BD82" s="99"/>
      <c r="BE82" s="99"/>
      <c r="BF82" s="7"/>
      <c r="BG82" s="8" t="str">
        <f>VLOOKUP($BF82,definitions_list_lookup!$N$15:$P$20,2,TRUE)</f>
        <v>fresh</v>
      </c>
      <c r="BH82" s="8">
        <f>VLOOKUP($BF82,definitions_list_lookup!$N$15:$P$20,3,TRUE)</f>
        <v>0</v>
      </c>
      <c r="BI82" s="99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8">
        <f t="shared" si="18"/>
        <v>0</v>
      </c>
      <c r="CI82" s="44"/>
      <c r="CJ82" s="7"/>
      <c r="CK82" s="48"/>
      <c r="CL82" s="7"/>
      <c r="CM82" s="8" t="str">
        <f>VLOOKUP($CL82,definitions_list_lookup!$N$15:$P$20,2,TRUE)</f>
        <v>fresh</v>
      </c>
      <c r="CN82" s="8">
        <f>VLOOKUP($CL82,definitions_list_lookup!$N$15:$P$20,3,TRUE)</f>
        <v>0</v>
      </c>
      <c r="CO82" s="99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8">
        <f t="shared" si="19"/>
        <v>0</v>
      </c>
      <c r="DO82" s="44"/>
      <c r="DP82" s="99"/>
      <c r="DQ82" s="7"/>
      <c r="DR82" s="8" t="str">
        <f>VLOOKUP($DQ82,definitions_list_lookup!$N$15:$P$20,2,TRUE)</f>
        <v>fresh</v>
      </c>
      <c r="DS82" s="8">
        <f>VLOOKUP($DQ82,definitions_list_lookup!$N$15:$P$20,3,TRUE)</f>
        <v>0</v>
      </c>
      <c r="DT82" s="99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8">
        <f t="shared" si="20"/>
        <v>0</v>
      </c>
      <c r="ET82" s="44"/>
      <c r="EU82" s="8">
        <f t="shared" si="21"/>
        <v>95</v>
      </c>
      <c r="EV82" s="8" t="str">
        <f>VLOOKUP($EU82,definitions_list_lookup!$N$15:$P$20,2,TRUE)</f>
        <v>complete</v>
      </c>
      <c r="EW82" s="8">
        <f>VLOOKUP($EU82,definitions_list_lookup!$N$15:$P$20,3,TRUE)</f>
        <v>5</v>
      </c>
    </row>
    <row r="83" spans="1:153" ht="56">
      <c r="A83" s="177">
        <v>43302</v>
      </c>
      <c r="B83" s="5" t="s">
        <v>1323</v>
      </c>
      <c r="D83" s="5" t="s">
        <v>1208</v>
      </c>
      <c r="E83" s="5">
        <v>25</v>
      </c>
      <c r="F83" s="5">
        <v>2</v>
      </c>
      <c r="G83" s="6" t="str">
        <f t="shared" si="16"/>
        <v>25-2</v>
      </c>
      <c r="H83" s="2">
        <v>78</v>
      </c>
      <c r="I83" s="2">
        <v>89</v>
      </c>
      <c r="J83" s="79" t="str">
        <f>IF(((VLOOKUP($G83,Depth_Lookup!$A$3:$J$561,9,FALSE))-(I83/100))&gt;=0,"Good","Too Long")</f>
        <v>Good</v>
      </c>
      <c r="K83" s="80">
        <f>(VLOOKUP($G83,Depth_Lookup!$A$3:$J$561,10,FALSE))+(H83/100)</f>
        <v>53.855000000000004</v>
      </c>
      <c r="L83" s="80">
        <f>(VLOOKUP($G83,Depth_Lookup!$A$3:$J$561,10,FALSE))+(I83/100)</f>
        <v>53.965000000000003</v>
      </c>
      <c r="M83" s="136">
        <v>4</v>
      </c>
      <c r="N83" s="136" t="s">
        <v>1287</v>
      </c>
      <c r="O83" s="57" t="s">
        <v>1316</v>
      </c>
      <c r="P83" s="57" t="s">
        <v>1333</v>
      </c>
      <c r="Q83" s="44"/>
      <c r="R83" s="42">
        <v>100</v>
      </c>
      <c r="S83" s="178">
        <v>0</v>
      </c>
      <c r="T83" s="178">
        <v>0</v>
      </c>
      <c r="U83" s="178">
        <v>0</v>
      </c>
      <c r="V83" s="8">
        <f t="shared" ref="V83" si="30">SUM(R83:U83)</f>
        <v>100</v>
      </c>
      <c r="W83" s="4" t="s">
        <v>1227</v>
      </c>
      <c r="X83" s="5" t="s">
        <v>1</v>
      </c>
      <c r="Y83" s="38">
        <v>95</v>
      </c>
      <c r="Z83" s="8" t="str">
        <f>VLOOKUP($Y83,definitions_list_lookup!$N$15:$P$20,2,TRUE)</f>
        <v>complete</v>
      </c>
      <c r="AA83" s="8">
        <f>VLOOKUP($Y83,definitions_list_lookup!$N$15:$P$20,3,TRUE)</f>
        <v>5</v>
      </c>
      <c r="AB83" s="99"/>
      <c r="AC83" s="7"/>
      <c r="AD83" s="7">
        <v>5</v>
      </c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>
        <v>10</v>
      </c>
      <c r="AQ83" s="7"/>
      <c r="AR83" s="7"/>
      <c r="AS83" s="7">
        <v>85</v>
      </c>
      <c r="AT83" s="7"/>
      <c r="AU83" s="7"/>
      <c r="AV83" s="7"/>
      <c r="AW83" s="7"/>
      <c r="AX83" s="7"/>
      <c r="AY83" s="7"/>
      <c r="AZ83" s="7"/>
      <c r="BA83" s="8">
        <f t="shared" si="17"/>
        <v>100</v>
      </c>
      <c r="BB83" s="54"/>
      <c r="BC83" s="99"/>
      <c r="BD83" s="99"/>
      <c r="BE83" s="99"/>
      <c r="BF83" s="7"/>
      <c r="BG83" s="8" t="str">
        <f>VLOOKUP($BF83,definitions_list_lookup!$N$15:$P$20,2,TRUE)</f>
        <v>fresh</v>
      </c>
      <c r="BH83" s="8">
        <f>VLOOKUP($BF83,definitions_list_lookup!$N$15:$P$20,3,TRUE)</f>
        <v>0</v>
      </c>
      <c r="BI83" s="99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8">
        <f t="shared" si="18"/>
        <v>0</v>
      </c>
      <c r="CI83" s="44"/>
      <c r="CJ83" s="7"/>
      <c r="CK83" s="48"/>
      <c r="CL83" s="7"/>
      <c r="CM83" s="8" t="str">
        <f>VLOOKUP($CL83,definitions_list_lookup!$N$15:$P$20,2,TRUE)</f>
        <v>fresh</v>
      </c>
      <c r="CN83" s="8">
        <f>VLOOKUP($CL83,definitions_list_lookup!$N$15:$P$20,3,TRUE)</f>
        <v>0</v>
      </c>
      <c r="CO83" s="99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8">
        <f t="shared" si="19"/>
        <v>0</v>
      </c>
      <c r="DO83" s="44"/>
      <c r="DP83" s="99"/>
      <c r="DQ83" s="7"/>
      <c r="DR83" s="8" t="str">
        <f>VLOOKUP($DQ83,definitions_list_lookup!$N$15:$P$20,2,TRUE)</f>
        <v>fresh</v>
      </c>
      <c r="DS83" s="8">
        <f>VLOOKUP($DQ83,definitions_list_lookup!$N$15:$P$20,3,TRUE)</f>
        <v>0</v>
      </c>
      <c r="DT83" s="99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8">
        <f t="shared" si="20"/>
        <v>0</v>
      </c>
      <c r="ET83" s="44"/>
      <c r="EU83" s="8">
        <f t="shared" si="21"/>
        <v>95</v>
      </c>
      <c r="EV83" s="8" t="str">
        <f>VLOOKUP($EU83,definitions_list_lookup!$N$15:$P$20,2,TRUE)</f>
        <v>complete</v>
      </c>
      <c r="EW83" s="8">
        <f>VLOOKUP($EU83,definitions_list_lookup!$N$15:$P$20,3,TRUE)</f>
        <v>5</v>
      </c>
    </row>
    <row r="84" spans="1:153" ht="56">
      <c r="A84" s="177">
        <v>43302</v>
      </c>
      <c r="B84" s="5" t="s">
        <v>1323</v>
      </c>
      <c r="D84" s="5" t="s">
        <v>1208</v>
      </c>
      <c r="E84" s="5">
        <v>26</v>
      </c>
      <c r="F84" s="5">
        <v>1</v>
      </c>
      <c r="G84" s="6" t="str">
        <f t="shared" si="16"/>
        <v>26-1</v>
      </c>
      <c r="H84" s="2">
        <v>0</v>
      </c>
      <c r="I84" s="2">
        <v>77.5</v>
      </c>
      <c r="J84" s="79" t="str">
        <f>IF(((VLOOKUP($G84,Depth_Lookup!$A$3:$J$561,9,FALSE))-(I84/100))&gt;=0,"Good","Too Long")</f>
        <v>Good</v>
      </c>
      <c r="K84" s="80">
        <f>(VLOOKUP($G84,Depth_Lookup!$A$3:$J$561,10,FALSE))+(H84/100)</f>
        <v>53.6</v>
      </c>
      <c r="L84" s="80">
        <f>(VLOOKUP($G84,Depth_Lookup!$A$3:$J$561,10,FALSE))+(I84/100)</f>
        <v>54.375</v>
      </c>
      <c r="M84" s="136">
        <v>4</v>
      </c>
      <c r="N84" s="136" t="s">
        <v>1287</v>
      </c>
      <c r="O84" s="57" t="s">
        <v>1316</v>
      </c>
      <c r="P84" s="57" t="s">
        <v>1327</v>
      </c>
      <c r="Q84" s="44"/>
      <c r="R84" s="42">
        <v>100</v>
      </c>
      <c r="S84" s="5">
        <v>0</v>
      </c>
      <c r="T84" s="5">
        <v>0</v>
      </c>
      <c r="U84" s="5">
        <v>0</v>
      </c>
      <c r="V84" s="8">
        <f t="shared" si="26"/>
        <v>100</v>
      </c>
      <c r="W84" s="4" t="s">
        <v>1290</v>
      </c>
      <c r="X84" s="5" t="s">
        <v>1223</v>
      </c>
      <c r="Y84" s="38">
        <v>95</v>
      </c>
      <c r="Z84" s="8" t="str">
        <f>VLOOKUP($Y84,definitions_list_lookup!$N$15:$P$20,2,TRUE)</f>
        <v>complete</v>
      </c>
      <c r="AA84" s="8">
        <f>VLOOKUP($Y84,definitions_list_lookup!$N$15:$P$20,3,TRUE)</f>
        <v>5</v>
      </c>
      <c r="AB84" s="99"/>
      <c r="AC84" s="7"/>
      <c r="AD84" s="7">
        <v>3</v>
      </c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>
        <v>10</v>
      </c>
      <c r="AQ84" s="7"/>
      <c r="AR84" s="7"/>
      <c r="AS84" s="7">
        <v>87</v>
      </c>
      <c r="AT84" s="7"/>
      <c r="AU84" s="7"/>
      <c r="AV84" s="7"/>
      <c r="AW84" s="7"/>
      <c r="AX84" s="7"/>
      <c r="AY84" s="7"/>
      <c r="AZ84" s="7"/>
      <c r="BA84" s="8">
        <f t="shared" si="17"/>
        <v>100</v>
      </c>
      <c r="BB84" s="54"/>
      <c r="BC84" s="99"/>
      <c r="BD84" s="99"/>
      <c r="BE84" s="99"/>
      <c r="BF84" s="7"/>
      <c r="BG84" s="8" t="str">
        <f>VLOOKUP($BF84,definitions_list_lookup!$N$15:$P$20,2,TRUE)</f>
        <v>fresh</v>
      </c>
      <c r="BH84" s="8">
        <f>VLOOKUP($BF84,definitions_list_lookup!$N$15:$P$20,3,TRUE)</f>
        <v>0</v>
      </c>
      <c r="BI84" s="99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8">
        <f t="shared" si="18"/>
        <v>0</v>
      </c>
      <c r="CI84" s="44"/>
      <c r="CJ84" s="7"/>
      <c r="CK84" s="48"/>
      <c r="CL84" s="7"/>
      <c r="CM84" s="8" t="str">
        <f>VLOOKUP($CL84,definitions_list_lookup!$N$15:$P$20,2,TRUE)</f>
        <v>fresh</v>
      </c>
      <c r="CN84" s="8">
        <f>VLOOKUP($CL84,definitions_list_lookup!$N$15:$P$20,3,TRUE)</f>
        <v>0</v>
      </c>
      <c r="CO84" s="99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8">
        <f t="shared" si="19"/>
        <v>0</v>
      </c>
      <c r="DO84" s="44"/>
      <c r="DP84" s="99"/>
      <c r="DQ84" s="7"/>
      <c r="DR84" s="8" t="str">
        <f>VLOOKUP($DQ84,definitions_list_lookup!$N$15:$P$20,2,TRUE)</f>
        <v>fresh</v>
      </c>
      <c r="DS84" s="8">
        <f>VLOOKUP($DQ84,definitions_list_lookup!$N$15:$P$20,3,TRUE)</f>
        <v>0</v>
      </c>
      <c r="DT84" s="99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8">
        <f t="shared" si="20"/>
        <v>0</v>
      </c>
      <c r="ET84" s="44"/>
      <c r="EU84" s="8">
        <f t="shared" si="21"/>
        <v>95</v>
      </c>
      <c r="EV84" s="8" t="str">
        <f>VLOOKUP($EU84,definitions_list_lookup!$N$15:$P$20,2,TRUE)</f>
        <v>complete</v>
      </c>
      <c r="EW84" s="8">
        <f>VLOOKUP($EU84,definitions_list_lookup!$N$15:$P$20,3,TRUE)</f>
        <v>5</v>
      </c>
    </row>
    <row r="85" spans="1:153" ht="90" customHeight="1">
      <c r="A85" s="177">
        <v>43302</v>
      </c>
      <c r="B85" s="5" t="s">
        <v>1323</v>
      </c>
      <c r="D85" s="5" t="s">
        <v>1208</v>
      </c>
      <c r="E85" s="5">
        <v>26</v>
      </c>
      <c r="F85" s="5">
        <v>2</v>
      </c>
      <c r="G85" s="6" t="str">
        <f t="shared" si="16"/>
        <v>26-2</v>
      </c>
      <c r="H85" s="2">
        <v>0</v>
      </c>
      <c r="I85" s="2">
        <v>92.5</v>
      </c>
      <c r="J85" s="79" t="str">
        <f>IF(((VLOOKUP($G85,Depth_Lookup!$A$3:$J$561,9,FALSE))-(I85/100))&gt;=0,"Good","Too Long")</f>
        <v>Good</v>
      </c>
      <c r="K85" s="80">
        <f>(VLOOKUP($G85,Depth_Lookup!$A$3:$J$561,10,FALSE))+(H85/100)</f>
        <v>54.375</v>
      </c>
      <c r="L85" s="80">
        <f>(VLOOKUP($G85,Depth_Lookup!$A$3:$J$561,10,FALSE))+(I85/100)</f>
        <v>55.3</v>
      </c>
      <c r="M85" s="136">
        <v>4</v>
      </c>
      <c r="N85" s="136" t="s">
        <v>1287</v>
      </c>
      <c r="O85" s="57" t="s">
        <v>1291</v>
      </c>
      <c r="P85" s="57" t="s">
        <v>1327</v>
      </c>
      <c r="Q85" s="44"/>
      <c r="R85" s="42">
        <v>100</v>
      </c>
      <c r="S85" s="5">
        <v>0</v>
      </c>
      <c r="T85" s="5">
        <v>0</v>
      </c>
      <c r="U85" s="5">
        <v>0</v>
      </c>
      <c r="V85" s="8">
        <f t="shared" si="26"/>
        <v>100</v>
      </c>
      <c r="W85" s="4" t="s">
        <v>1290</v>
      </c>
      <c r="X85" s="5" t="s">
        <v>1223</v>
      </c>
      <c r="Y85" s="38">
        <v>95</v>
      </c>
      <c r="Z85" s="8" t="str">
        <f>VLOOKUP($Y85,definitions_list_lookup!$N$15:$P$20,2,TRUE)</f>
        <v>complete</v>
      </c>
      <c r="AA85" s="8">
        <f>VLOOKUP($Y85,definitions_list_lookup!$N$15:$P$20,3,TRUE)</f>
        <v>5</v>
      </c>
      <c r="AB85" s="99"/>
      <c r="AC85" s="7"/>
      <c r="AD85" s="7">
        <v>3</v>
      </c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>
        <v>10</v>
      </c>
      <c r="AQ85" s="7"/>
      <c r="AR85" s="7"/>
      <c r="AS85" s="7">
        <v>87</v>
      </c>
      <c r="AT85" s="7"/>
      <c r="AU85" s="7"/>
      <c r="AV85" s="7"/>
      <c r="AW85" s="7"/>
      <c r="AX85" s="7"/>
      <c r="AY85" s="7"/>
      <c r="AZ85" s="7"/>
      <c r="BA85" s="8">
        <f t="shared" si="17"/>
        <v>100</v>
      </c>
      <c r="BB85" s="54"/>
      <c r="BC85" s="99"/>
      <c r="BD85" s="99"/>
      <c r="BE85" s="99"/>
      <c r="BF85" s="7"/>
      <c r="BG85" s="8" t="str">
        <f>VLOOKUP($BF85,definitions_list_lookup!$N$15:$P$20,2,TRUE)</f>
        <v>fresh</v>
      </c>
      <c r="BH85" s="8">
        <f>VLOOKUP($BF85,definitions_list_lookup!$N$15:$P$20,3,TRUE)</f>
        <v>0</v>
      </c>
      <c r="BI85" s="99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8">
        <f t="shared" si="18"/>
        <v>0</v>
      </c>
      <c r="CI85" s="44"/>
      <c r="CJ85" s="7"/>
      <c r="CK85" s="48"/>
      <c r="CL85" s="7"/>
      <c r="CM85" s="8" t="str">
        <f>VLOOKUP($CL85,definitions_list_lookup!$N$15:$P$20,2,TRUE)</f>
        <v>fresh</v>
      </c>
      <c r="CN85" s="8">
        <f>VLOOKUP($CL85,definitions_list_lookup!$N$15:$P$20,3,TRUE)</f>
        <v>0</v>
      </c>
      <c r="CO85" s="99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8">
        <f t="shared" si="19"/>
        <v>0</v>
      </c>
      <c r="DO85" s="44"/>
      <c r="DP85" s="99"/>
      <c r="DQ85" s="7"/>
      <c r="DR85" s="8" t="str">
        <f>VLOOKUP($DQ85,definitions_list_lookup!$N$15:$P$20,2,TRUE)</f>
        <v>fresh</v>
      </c>
      <c r="DS85" s="8">
        <f>VLOOKUP($DQ85,definitions_list_lookup!$N$15:$P$20,3,TRUE)</f>
        <v>0</v>
      </c>
      <c r="DT85" s="99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8">
        <f t="shared" si="20"/>
        <v>0</v>
      </c>
      <c r="ET85" s="44"/>
      <c r="EU85" s="8">
        <f t="shared" si="21"/>
        <v>95</v>
      </c>
      <c r="EV85" s="8" t="str">
        <f>VLOOKUP($EU85,definitions_list_lookup!$N$15:$P$20,2,TRUE)</f>
        <v>complete</v>
      </c>
      <c r="EW85" s="8">
        <f>VLOOKUP($EU85,definitions_list_lookup!$N$15:$P$20,3,TRUE)</f>
        <v>5</v>
      </c>
    </row>
    <row r="86" spans="1:153" ht="70">
      <c r="A86" s="177">
        <v>43302</v>
      </c>
      <c r="B86" s="5" t="s">
        <v>1323</v>
      </c>
      <c r="D86" s="5" t="s">
        <v>1208</v>
      </c>
      <c r="E86" s="5">
        <v>26</v>
      </c>
      <c r="F86" s="5">
        <v>3</v>
      </c>
      <c r="G86" s="6" t="str">
        <f t="shared" si="16"/>
        <v>26-3</v>
      </c>
      <c r="H86" s="2">
        <v>0</v>
      </c>
      <c r="I86" s="2">
        <v>80</v>
      </c>
      <c r="J86" s="79" t="str">
        <f>IF(((VLOOKUP($G86,Depth_Lookup!$A$3:$J$561,9,FALSE))-(I86/100))&gt;=0,"Good","Too Long")</f>
        <v>Good</v>
      </c>
      <c r="K86" s="80">
        <f>(VLOOKUP($G86,Depth_Lookup!$A$3:$J$561,10,FALSE))+(H86/100)</f>
        <v>55.3</v>
      </c>
      <c r="L86" s="80">
        <f>(VLOOKUP($G86,Depth_Lookup!$A$3:$J$561,10,FALSE))+(I86/100)</f>
        <v>56.099999999999994</v>
      </c>
      <c r="M86" s="136">
        <v>4</v>
      </c>
      <c r="N86" s="136" t="s">
        <v>1287</v>
      </c>
      <c r="O86" s="57" t="s">
        <v>1289</v>
      </c>
      <c r="P86" s="57" t="s">
        <v>1327</v>
      </c>
      <c r="Q86" s="44"/>
      <c r="R86" s="42">
        <v>100</v>
      </c>
      <c r="S86" s="5">
        <v>0</v>
      </c>
      <c r="T86" s="5">
        <v>0</v>
      </c>
      <c r="U86" s="5">
        <v>0</v>
      </c>
      <c r="V86" s="8">
        <f t="shared" si="26"/>
        <v>100</v>
      </c>
      <c r="W86" s="4" t="s">
        <v>1290</v>
      </c>
      <c r="X86" s="5" t="s">
        <v>1223</v>
      </c>
      <c r="Y86" s="38">
        <v>95</v>
      </c>
      <c r="Z86" s="8" t="str">
        <f>VLOOKUP($Y86,definitions_list_lookup!$N$15:$P$20,2,TRUE)</f>
        <v>complete</v>
      </c>
      <c r="AA86" s="8">
        <f>VLOOKUP($Y86,definitions_list_lookup!$N$15:$P$20,3,TRUE)</f>
        <v>5</v>
      </c>
      <c r="AB86" s="99" t="s">
        <v>1292</v>
      </c>
      <c r="AC86" s="7"/>
      <c r="AD86" s="7">
        <v>4</v>
      </c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>
        <v>10</v>
      </c>
      <c r="AQ86" s="7"/>
      <c r="AR86" s="7"/>
      <c r="AS86" s="7">
        <v>86</v>
      </c>
      <c r="AT86" s="7"/>
      <c r="AU86" s="7"/>
      <c r="AV86" s="7"/>
      <c r="AW86" s="7"/>
      <c r="AX86" s="7"/>
      <c r="AY86" s="7"/>
      <c r="AZ86" s="7"/>
      <c r="BA86" s="8">
        <f t="shared" si="17"/>
        <v>100</v>
      </c>
      <c r="BB86" s="54"/>
      <c r="BC86" s="99"/>
      <c r="BD86" s="99"/>
      <c r="BE86" s="99"/>
      <c r="BF86" s="7"/>
      <c r="BG86" s="8" t="str">
        <f>VLOOKUP($BF86,definitions_list_lookup!$N$15:$P$20,2,TRUE)</f>
        <v>fresh</v>
      </c>
      <c r="BH86" s="8">
        <f>VLOOKUP($BF86,definitions_list_lookup!$N$15:$P$20,3,TRUE)</f>
        <v>0</v>
      </c>
      <c r="BI86" s="99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8">
        <f t="shared" si="18"/>
        <v>0</v>
      </c>
      <c r="CI86" s="44"/>
      <c r="CJ86" s="7"/>
      <c r="CK86" s="48"/>
      <c r="CL86" s="7"/>
      <c r="CM86" s="8" t="str">
        <f>VLOOKUP($CL86,definitions_list_lookup!$N$15:$P$20,2,TRUE)</f>
        <v>fresh</v>
      </c>
      <c r="CN86" s="8">
        <f>VLOOKUP($CL86,definitions_list_lookup!$N$15:$P$20,3,TRUE)</f>
        <v>0</v>
      </c>
      <c r="CO86" s="99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8">
        <f t="shared" si="19"/>
        <v>0</v>
      </c>
      <c r="DO86" s="44"/>
      <c r="DP86" s="99"/>
      <c r="DQ86" s="7"/>
      <c r="DR86" s="8" t="str">
        <f>VLOOKUP($DQ86,definitions_list_lookup!$N$15:$P$20,2,TRUE)</f>
        <v>fresh</v>
      </c>
      <c r="DS86" s="8">
        <f>VLOOKUP($DQ86,definitions_list_lookup!$N$15:$P$20,3,TRUE)</f>
        <v>0</v>
      </c>
      <c r="DT86" s="99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8">
        <f t="shared" si="20"/>
        <v>0</v>
      </c>
      <c r="ET86" s="44"/>
      <c r="EU86" s="8">
        <f t="shared" si="21"/>
        <v>95</v>
      </c>
      <c r="EV86" s="8" t="str">
        <f>VLOOKUP($EU86,definitions_list_lookup!$N$15:$P$20,2,TRUE)</f>
        <v>complete</v>
      </c>
      <c r="EW86" s="8">
        <f>VLOOKUP($EU86,definitions_list_lookup!$N$15:$P$20,3,TRUE)</f>
        <v>5</v>
      </c>
    </row>
    <row r="87" spans="1:153" ht="60" customHeight="1">
      <c r="A87" s="177">
        <v>43302</v>
      </c>
      <c r="B87" s="5" t="s">
        <v>1323</v>
      </c>
      <c r="D87" s="5" t="s">
        <v>1208</v>
      </c>
      <c r="E87" s="5">
        <v>26</v>
      </c>
      <c r="F87" s="5">
        <v>4</v>
      </c>
      <c r="G87" s="6" t="str">
        <f t="shared" si="16"/>
        <v>26-4</v>
      </c>
      <c r="H87" s="2">
        <v>0</v>
      </c>
      <c r="I87" s="2">
        <v>73.5</v>
      </c>
      <c r="J87" s="79" t="str">
        <f>IF(((VLOOKUP($G87,Depth_Lookup!$A$3:$J$561,9,FALSE))-(I87/100))&gt;=0,"Good","Too Long")</f>
        <v>Good</v>
      </c>
      <c r="K87" s="80">
        <f>(VLOOKUP($G87,Depth_Lookup!$A$3:$J$561,10,FALSE))+(H87/100)</f>
        <v>56.1</v>
      </c>
      <c r="L87" s="80">
        <f>(VLOOKUP($G87,Depth_Lookup!$A$3:$J$561,10,FALSE))+(I87/100)</f>
        <v>56.835000000000001</v>
      </c>
      <c r="M87" s="136">
        <v>4</v>
      </c>
      <c r="N87" s="136" t="s">
        <v>1287</v>
      </c>
      <c r="O87" s="57" t="s">
        <v>1289</v>
      </c>
      <c r="P87" s="57" t="s">
        <v>1327</v>
      </c>
      <c r="Q87" s="44"/>
      <c r="R87" s="42">
        <v>100</v>
      </c>
      <c r="S87" s="5">
        <v>0</v>
      </c>
      <c r="T87" s="5">
        <v>0</v>
      </c>
      <c r="U87" s="5">
        <v>0</v>
      </c>
      <c r="V87" s="8">
        <f t="shared" si="26"/>
        <v>100</v>
      </c>
      <c r="W87" s="4" t="s">
        <v>1290</v>
      </c>
      <c r="X87" s="5" t="s">
        <v>1223</v>
      </c>
      <c r="Y87" s="38">
        <v>95</v>
      </c>
      <c r="Z87" s="8" t="str">
        <f>VLOOKUP($Y87,definitions_list_lookup!$N$15:$P$20,2,TRUE)</f>
        <v>complete</v>
      </c>
      <c r="AA87" s="8">
        <f>VLOOKUP($Y87,definitions_list_lookup!$N$15:$P$20,3,TRUE)</f>
        <v>5</v>
      </c>
      <c r="AB87" s="99" t="s">
        <v>1293</v>
      </c>
      <c r="AC87" s="7"/>
      <c r="AD87" s="7">
        <v>4</v>
      </c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>
        <v>10</v>
      </c>
      <c r="AQ87" s="7"/>
      <c r="AR87" s="7"/>
      <c r="AS87" s="7">
        <v>86</v>
      </c>
      <c r="AT87" s="7"/>
      <c r="AU87" s="7"/>
      <c r="AV87" s="7"/>
      <c r="AW87" s="7"/>
      <c r="AX87" s="7"/>
      <c r="AY87" s="7"/>
      <c r="AZ87" s="7"/>
      <c r="BA87" s="8">
        <f t="shared" si="17"/>
        <v>100</v>
      </c>
      <c r="BB87" s="54"/>
      <c r="BC87" s="99"/>
      <c r="BD87" s="99"/>
      <c r="BE87" s="99"/>
      <c r="BF87" s="7"/>
      <c r="BG87" s="8" t="str">
        <f>VLOOKUP($BF87,definitions_list_lookup!$N$15:$P$20,2,TRUE)</f>
        <v>fresh</v>
      </c>
      <c r="BH87" s="8">
        <f>VLOOKUP($BF87,definitions_list_lookup!$N$15:$P$20,3,TRUE)</f>
        <v>0</v>
      </c>
      <c r="BI87" s="99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8">
        <f t="shared" si="18"/>
        <v>0</v>
      </c>
      <c r="CI87" s="44"/>
      <c r="CJ87" s="7"/>
      <c r="CK87" s="48"/>
      <c r="CL87" s="7"/>
      <c r="CM87" s="8" t="str">
        <f>VLOOKUP($CL87,definitions_list_lookup!$N$15:$P$20,2,TRUE)</f>
        <v>fresh</v>
      </c>
      <c r="CN87" s="8">
        <f>VLOOKUP($CL87,definitions_list_lookup!$N$15:$P$20,3,TRUE)</f>
        <v>0</v>
      </c>
      <c r="CO87" s="99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8">
        <f t="shared" si="19"/>
        <v>0</v>
      </c>
      <c r="DO87" s="44"/>
      <c r="DP87" s="99"/>
      <c r="DQ87" s="7"/>
      <c r="DR87" s="8" t="str">
        <f>VLOOKUP($DQ87,definitions_list_lookup!$N$15:$P$20,2,TRUE)</f>
        <v>fresh</v>
      </c>
      <c r="DS87" s="8">
        <f>VLOOKUP($DQ87,definitions_list_lookup!$N$15:$P$20,3,TRUE)</f>
        <v>0</v>
      </c>
      <c r="DT87" s="99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8">
        <f t="shared" si="20"/>
        <v>0</v>
      </c>
      <c r="ET87" s="44"/>
      <c r="EU87" s="8">
        <f t="shared" si="21"/>
        <v>95</v>
      </c>
      <c r="EV87" s="8" t="str">
        <f>VLOOKUP($EU87,definitions_list_lookup!$N$15:$P$20,2,TRUE)</f>
        <v>complete</v>
      </c>
      <c r="EW87" s="8">
        <f>VLOOKUP($EU87,definitions_list_lookup!$N$15:$P$20,3,TRUE)</f>
        <v>5</v>
      </c>
    </row>
    <row r="88" spans="1:153" ht="60" customHeight="1">
      <c r="A88" s="177">
        <v>43302</v>
      </c>
      <c r="B88" s="5" t="s">
        <v>1323</v>
      </c>
      <c r="D88" s="5" t="s">
        <v>1208</v>
      </c>
      <c r="E88" s="5">
        <v>27</v>
      </c>
      <c r="F88" s="5">
        <v>1</v>
      </c>
      <c r="G88" s="6" t="str">
        <f t="shared" si="16"/>
        <v>27-1</v>
      </c>
      <c r="H88" s="2">
        <v>0</v>
      </c>
      <c r="I88" s="2">
        <v>23</v>
      </c>
      <c r="J88" s="79" t="str">
        <f>IF(((VLOOKUP($G88,Depth_Lookup!$A$3:$J$561,9,FALSE))-(I88/100))&gt;=0,"Good","Too Long")</f>
        <v>Good</v>
      </c>
      <c r="K88" s="80">
        <f>(VLOOKUP($G88,Depth_Lookup!$A$3:$J$561,10,FALSE))+(H88/100)</f>
        <v>56.4</v>
      </c>
      <c r="L88" s="80">
        <f>(VLOOKUP($G88,Depth_Lookup!$A$3:$J$561,10,FALSE))+(I88/100)</f>
        <v>56.629999999999995</v>
      </c>
      <c r="M88" s="136">
        <v>4</v>
      </c>
      <c r="N88" s="136" t="s">
        <v>1287</v>
      </c>
      <c r="O88" s="57" t="s">
        <v>1289</v>
      </c>
      <c r="P88" s="57" t="s">
        <v>1327</v>
      </c>
      <c r="Q88" s="44"/>
      <c r="R88" s="42">
        <v>100</v>
      </c>
      <c r="S88" s="5">
        <v>0</v>
      </c>
      <c r="T88" s="5">
        <v>0</v>
      </c>
      <c r="U88" s="5">
        <v>0</v>
      </c>
      <c r="V88" s="8">
        <f t="shared" si="26"/>
        <v>100</v>
      </c>
      <c r="W88" s="4" t="s">
        <v>1290</v>
      </c>
      <c r="X88" s="5" t="s">
        <v>1223</v>
      </c>
      <c r="Y88" s="38">
        <v>95</v>
      </c>
      <c r="Z88" s="8" t="str">
        <f>VLOOKUP($Y88,definitions_list_lookup!$N$15:$P$20,2,TRUE)</f>
        <v>complete</v>
      </c>
      <c r="AA88" s="8">
        <f>VLOOKUP($Y88,definitions_list_lookup!$N$15:$P$20,3,TRUE)</f>
        <v>5</v>
      </c>
      <c r="AB88" s="99"/>
      <c r="AC88" s="7"/>
      <c r="AD88" s="7">
        <v>4</v>
      </c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>
        <v>10</v>
      </c>
      <c r="AQ88" s="7"/>
      <c r="AR88" s="7"/>
      <c r="AS88" s="7">
        <v>86</v>
      </c>
      <c r="AT88" s="7"/>
      <c r="AU88" s="7"/>
      <c r="AV88" s="7"/>
      <c r="AW88" s="7"/>
      <c r="AX88" s="7"/>
      <c r="AY88" s="7"/>
      <c r="AZ88" s="7"/>
      <c r="BA88" s="8">
        <f t="shared" si="17"/>
        <v>100</v>
      </c>
      <c r="BB88" s="54"/>
      <c r="BC88" s="99"/>
      <c r="BD88" s="99"/>
      <c r="BE88" s="99"/>
      <c r="BF88" s="7"/>
      <c r="BG88" s="8" t="str">
        <f>VLOOKUP($BF88,definitions_list_lookup!$N$15:$P$20,2,TRUE)</f>
        <v>fresh</v>
      </c>
      <c r="BH88" s="8">
        <f>VLOOKUP($BF88,definitions_list_lookup!$N$15:$P$20,3,TRUE)</f>
        <v>0</v>
      </c>
      <c r="BI88" s="99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8">
        <f t="shared" si="18"/>
        <v>0</v>
      </c>
      <c r="CI88" s="44"/>
      <c r="CJ88" s="7"/>
      <c r="CK88" s="48"/>
      <c r="CL88" s="7"/>
      <c r="CM88" s="8" t="str">
        <f>VLOOKUP($CL88,definitions_list_lookup!$N$15:$P$20,2,TRUE)</f>
        <v>fresh</v>
      </c>
      <c r="CN88" s="8">
        <f>VLOOKUP($CL88,definitions_list_lookup!$N$15:$P$20,3,TRUE)</f>
        <v>0</v>
      </c>
      <c r="CO88" s="99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8">
        <f t="shared" si="19"/>
        <v>0</v>
      </c>
      <c r="DO88" s="44"/>
      <c r="DP88" s="99"/>
      <c r="DQ88" s="7"/>
      <c r="DR88" s="8" t="str">
        <f>VLOOKUP($DQ88,definitions_list_lookup!$N$15:$P$20,2,TRUE)</f>
        <v>fresh</v>
      </c>
      <c r="DS88" s="8">
        <f>VLOOKUP($DQ88,definitions_list_lookup!$N$15:$P$20,3,TRUE)</f>
        <v>0</v>
      </c>
      <c r="DT88" s="99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8">
        <f t="shared" si="20"/>
        <v>0</v>
      </c>
      <c r="ET88" s="44"/>
      <c r="EU88" s="8">
        <f t="shared" si="21"/>
        <v>95</v>
      </c>
      <c r="EV88" s="8" t="str">
        <f>VLOOKUP($EU88,definitions_list_lookup!$N$15:$P$20,2,TRUE)</f>
        <v>complete</v>
      </c>
      <c r="EW88" s="8">
        <f>VLOOKUP($EU88,definitions_list_lookup!$N$15:$P$20,3,TRUE)</f>
        <v>5</v>
      </c>
    </row>
    <row r="89" spans="1:153" ht="60" customHeight="1">
      <c r="A89" s="177">
        <v>43302</v>
      </c>
      <c r="B89" s="5" t="s">
        <v>1323</v>
      </c>
      <c r="D89" s="5" t="s">
        <v>1208</v>
      </c>
      <c r="E89" s="5">
        <v>28</v>
      </c>
      <c r="F89" s="5">
        <v>1</v>
      </c>
      <c r="G89" s="6" t="str">
        <f t="shared" si="16"/>
        <v>28-1</v>
      </c>
      <c r="H89" s="2">
        <v>0</v>
      </c>
      <c r="I89" s="2">
        <v>70</v>
      </c>
      <c r="J89" s="79" t="str">
        <f>IF(((VLOOKUP($G89,Depth_Lookup!$A$3:$J$561,9,FALSE))-(I89/100))&gt;=0,"Good","Too Long")</f>
        <v>Good</v>
      </c>
      <c r="K89" s="80">
        <f>(VLOOKUP($G89,Depth_Lookup!$A$3:$J$561,10,FALSE))+(H89/100)</f>
        <v>56.6</v>
      </c>
      <c r="L89" s="80">
        <f>(VLOOKUP($G89,Depth_Lookup!$A$3:$J$561,10,FALSE))+(I89/100)</f>
        <v>57.300000000000004</v>
      </c>
      <c r="M89" s="136">
        <v>4</v>
      </c>
      <c r="N89" s="136" t="s">
        <v>1287</v>
      </c>
      <c r="O89" s="57" t="s">
        <v>1289</v>
      </c>
      <c r="P89" s="57" t="s">
        <v>1327</v>
      </c>
      <c r="Q89" s="44"/>
      <c r="R89" s="42">
        <v>100</v>
      </c>
      <c r="S89" s="5">
        <v>0</v>
      </c>
      <c r="T89" s="5">
        <v>0</v>
      </c>
      <c r="U89" s="5">
        <v>0</v>
      </c>
      <c r="V89" s="8">
        <f t="shared" si="26"/>
        <v>100</v>
      </c>
      <c r="W89" s="4" t="s">
        <v>1290</v>
      </c>
      <c r="X89" s="5" t="s">
        <v>1223</v>
      </c>
      <c r="Y89" s="38">
        <v>95</v>
      </c>
      <c r="Z89" s="8" t="str">
        <f>VLOOKUP($Y89,definitions_list_lookup!$N$15:$P$20,2,TRUE)</f>
        <v>complete</v>
      </c>
      <c r="AA89" s="8">
        <f>VLOOKUP($Y89,definitions_list_lookup!$N$15:$P$20,3,TRUE)</f>
        <v>5</v>
      </c>
      <c r="AB89" s="99"/>
      <c r="AC89" s="7"/>
      <c r="AD89" s="7">
        <v>3</v>
      </c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>
        <v>10</v>
      </c>
      <c r="AQ89" s="7"/>
      <c r="AR89" s="7"/>
      <c r="AS89" s="7">
        <v>87</v>
      </c>
      <c r="AT89" s="7"/>
      <c r="AU89" s="7"/>
      <c r="AV89" s="7"/>
      <c r="AW89" s="7"/>
      <c r="AX89" s="7"/>
      <c r="AY89" s="7"/>
      <c r="AZ89" s="7"/>
      <c r="BA89" s="8">
        <f t="shared" si="17"/>
        <v>100</v>
      </c>
      <c r="BB89" s="54"/>
      <c r="BC89" s="99"/>
      <c r="BD89" s="99"/>
      <c r="BE89" s="99"/>
      <c r="BF89" s="7"/>
      <c r="BG89" s="8" t="str">
        <f>VLOOKUP($BF89,definitions_list_lookup!$N$15:$P$20,2,TRUE)</f>
        <v>fresh</v>
      </c>
      <c r="BH89" s="8">
        <f>VLOOKUP($BF89,definitions_list_lookup!$N$15:$P$20,3,TRUE)</f>
        <v>0</v>
      </c>
      <c r="BI89" s="99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8">
        <f t="shared" si="18"/>
        <v>0</v>
      </c>
      <c r="CI89" s="44"/>
      <c r="CJ89" s="7"/>
      <c r="CK89" s="48"/>
      <c r="CL89" s="7"/>
      <c r="CM89" s="8" t="str">
        <f>VLOOKUP($CL89,definitions_list_lookup!$N$15:$P$20,2,TRUE)</f>
        <v>fresh</v>
      </c>
      <c r="CN89" s="8">
        <f>VLOOKUP($CL89,definitions_list_lookup!$N$15:$P$20,3,TRUE)</f>
        <v>0</v>
      </c>
      <c r="CO89" s="99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8">
        <f t="shared" si="19"/>
        <v>0</v>
      </c>
      <c r="DO89" s="44"/>
      <c r="DP89" s="99"/>
      <c r="DQ89" s="7"/>
      <c r="DR89" s="8" t="str">
        <f>VLOOKUP($DQ89,definitions_list_lookup!$N$15:$P$20,2,TRUE)</f>
        <v>fresh</v>
      </c>
      <c r="DS89" s="8">
        <f>VLOOKUP($DQ89,definitions_list_lookup!$N$15:$P$20,3,TRUE)</f>
        <v>0</v>
      </c>
      <c r="DT89" s="99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8">
        <f t="shared" si="20"/>
        <v>0</v>
      </c>
      <c r="ET89" s="44"/>
      <c r="EU89" s="8">
        <f t="shared" si="21"/>
        <v>95</v>
      </c>
      <c r="EV89" s="8" t="str">
        <f>VLOOKUP($EU89,definitions_list_lookup!$N$15:$P$20,2,TRUE)</f>
        <v>complete</v>
      </c>
      <c r="EW89" s="8">
        <f>VLOOKUP($EU89,definitions_list_lookup!$N$15:$P$20,3,TRUE)</f>
        <v>5</v>
      </c>
    </row>
    <row r="90" spans="1:153" ht="60" customHeight="1">
      <c r="A90" s="177">
        <v>43302</v>
      </c>
      <c r="B90" s="5" t="s">
        <v>1323</v>
      </c>
      <c r="D90" s="5" t="s">
        <v>1208</v>
      </c>
      <c r="E90" s="5">
        <v>28</v>
      </c>
      <c r="F90" s="5">
        <v>2</v>
      </c>
      <c r="G90" s="6" t="str">
        <f t="shared" si="16"/>
        <v>28-2</v>
      </c>
      <c r="H90" s="2">
        <v>0</v>
      </c>
      <c r="I90" s="2">
        <v>88</v>
      </c>
      <c r="J90" s="79" t="str">
        <f>IF(((VLOOKUP($G90,Depth_Lookup!$A$3:$J$561,9,FALSE))-(I90/100))&gt;=0,"Good","Too Long")</f>
        <v>Good</v>
      </c>
      <c r="K90" s="80">
        <f>(VLOOKUP($G90,Depth_Lookup!$A$3:$J$561,10,FALSE))+(H90/100)</f>
        <v>57.3</v>
      </c>
      <c r="L90" s="80">
        <f>(VLOOKUP($G90,Depth_Lookup!$A$3:$J$561,10,FALSE))+(I90/100)</f>
        <v>58.18</v>
      </c>
      <c r="M90" s="136">
        <v>4</v>
      </c>
      <c r="N90" s="136" t="s">
        <v>1287</v>
      </c>
      <c r="O90" s="57" t="s">
        <v>1289</v>
      </c>
      <c r="P90" s="57" t="s">
        <v>1327</v>
      </c>
      <c r="Q90" s="44"/>
      <c r="R90" s="42">
        <v>100</v>
      </c>
      <c r="S90" s="5">
        <v>0</v>
      </c>
      <c r="T90" s="5">
        <v>0</v>
      </c>
      <c r="U90" s="5">
        <v>0</v>
      </c>
      <c r="V90" s="8">
        <f t="shared" si="26"/>
        <v>100</v>
      </c>
      <c r="W90" s="4" t="s">
        <v>1290</v>
      </c>
      <c r="X90" s="5" t="s">
        <v>1223</v>
      </c>
      <c r="Y90" s="38">
        <v>95</v>
      </c>
      <c r="Z90" s="8" t="str">
        <f>VLOOKUP($Y90,definitions_list_lookup!$N$15:$P$20,2,TRUE)</f>
        <v>complete</v>
      </c>
      <c r="AA90" s="8">
        <f>VLOOKUP($Y90,definitions_list_lookup!$N$15:$P$20,3,TRUE)</f>
        <v>5</v>
      </c>
      <c r="AB90" s="99"/>
      <c r="AC90" s="7"/>
      <c r="AD90" s="7">
        <v>3</v>
      </c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>
        <v>10</v>
      </c>
      <c r="AQ90" s="7"/>
      <c r="AR90" s="7"/>
      <c r="AS90" s="7">
        <v>87</v>
      </c>
      <c r="AT90" s="7"/>
      <c r="AU90" s="7"/>
      <c r="AV90" s="7"/>
      <c r="AW90" s="7"/>
      <c r="AX90" s="7"/>
      <c r="AY90" s="7"/>
      <c r="AZ90" s="7"/>
      <c r="BA90" s="8">
        <f t="shared" si="17"/>
        <v>100</v>
      </c>
      <c r="BB90" s="54"/>
      <c r="BC90" s="99"/>
      <c r="BD90" s="99"/>
      <c r="BE90" s="99"/>
      <c r="BF90" s="7"/>
      <c r="BG90" s="8" t="str">
        <f>VLOOKUP($BF90,definitions_list_lookup!$N$15:$P$20,2,TRUE)</f>
        <v>fresh</v>
      </c>
      <c r="BH90" s="8">
        <f>VLOOKUP($BF90,definitions_list_lookup!$N$15:$P$20,3,TRUE)</f>
        <v>0</v>
      </c>
      <c r="BI90" s="99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8">
        <f t="shared" si="18"/>
        <v>0</v>
      </c>
      <c r="CI90" s="44"/>
      <c r="CJ90" s="7"/>
      <c r="CK90" s="48"/>
      <c r="CL90" s="7"/>
      <c r="CM90" s="8" t="str">
        <f>VLOOKUP($CL90,definitions_list_lookup!$N$15:$P$20,2,TRUE)</f>
        <v>fresh</v>
      </c>
      <c r="CN90" s="8">
        <f>VLOOKUP($CL90,definitions_list_lookup!$N$15:$P$20,3,TRUE)</f>
        <v>0</v>
      </c>
      <c r="CO90" s="99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8">
        <f t="shared" si="19"/>
        <v>0</v>
      </c>
      <c r="DO90" s="44"/>
      <c r="DP90" s="99"/>
      <c r="DQ90" s="7"/>
      <c r="DR90" s="8" t="str">
        <f>VLOOKUP($DQ90,definitions_list_lookup!$N$15:$P$20,2,TRUE)</f>
        <v>fresh</v>
      </c>
      <c r="DS90" s="8">
        <f>VLOOKUP($DQ90,definitions_list_lookup!$N$15:$P$20,3,TRUE)</f>
        <v>0</v>
      </c>
      <c r="DT90" s="99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8">
        <f t="shared" si="20"/>
        <v>0</v>
      </c>
      <c r="ET90" s="44"/>
      <c r="EU90" s="8">
        <f t="shared" si="21"/>
        <v>95</v>
      </c>
      <c r="EV90" s="8" t="str">
        <f>VLOOKUP($EU90,definitions_list_lookup!$N$15:$P$20,2,TRUE)</f>
        <v>complete</v>
      </c>
      <c r="EW90" s="8">
        <f>VLOOKUP($EU90,definitions_list_lookup!$N$15:$P$20,3,TRUE)</f>
        <v>5</v>
      </c>
    </row>
    <row r="91" spans="1:153" ht="70">
      <c r="A91" s="177">
        <v>43302</v>
      </c>
      <c r="B91" s="5" t="s">
        <v>1323</v>
      </c>
      <c r="D91" s="5" t="s">
        <v>1208</v>
      </c>
      <c r="E91" s="5">
        <v>29</v>
      </c>
      <c r="F91" s="5">
        <v>1</v>
      </c>
      <c r="G91" s="6" t="str">
        <f t="shared" si="16"/>
        <v>29-1</v>
      </c>
      <c r="H91" s="2">
        <v>0</v>
      </c>
      <c r="I91" s="2">
        <v>62</v>
      </c>
      <c r="J91" s="79" t="str">
        <f>IF(((VLOOKUP($G91,Depth_Lookup!$A$3:$J$561,9,FALSE))-(I91/100))&gt;=0,"Good","Too Long")</f>
        <v>Good</v>
      </c>
      <c r="K91" s="80">
        <f>(VLOOKUP($G91,Depth_Lookup!$A$3:$J$561,10,FALSE))+(H91/100)</f>
        <v>58.1</v>
      </c>
      <c r="L91" s="80">
        <f>(VLOOKUP($G91,Depth_Lookup!$A$3:$J$561,10,FALSE))+(I91/100)</f>
        <v>58.72</v>
      </c>
      <c r="M91" s="136">
        <v>4</v>
      </c>
      <c r="N91" s="136" t="s">
        <v>1287</v>
      </c>
      <c r="O91" s="57" t="s">
        <v>1289</v>
      </c>
      <c r="P91" s="57" t="s">
        <v>1327</v>
      </c>
      <c r="Q91" s="44"/>
      <c r="R91" s="42">
        <v>100</v>
      </c>
      <c r="S91" s="5">
        <v>0</v>
      </c>
      <c r="T91" s="5">
        <v>0</v>
      </c>
      <c r="U91" s="5">
        <v>0</v>
      </c>
      <c r="V91" s="8">
        <f t="shared" si="26"/>
        <v>100</v>
      </c>
      <c r="W91" s="4" t="s">
        <v>1290</v>
      </c>
      <c r="X91" s="5" t="s">
        <v>1223</v>
      </c>
      <c r="Y91" s="38">
        <v>95</v>
      </c>
      <c r="Z91" s="8" t="str">
        <f>VLOOKUP($Y91,definitions_list_lookup!$N$15:$P$20,2,TRUE)</f>
        <v>complete</v>
      </c>
      <c r="AA91" s="8">
        <f>VLOOKUP($Y91,definitions_list_lookup!$N$15:$P$20,3,TRUE)</f>
        <v>5</v>
      </c>
      <c r="AB91" s="99" t="s">
        <v>1294</v>
      </c>
      <c r="AC91" s="7"/>
      <c r="AD91" s="7">
        <v>3</v>
      </c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>
        <v>10</v>
      </c>
      <c r="AQ91" s="7"/>
      <c r="AR91" s="7"/>
      <c r="AS91" s="7">
        <v>87</v>
      </c>
      <c r="AT91" s="7"/>
      <c r="AU91" s="7"/>
      <c r="AV91" s="7"/>
      <c r="AW91" s="7"/>
      <c r="AX91" s="7"/>
      <c r="AY91" s="7"/>
      <c r="AZ91" s="7"/>
      <c r="BA91" s="8">
        <f t="shared" si="17"/>
        <v>100</v>
      </c>
      <c r="BB91" s="54"/>
      <c r="BC91" s="99"/>
      <c r="BD91" s="99"/>
      <c r="BE91" s="99"/>
      <c r="BF91" s="7"/>
      <c r="BG91" s="8" t="str">
        <f>VLOOKUP($BF91,definitions_list_lookup!$N$15:$P$20,2,TRUE)</f>
        <v>fresh</v>
      </c>
      <c r="BH91" s="8">
        <f>VLOOKUP($BF91,definitions_list_lookup!$N$15:$P$20,3,TRUE)</f>
        <v>0</v>
      </c>
      <c r="BI91" s="99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8">
        <f t="shared" si="18"/>
        <v>0</v>
      </c>
      <c r="CI91" s="44"/>
      <c r="CJ91" s="7"/>
      <c r="CK91" s="48"/>
      <c r="CL91" s="7"/>
      <c r="CM91" s="8" t="str">
        <f>VLOOKUP($CL91,definitions_list_lookup!$N$15:$P$20,2,TRUE)</f>
        <v>fresh</v>
      </c>
      <c r="CN91" s="8">
        <f>VLOOKUP($CL91,definitions_list_lookup!$N$15:$P$20,3,TRUE)</f>
        <v>0</v>
      </c>
      <c r="CO91" s="99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8">
        <f t="shared" si="19"/>
        <v>0</v>
      </c>
      <c r="DO91" s="44"/>
      <c r="DP91" s="99"/>
      <c r="DQ91" s="7"/>
      <c r="DR91" s="8" t="str">
        <f>VLOOKUP($DQ91,definitions_list_lookup!$N$15:$P$20,2,TRUE)</f>
        <v>fresh</v>
      </c>
      <c r="DS91" s="8">
        <f>VLOOKUP($DQ91,definitions_list_lookup!$N$15:$P$20,3,TRUE)</f>
        <v>0</v>
      </c>
      <c r="DT91" s="99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8">
        <f t="shared" si="20"/>
        <v>0</v>
      </c>
      <c r="ET91" s="44"/>
      <c r="EU91" s="8">
        <f t="shared" si="21"/>
        <v>95</v>
      </c>
      <c r="EV91" s="8" t="str">
        <f>VLOOKUP($EU91,definitions_list_lookup!$N$15:$P$20,2,TRUE)</f>
        <v>complete</v>
      </c>
      <c r="EW91" s="8">
        <f>VLOOKUP($EU91,definitions_list_lookup!$N$15:$P$20,3,TRUE)</f>
        <v>5</v>
      </c>
    </row>
    <row r="92" spans="1:153" ht="60" customHeight="1">
      <c r="A92" s="177">
        <v>43302</v>
      </c>
      <c r="B92" s="5" t="s">
        <v>1323</v>
      </c>
      <c r="D92" s="5" t="s">
        <v>1208</v>
      </c>
      <c r="E92" s="5">
        <v>30</v>
      </c>
      <c r="F92" s="5">
        <v>1</v>
      </c>
      <c r="G92" s="6" t="str">
        <f t="shared" si="16"/>
        <v>30-1</v>
      </c>
      <c r="H92" s="2">
        <v>0</v>
      </c>
      <c r="I92" s="2">
        <v>98</v>
      </c>
      <c r="J92" s="79" t="str">
        <f>IF(((VLOOKUP($G92,Depth_Lookup!$A$3:$J$561,9,FALSE))-(I92/100))&gt;=0,"Good","Too Long")</f>
        <v>Good</v>
      </c>
      <c r="K92" s="80">
        <f>(VLOOKUP($G92,Depth_Lookup!$A$3:$J$561,10,FALSE))+(H92/100)</f>
        <v>58.7</v>
      </c>
      <c r="L92" s="80">
        <f>(VLOOKUP($G92,Depth_Lookup!$A$3:$J$561,10,FALSE))+(I92/100)</f>
        <v>59.68</v>
      </c>
      <c r="M92" s="136">
        <v>4</v>
      </c>
      <c r="N92" s="136" t="s">
        <v>1287</v>
      </c>
      <c r="O92" s="57" t="s">
        <v>1289</v>
      </c>
      <c r="P92" s="57" t="s">
        <v>1327</v>
      </c>
      <c r="Q92" s="44"/>
      <c r="R92" s="42">
        <v>100</v>
      </c>
      <c r="S92" s="5">
        <v>0</v>
      </c>
      <c r="T92" s="5">
        <v>0</v>
      </c>
      <c r="U92" s="5">
        <v>0</v>
      </c>
      <c r="V92" s="8">
        <f t="shared" si="26"/>
        <v>100</v>
      </c>
      <c r="W92" s="4" t="s">
        <v>1290</v>
      </c>
      <c r="X92" s="5" t="s">
        <v>1223</v>
      </c>
      <c r="Y92" s="38">
        <v>95</v>
      </c>
      <c r="Z92" s="8" t="str">
        <f>VLOOKUP($Y92,definitions_list_lookup!$N$15:$P$20,2,TRUE)</f>
        <v>complete</v>
      </c>
      <c r="AA92" s="8">
        <f>VLOOKUP($Y92,definitions_list_lookup!$N$15:$P$20,3,TRUE)</f>
        <v>5</v>
      </c>
      <c r="AC92" s="7"/>
      <c r="AD92" s="7">
        <v>3</v>
      </c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>
        <v>10</v>
      </c>
      <c r="AQ92" s="7"/>
      <c r="AR92" s="7"/>
      <c r="AS92" s="7">
        <v>87</v>
      </c>
      <c r="AT92" s="7"/>
      <c r="AU92" s="7"/>
      <c r="AV92" s="7"/>
      <c r="AW92" s="7"/>
      <c r="AX92" s="7"/>
      <c r="AY92" s="7"/>
      <c r="AZ92" s="7"/>
      <c r="BA92" s="8">
        <f t="shared" si="17"/>
        <v>100</v>
      </c>
      <c r="BB92" s="54"/>
      <c r="BC92" s="99"/>
      <c r="BD92" s="99"/>
      <c r="BE92" s="99"/>
      <c r="BF92" s="7"/>
      <c r="BG92" s="8" t="str">
        <f>VLOOKUP($BF92,definitions_list_lookup!$N$15:$P$20,2,TRUE)</f>
        <v>fresh</v>
      </c>
      <c r="BH92" s="8">
        <f>VLOOKUP($BF92,definitions_list_lookup!$N$15:$P$20,3,TRUE)</f>
        <v>0</v>
      </c>
      <c r="BI92" s="99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8">
        <f t="shared" si="18"/>
        <v>0</v>
      </c>
      <c r="CI92" s="44"/>
      <c r="CJ92" s="7"/>
      <c r="CK92" s="48"/>
      <c r="CL92" s="7"/>
      <c r="CM92" s="8" t="str">
        <f>VLOOKUP($CL92,definitions_list_lookup!$N$15:$P$20,2,TRUE)</f>
        <v>fresh</v>
      </c>
      <c r="CN92" s="8">
        <f>VLOOKUP($CL92,definitions_list_lookup!$N$15:$P$20,3,TRUE)</f>
        <v>0</v>
      </c>
      <c r="CO92" s="99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8">
        <f t="shared" si="19"/>
        <v>0</v>
      </c>
      <c r="DO92" s="44"/>
      <c r="DP92" s="99"/>
      <c r="DQ92" s="7"/>
      <c r="DR92" s="8" t="str">
        <f>VLOOKUP($DQ92,definitions_list_lookup!$N$15:$P$20,2,TRUE)</f>
        <v>fresh</v>
      </c>
      <c r="DS92" s="8">
        <f>VLOOKUP($DQ92,definitions_list_lookup!$N$15:$P$20,3,TRUE)</f>
        <v>0</v>
      </c>
      <c r="DT92" s="99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8">
        <f t="shared" si="20"/>
        <v>0</v>
      </c>
      <c r="ET92" s="44"/>
      <c r="EU92" s="8">
        <f t="shared" si="21"/>
        <v>95</v>
      </c>
      <c r="EV92" s="8" t="str">
        <f>VLOOKUP($EU92,definitions_list_lookup!$N$15:$P$20,2,TRUE)</f>
        <v>complete</v>
      </c>
      <c r="EW92" s="8">
        <f>VLOOKUP($EU92,definitions_list_lookup!$N$15:$P$20,3,TRUE)</f>
        <v>5</v>
      </c>
    </row>
    <row r="93" spans="1:153" ht="60" customHeight="1">
      <c r="A93" s="177">
        <v>43302</v>
      </c>
      <c r="B93" s="5" t="s">
        <v>1323</v>
      </c>
      <c r="D93" s="5" t="s">
        <v>1208</v>
      </c>
      <c r="E93" s="5">
        <v>31</v>
      </c>
      <c r="F93" s="5">
        <v>1</v>
      </c>
      <c r="G93" s="6" t="str">
        <f t="shared" si="16"/>
        <v>31-1</v>
      </c>
      <c r="H93" s="2">
        <v>0</v>
      </c>
      <c r="I93" s="2">
        <v>82.5</v>
      </c>
      <c r="J93" s="79" t="str">
        <f>IF(((VLOOKUP($G93,Depth_Lookup!$A$3:$J$561,9,FALSE))-(I93/100))&gt;=0,"Good","Too Long")</f>
        <v>Good</v>
      </c>
      <c r="K93" s="80">
        <f>(VLOOKUP($G93,Depth_Lookup!$A$3:$J$561,10,FALSE))+(H93/100)</f>
        <v>59.6</v>
      </c>
      <c r="L93" s="80">
        <f>(VLOOKUP($G93,Depth_Lookup!$A$3:$J$561,10,FALSE))+(I93/100)</f>
        <v>60.425000000000004</v>
      </c>
      <c r="M93" s="136">
        <v>4</v>
      </c>
      <c r="N93" s="136" t="s">
        <v>1287</v>
      </c>
      <c r="O93" s="57" t="s">
        <v>1289</v>
      </c>
      <c r="P93" s="57" t="s">
        <v>1327</v>
      </c>
      <c r="Q93" s="44"/>
      <c r="R93" s="42">
        <v>100</v>
      </c>
      <c r="S93" s="5">
        <v>0</v>
      </c>
      <c r="T93" s="5">
        <v>0</v>
      </c>
      <c r="U93" s="5">
        <v>0</v>
      </c>
      <c r="V93" s="8">
        <f t="shared" ref="V93:V133" si="31">SUM(R93:U93)</f>
        <v>100</v>
      </c>
      <c r="W93" s="4" t="s">
        <v>1290</v>
      </c>
      <c r="X93" s="5" t="s">
        <v>1223</v>
      </c>
      <c r="Y93" s="38">
        <v>95</v>
      </c>
      <c r="Z93" s="8" t="str">
        <f>VLOOKUP($Y93,definitions_list_lookup!$N$15:$P$20,2,TRUE)</f>
        <v>complete</v>
      </c>
      <c r="AA93" s="8">
        <f>VLOOKUP($Y93,definitions_list_lookup!$N$15:$P$20,3,TRUE)</f>
        <v>5</v>
      </c>
      <c r="AC93" s="7"/>
      <c r="AD93" s="7">
        <v>3</v>
      </c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>
        <v>10</v>
      </c>
      <c r="AQ93" s="7"/>
      <c r="AR93" s="7"/>
      <c r="AS93" s="7">
        <v>87</v>
      </c>
      <c r="AT93" s="7"/>
      <c r="AU93" s="7"/>
      <c r="AV93" s="7"/>
      <c r="AW93" s="7"/>
      <c r="AX93" s="7"/>
      <c r="AY93" s="7"/>
      <c r="AZ93" s="7"/>
      <c r="BA93" s="8">
        <f t="shared" si="17"/>
        <v>100</v>
      </c>
      <c r="BB93" s="54"/>
      <c r="BC93" s="99"/>
      <c r="BD93" s="99"/>
      <c r="BE93" s="99"/>
      <c r="BF93" s="7"/>
      <c r="BG93" s="8" t="str">
        <f>VLOOKUP($BF93,definitions_list_lookup!$N$15:$P$20,2,TRUE)</f>
        <v>fresh</v>
      </c>
      <c r="BH93" s="8">
        <f>VLOOKUP($BF93,definitions_list_lookup!$N$15:$P$20,3,TRUE)</f>
        <v>0</v>
      </c>
      <c r="BI93" s="99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8">
        <f t="shared" si="18"/>
        <v>0</v>
      </c>
      <c r="CI93" s="44"/>
      <c r="CJ93" s="7"/>
      <c r="CK93" s="48"/>
      <c r="CL93" s="7"/>
      <c r="CM93" s="8" t="str">
        <f>VLOOKUP($CL93,definitions_list_lookup!$N$15:$P$20,2,TRUE)</f>
        <v>fresh</v>
      </c>
      <c r="CN93" s="8">
        <f>VLOOKUP($CL93,definitions_list_lookup!$N$15:$P$20,3,TRUE)</f>
        <v>0</v>
      </c>
      <c r="CO93" s="99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8">
        <f t="shared" si="19"/>
        <v>0</v>
      </c>
      <c r="DO93" s="44"/>
      <c r="DP93" s="99"/>
      <c r="DQ93" s="7"/>
      <c r="DR93" s="8" t="str">
        <f>VLOOKUP($DQ93,definitions_list_lookup!$N$15:$P$20,2,TRUE)</f>
        <v>fresh</v>
      </c>
      <c r="DS93" s="8">
        <f>VLOOKUP($DQ93,definitions_list_lookup!$N$15:$P$20,3,TRUE)</f>
        <v>0</v>
      </c>
      <c r="DT93" s="99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8">
        <f t="shared" si="20"/>
        <v>0</v>
      </c>
      <c r="ET93" s="44"/>
      <c r="EU93" s="8">
        <f t="shared" si="21"/>
        <v>95</v>
      </c>
      <c r="EV93" s="8" t="str">
        <f>VLOOKUP($EU93,definitions_list_lookup!$N$15:$P$20,2,TRUE)</f>
        <v>complete</v>
      </c>
      <c r="EW93" s="8">
        <f>VLOOKUP($EU93,definitions_list_lookup!$N$15:$P$20,3,TRUE)</f>
        <v>5</v>
      </c>
    </row>
    <row r="94" spans="1:153" ht="60" customHeight="1">
      <c r="A94" s="177">
        <v>43302</v>
      </c>
      <c r="B94" s="5" t="s">
        <v>1323</v>
      </c>
      <c r="D94" s="5" t="s">
        <v>1208</v>
      </c>
      <c r="E94" s="5">
        <v>31</v>
      </c>
      <c r="F94" s="5">
        <v>2</v>
      </c>
      <c r="G94" s="6" t="str">
        <f t="shared" si="16"/>
        <v>31-2</v>
      </c>
      <c r="H94" s="2">
        <v>0</v>
      </c>
      <c r="I94" s="2">
        <v>56</v>
      </c>
      <c r="J94" s="79" t="str">
        <f>IF(((VLOOKUP($G94,Depth_Lookup!$A$3:$J$561,9,FALSE))-(I94/100))&gt;=0,"Good","Too Long")</f>
        <v>Good</v>
      </c>
      <c r="K94" s="80">
        <f>(VLOOKUP($G94,Depth_Lookup!$A$3:$J$561,10,FALSE))+(H94/100)</f>
        <v>60.424999999999997</v>
      </c>
      <c r="L94" s="80">
        <f>(VLOOKUP($G94,Depth_Lookup!$A$3:$J$561,10,FALSE))+(I94/100)</f>
        <v>60.984999999999999</v>
      </c>
      <c r="M94" s="136">
        <v>4</v>
      </c>
      <c r="N94" s="136" t="s">
        <v>1287</v>
      </c>
      <c r="O94" s="57" t="s">
        <v>1289</v>
      </c>
      <c r="P94" s="57" t="s">
        <v>1327</v>
      </c>
      <c r="Q94" s="44"/>
      <c r="R94" s="42">
        <v>100</v>
      </c>
      <c r="S94" s="5">
        <v>0</v>
      </c>
      <c r="T94" s="5">
        <v>0</v>
      </c>
      <c r="U94" s="5">
        <v>0</v>
      </c>
      <c r="V94" s="8">
        <f t="shared" si="31"/>
        <v>100</v>
      </c>
      <c r="W94" s="4" t="s">
        <v>1290</v>
      </c>
      <c r="X94" s="5" t="s">
        <v>1223</v>
      </c>
      <c r="Y94" s="38">
        <v>95</v>
      </c>
      <c r="Z94" s="8" t="str">
        <f>VLOOKUP($Y94,definitions_list_lookup!$N$15:$P$20,2,TRUE)</f>
        <v>complete</v>
      </c>
      <c r="AA94" s="8">
        <f>VLOOKUP($Y94,definitions_list_lookup!$N$15:$P$20,3,TRUE)</f>
        <v>5</v>
      </c>
      <c r="AB94" s="99" t="s">
        <v>1295</v>
      </c>
      <c r="AC94" s="7"/>
      <c r="AD94" s="7">
        <v>2</v>
      </c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>
        <v>10</v>
      </c>
      <c r="AQ94" s="7"/>
      <c r="AR94" s="7"/>
      <c r="AS94" s="7">
        <v>88</v>
      </c>
      <c r="AT94" s="7"/>
      <c r="AU94" s="7"/>
      <c r="AV94" s="7"/>
      <c r="AW94" s="7"/>
      <c r="AX94" s="7"/>
      <c r="AY94" s="7"/>
      <c r="AZ94" s="7"/>
      <c r="BA94" s="8">
        <f t="shared" si="17"/>
        <v>100</v>
      </c>
      <c r="BB94" s="54"/>
      <c r="BC94" s="99"/>
      <c r="BD94" s="99"/>
      <c r="BE94" s="99"/>
      <c r="BF94" s="7"/>
      <c r="BG94" s="8" t="str">
        <f>VLOOKUP($BF94,definitions_list_lookup!$N$15:$P$20,2,TRUE)</f>
        <v>fresh</v>
      </c>
      <c r="BH94" s="8">
        <f>VLOOKUP($BF94,definitions_list_lookup!$N$15:$P$20,3,TRUE)</f>
        <v>0</v>
      </c>
      <c r="BI94" s="99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8">
        <f t="shared" si="18"/>
        <v>0</v>
      </c>
      <c r="CI94" s="44"/>
      <c r="CJ94" s="7"/>
      <c r="CK94" s="48"/>
      <c r="CL94" s="7"/>
      <c r="CM94" s="8" t="str">
        <f>VLOOKUP($CL94,definitions_list_lookup!$N$15:$P$20,2,TRUE)</f>
        <v>fresh</v>
      </c>
      <c r="CN94" s="8">
        <f>VLOOKUP($CL94,definitions_list_lookup!$N$15:$P$20,3,TRUE)</f>
        <v>0</v>
      </c>
      <c r="CO94" s="99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8">
        <f t="shared" si="19"/>
        <v>0</v>
      </c>
      <c r="DO94" s="44"/>
      <c r="DP94" s="99"/>
      <c r="DQ94" s="7"/>
      <c r="DR94" s="8" t="str">
        <f>VLOOKUP($DQ94,definitions_list_lookup!$N$15:$P$20,2,TRUE)</f>
        <v>fresh</v>
      </c>
      <c r="DS94" s="8">
        <f>VLOOKUP($DQ94,definitions_list_lookup!$N$15:$P$20,3,TRUE)</f>
        <v>0</v>
      </c>
      <c r="DT94" s="99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8">
        <f t="shared" si="20"/>
        <v>0</v>
      </c>
      <c r="ET94" s="44"/>
      <c r="EU94" s="8">
        <f t="shared" si="21"/>
        <v>95</v>
      </c>
      <c r="EV94" s="8" t="str">
        <f>VLOOKUP($EU94,definitions_list_lookup!$N$15:$P$20,2,TRUE)</f>
        <v>complete</v>
      </c>
      <c r="EW94" s="8">
        <f>VLOOKUP($EU94,definitions_list_lookup!$N$15:$P$20,3,TRUE)</f>
        <v>5</v>
      </c>
    </row>
    <row r="95" spans="1:153" ht="60" customHeight="1">
      <c r="A95" s="177">
        <v>43302</v>
      </c>
      <c r="B95" s="5" t="s">
        <v>1323</v>
      </c>
      <c r="D95" s="5" t="s">
        <v>1208</v>
      </c>
      <c r="E95" s="5">
        <v>31</v>
      </c>
      <c r="F95" s="5">
        <v>3</v>
      </c>
      <c r="G95" s="6" t="str">
        <f t="shared" si="16"/>
        <v>31-3</v>
      </c>
      <c r="H95" s="2">
        <v>0</v>
      </c>
      <c r="I95" s="2">
        <v>62</v>
      </c>
      <c r="J95" s="79" t="str">
        <f>IF(((VLOOKUP($G95,Depth_Lookup!$A$3:$J$561,9,FALSE))-(I95/100))&gt;=0,"Good","Too Long")</f>
        <v>Good</v>
      </c>
      <c r="K95" s="80">
        <f>(VLOOKUP($G95,Depth_Lookup!$A$3:$J$561,10,FALSE))+(H95/100)</f>
        <v>60.984999999999999</v>
      </c>
      <c r="L95" s="80">
        <f>(VLOOKUP($G95,Depth_Lookup!$A$3:$J$561,10,FALSE))+(I95/100)</f>
        <v>61.604999999999997</v>
      </c>
      <c r="M95" s="136">
        <v>4</v>
      </c>
      <c r="N95" s="136" t="s">
        <v>1287</v>
      </c>
      <c r="O95" s="57" t="s">
        <v>1289</v>
      </c>
      <c r="P95" s="57" t="s">
        <v>1327</v>
      </c>
      <c r="Q95" s="44"/>
      <c r="R95" s="42">
        <v>100</v>
      </c>
      <c r="S95" s="5">
        <v>0</v>
      </c>
      <c r="T95" s="5">
        <v>0</v>
      </c>
      <c r="U95" s="5">
        <v>0</v>
      </c>
      <c r="V95" s="8">
        <f t="shared" si="31"/>
        <v>100</v>
      </c>
      <c r="W95" s="4" t="s">
        <v>1290</v>
      </c>
      <c r="X95" s="5" t="s">
        <v>1223</v>
      </c>
      <c r="Y95" s="38">
        <v>95</v>
      </c>
      <c r="Z95" s="8" t="str">
        <f>VLOOKUP($Y95,definitions_list_lookup!$N$15:$P$20,2,TRUE)</f>
        <v>complete</v>
      </c>
      <c r="AA95" s="8">
        <f>VLOOKUP($Y95,definitions_list_lookup!$N$15:$P$20,3,TRUE)</f>
        <v>5</v>
      </c>
      <c r="AB95" s="99" t="s">
        <v>2096</v>
      </c>
      <c r="AC95" s="7"/>
      <c r="AD95" s="7">
        <v>2</v>
      </c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>
        <v>10</v>
      </c>
      <c r="AQ95" s="7"/>
      <c r="AR95" s="7"/>
      <c r="AS95" s="7">
        <v>88</v>
      </c>
      <c r="AT95" s="7"/>
      <c r="AU95" s="7"/>
      <c r="AV95" s="7"/>
      <c r="AW95" s="7"/>
      <c r="AX95" s="7"/>
      <c r="AY95" s="7"/>
      <c r="AZ95" s="7"/>
      <c r="BA95" s="8">
        <f t="shared" si="17"/>
        <v>100</v>
      </c>
      <c r="BB95" s="54"/>
      <c r="BC95" s="99"/>
      <c r="BD95" s="99"/>
      <c r="BE95" s="99"/>
      <c r="BF95" s="7"/>
      <c r="BG95" s="8" t="str">
        <f>VLOOKUP($BF95,definitions_list_lookup!$N$15:$P$20,2,TRUE)</f>
        <v>fresh</v>
      </c>
      <c r="BH95" s="8">
        <f>VLOOKUP($BF95,definitions_list_lookup!$N$15:$P$20,3,TRUE)</f>
        <v>0</v>
      </c>
      <c r="BI95" s="99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8">
        <f t="shared" si="18"/>
        <v>0</v>
      </c>
      <c r="CI95" s="44"/>
      <c r="CJ95" s="7"/>
      <c r="CK95" s="48"/>
      <c r="CL95" s="7"/>
      <c r="CM95" s="8" t="str">
        <f>VLOOKUP($CL95,definitions_list_lookup!$N$15:$P$20,2,TRUE)</f>
        <v>fresh</v>
      </c>
      <c r="CN95" s="8">
        <f>VLOOKUP($CL95,definitions_list_lookup!$N$15:$P$20,3,TRUE)</f>
        <v>0</v>
      </c>
      <c r="CO95" s="99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8">
        <f t="shared" si="19"/>
        <v>0</v>
      </c>
      <c r="DO95" s="44"/>
      <c r="DP95" s="99"/>
      <c r="DQ95" s="7"/>
      <c r="DR95" s="8" t="str">
        <f>VLOOKUP($DQ95,definitions_list_lookup!$N$15:$P$20,2,TRUE)</f>
        <v>fresh</v>
      </c>
      <c r="DS95" s="8">
        <f>VLOOKUP($DQ95,definitions_list_lookup!$N$15:$P$20,3,TRUE)</f>
        <v>0</v>
      </c>
      <c r="DT95" s="99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8">
        <f t="shared" si="20"/>
        <v>0</v>
      </c>
      <c r="ET95" s="44"/>
      <c r="EU95" s="8">
        <f t="shared" si="21"/>
        <v>95</v>
      </c>
      <c r="EV95" s="8" t="str">
        <f>VLOOKUP($EU95,definitions_list_lookup!$N$15:$P$20,2,TRUE)</f>
        <v>complete</v>
      </c>
      <c r="EW95" s="8">
        <f>VLOOKUP($EU95,definitions_list_lookup!$N$15:$P$20,3,TRUE)</f>
        <v>5</v>
      </c>
    </row>
    <row r="96" spans="1:153" ht="56">
      <c r="A96" s="177">
        <v>43302</v>
      </c>
      <c r="B96" s="5" t="s">
        <v>1323</v>
      </c>
      <c r="D96" s="5" t="s">
        <v>1208</v>
      </c>
      <c r="E96" s="5">
        <v>32</v>
      </c>
      <c r="F96" s="5">
        <v>1</v>
      </c>
      <c r="G96" s="6" t="str">
        <f t="shared" si="16"/>
        <v>32-1</v>
      </c>
      <c r="H96" s="2">
        <v>0</v>
      </c>
      <c r="I96" s="2">
        <v>55.5</v>
      </c>
      <c r="J96" s="79" t="str">
        <f>IF(((VLOOKUP($G96,Depth_Lookup!$A$3:$J$561,9,FALSE))-(I96/100))&gt;=0,"Good","Too Long")</f>
        <v>Good</v>
      </c>
      <c r="K96" s="80">
        <f>(VLOOKUP($G96,Depth_Lookup!$A$3:$J$561,10,FALSE))+(H96/100)</f>
        <v>61.4</v>
      </c>
      <c r="L96" s="80">
        <f>(VLOOKUP($G96,Depth_Lookup!$A$3:$J$561,10,FALSE))+(I96/100)</f>
        <v>61.954999999999998</v>
      </c>
      <c r="M96" s="136">
        <v>4</v>
      </c>
      <c r="N96" s="136" t="s">
        <v>1287</v>
      </c>
      <c r="O96" s="57" t="s">
        <v>1289</v>
      </c>
      <c r="P96" s="57" t="s">
        <v>1327</v>
      </c>
      <c r="Q96" s="44"/>
      <c r="R96" s="42">
        <v>100</v>
      </c>
      <c r="S96" s="5">
        <v>0</v>
      </c>
      <c r="T96" s="5">
        <v>0</v>
      </c>
      <c r="U96" s="5">
        <v>0</v>
      </c>
      <c r="V96" s="8">
        <f t="shared" si="31"/>
        <v>100</v>
      </c>
      <c r="W96" s="4" t="s">
        <v>1290</v>
      </c>
      <c r="X96" s="5" t="s">
        <v>1223</v>
      </c>
      <c r="Y96" s="38">
        <v>95</v>
      </c>
      <c r="Z96" s="8" t="str">
        <f>VLOOKUP($Y96,definitions_list_lookup!$N$15:$P$20,2,TRUE)</f>
        <v>complete</v>
      </c>
      <c r="AA96" s="8">
        <f>VLOOKUP($Y96,definitions_list_lookup!$N$15:$P$20,3,TRUE)</f>
        <v>5</v>
      </c>
      <c r="AB96" s="99"/>
      <c r="AC96" s="7"/>
      <c r="AD96" s="7">
        <v>1</v>
      </c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>
        <v>10</v>
      </c>
      <c r="AQ96" s="7"/>
      <c r="AR96" s="7"/>
      <c r="AS96" s="7">
        <v>89</v>
      </c>
      <c r="AT96" s="7"/>
      <c r="AU96" s="7"/>
      <c r="AV96" s="7"/>
      <c r="AW96" s="7"/>
      <c r="AX96" s="7"/>
      <c r="AY96" s="7"/>
      <c r="AZ96" s="7"/>
      <c r="BA96" s="8">
        <f t="shared" si="17"/>
        <v>100</v>
      </c>
      <c r="BB96" s="54"/>
      <c r="BC96" s="99"/>
      <c r="BD96" s="99"/>
      <c r="BE96" s="99"/>
      <c r="BF96" s="7"/>
      <c r="BG96" s="8" t="str">
        <f>VLOOKUP($BF96,definitions_list_lookup!$N$15:$P$20,2,TRUE)</f>
        <v>fresh</v>
      </c>
      <c r="BH96" s="8">
        <f>VLOOKUP($BF96,definitions_list_lookup!$N$15:$P$20,3,TRUE)</f>
        <v>0</v>
      </c>
      <c r="BI96" s="99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8">
        <f t="shared" si="18"/>
        <v>0</v>
      </c>
      <c r="CI96" s="44"/>
      <c r="CJ96" s="7"/>
      <c r="CK96" s="48"/>
      <c r="CL96" s="7"/>
      <c r="CM96" s="8" t="str">
        <f>VLOOKUP($CL96,definitions_list_lookup!$N$15:$P$20,2,TRUE)</f>
        <v>fresh</v>
      </c>
      <c r="CN96" s="8">
        <f>VLOOKUP($CL96,definitions_list_lookup!$N$15:$P$20,3,TRUE)</f>
        <v>0</v>
      </c>
      <c r="CO96" s="99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8">
        <f t="shared" si="19"/>
        <v>0</v>
      </c>
      <c r="DO96" s="44"/>
      <c r="DP96" s="99"/>
      <c r="DQ96" s="7"/>
      <c r="DR96" s="8" t="str">
        <f>VLOOKUP($DQ96,definitions_list_lookup!$N$15:$P$20,2,TRUE)</f>
        <v>fresh</v>
      </c>
      <c r="DS96" s="8">
        <f>VLOOKUP($DQ96,definitions_list_lookup!$N$15:$P$20,3,TRUE)</f>
        <v>0</v>
      </c>
      <c r="DT96" s="99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8">
        <f t="shared" si="20"/>
        <v>0</v>
      </c>
      <c r="ET96" s="44"/>
      <c r="EU96" s="8">
        <f t="shared" si="21"/>
        <v>95</v>
      </c>
      <c r="EV96" s="8" t="str">
        <f>VLOOKUP($EU96,definitions_list_lookup!$N$15:$P$20,2,TRUE)</f>
        <v>complete</v>
      </c>
      <c r="EW96" s="8">
        <f>VLOOKUP($EU96,definitions_list_lookup!$N$15:$P$20,3,TRUE)</f>
        <v>5</v>
      </c>
    </row>
    <row r="97" spans="1:153" ht="56">
      <c r="A97" s="177">
        <v>43302</v>
      </c>
      <c r="B97" s="5" t="s">
        <v>1323</v>
      </c>
      <c r="D97" s="5" t="s">
        <v>1208</v>
      </c>
      <c r="E97" s="5">
        <v>32</v>
      </c>
      <c r="F97" s="5">
        <v>2</v>
      </c>
      <c r="G97" s="6" t="str">
        <f t="shared" si="16"/>
        <v>32-2</v>
      </c>
      <c r="H97" s="2">
        <v>0</v>
      </c>
      <c r="I97" s="2">
        <v>54</v>
      </c>
      <c r="J97" s="79" t="str">
        <f>IF(((VLOOKUP($G97,Depth_Lookup!$A$3:$J$561,9,FALSE))-(I97/100))&gt;=0,"Good","Too Long")</f>
        <v>Good</v>
      </c>
      <c r="K97" s="80">
        <f>(VLOOKUP($G97,Depth_Lookup!$A$3:$J$561,10,FALSE))+(H97/100)</f>
        <v>61.954999999999998</v>
      </c>
      <c r="L97" s="80">
        <f>(VLOOKUP($G97,Depth_Lookup!$A$3:$J$561,10,FALSE))+(I97/100)</f>
        <v>62.494999999999997</v>
      </c>
      <c r="M97" s="136">
        <v>4</v>
      </c>
      <c r="N97" s="136" t="s">
        <v>1287</v>
      </c>
      <c r="O97" s="57" t="s">
        <v>1289</v>
      </c>
      <c r="P97" s="57" t="s">
        <v>1327</v>
      </c>
      <c r="Q97" s="44"/>
      <c r="R97" s="42">
        <v>100</v>
      </c>
      <c r="S97" s="5">
        <v>0</v>
      </c>
      <c r="T97" s="5">
        <v>0</v>
      </c>
      <c r="U97" s="5">
        <v>0</v>
      </c>
      <c r="V97" s="8">
        <f t="shared" si="31"/>
        <v>100</v>
      </c>
      <c r="W97" s="4" t="s">
        <v>1290</v>
      </c>
      <c r="X97" s="5" t="s">
        <v>1223</v>
      </c>
      <c r="Y97" s="38">
        <v>95</v>
      </c>
      <c r="Z97" s="8" t="str">
        <f>VLOOKUP($Y97,definitions_list_lookup!$N$15:$P$20,2,TRUE)</f>
        <v>complete</v>
      </c>
      <c r="AA97" s="8">
        <f>VLOOKUP($Y97,definitions_list_lookup!$N$15:$P$20,3,TRUE)</f>
        <v>5</v>
      </c>
      <c r="AB97" s="99" t="s">
        <v>1296</v>
      </c>
      <c r="AC97" s="7"/>
      <c r="AD97" s="7">
        <v>1</v>
      </c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>
        <v>10</v>
      </c>
      <c r="AQ97" s="7"/>
      <c r="AR97" s="7"/>
      <c r="AS97" s="7">
        <v>89</v>
      </c>
      <c r="AT97" s="7"/>
      <c r="AU97" s="7"/>
      <c r="AV97" s="7"/>
      <c r="AW97" s="7"/>
      <c r="AX97" s="7"/>
      <c r="AY97" s="7"/>
      <c r="AZ97" s="7"/>
      <c r="BA97" s="8">
        <f t="shared" si="17"/>
        <v>100</v>
      </c>
      <c r="BB97" s="54"/>
      <c r="BC97" s="99"/>
      <c r="BD97" s="99"/>
      <c r="BE97" s="99"/>
      <c r="BF97" s="7"/>
      <c r="BG97" s="8" t="str">
        <f>VLOOKUP($BF97,definitions_list_lookup!$N$15:$P$20,2,TRUE)</f>
        <v>fresh</v>
      </c>
      <c r="BH97" s="8">
        <f>VLOOKUP($BF97,definitions_list_lookup!$N$15:$P$20,3,TRUE)</f>
        <v>0</v>
      </c>
      <c r="BI97" s="99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8">
        <f t="shared" si="18"/>
        <v>0</v>
      </c>
      <c r="CI97" s="44"/>
      <c r="CJ97" s="7"/>
      <c r="CK97" s="48"/>
      <c r="CL97" s="7"/>
      <c r="CM97" s="8" t="str">
        <f>VLOOKUP($CL97,definitions_list_lookup!$N$15:$P$20,2,TRUE)</f>
        <v>fresh</v>
      </c>
      <c r="CN97" s="8">
        <f>VLOOKUP($CL97,definitions_list_lookup!$N$15:$P$20,3,TRUE)</f>
        <v>0</v>
      </c>
      <c r="CO97" s="99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8">
        <f t="shared" si="19"/>
        <v>0</v>
      </c>
      <c r="DO97" s="44"/>
      <c r="DP97" s="99"/>
      <c r="DQ97" s="7"/>
      <c r="DR97" s="8" t="str">
        <f>VLOOKUP($DQ97,definitions_list_lookup!$N$15:$P$20,2,TRUE)</f>
        <v>fresh</v>
      </c>
      <c r="DS97" s="8">
        <f>VLOOKUP($DQ97,definitions_list_lookup!$N$15:$P$20,3,TRUE)</f>
        <v>0</v>
      </c>
      <c r="DT97" s="99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8">
        <f t="shared" si="20"/>
        <v>0</v>
      </c>
      <c r="ET97" s="44"/>
      <c r="EU97" s="8">
        <f t="shared" si="21"/>
        <v>95</v>
      </c>
      <c r="EV97" s="8" t="str">
        <f>VLOOKUP($EU97,definitions_list_lookup!$N$15:$P$20,2,TRUE)</f>
        <v>complete</v>
      </c>
      <c r="EW97" s="8">
        <f>VLOOKUP($EU97,definitions_list_lookup!$N$15:$P$20,3,TRUE)</f>
        <v>5</v>
      </c>
    </row>
    <row r="98" spans="1:153" ht="56">
      <c r="A98" s="177">
        <v>43302</v>
      </c>
      <c r="B98" s="5" t="s">
        <v>1323</v>
      </c>
      <c r="D98" s="5" t="s">
        <v>1208</v>
      </c>
      <c r="E98" s="5">
        <v>32</v>
      </c>
      <c r="F98" s="5">
        <v>2</v>
      </c>
      <c r="G98" s="6" t="str">
        <f t="shared" si="16"/>
        <v>32-2</v>
      </c>
      <c r="H98" s="2">
        <v>54</v>
      </c>
      <c r="I98" s="2">
        <v>72.5</v>
      </c>
      <c r="J98" s="79" t="str">
        <f>IF(((VLOOKUP($G98,Depth_Lookup!$A$3:$J$561,9,FALSE))-(I98/100))&gt;=0,"Good","Too Long")</f>
        <v>Good</v>
      </c>
      <c r="K98" s="80">
        <f>(VLOOKUP($G98,Depth_Lookup!$A$3:$J$561,10,FALSE))+(H98/100)</f>
        <v>62.494999999999997</v>
      </c>
      <c r="L98" s="80">
        <f>(VLOOKUP($G98,Depth_Lookup!$A$3:$J$561,10,FALSE))+(I98/100)</f>
        <v>62.68</v>
      </c>
      <c r="M98" s="136">
        <v>5</v>
      </c>
      <c r="N98" s="136" t="s">
        <v>12</v>
      </c>
      <c r="O98" s="57" t="s">
        <v>1298</v>
      </c>
      <c r="P98" s="57" t="s">
        <v>1327</v>
      </c>
      <c r="Q98" s="44"/>
      <c r="R98" s="42">
        <v>100</v>
      </c>
      <c r="S98" s="5">
        <v>0</v>
      </c>
      <c r="T98" s="5">
        <v>0</v>
      </c>
      <c r="U98" s="5">
        <v>0</v>
      </c>
      <c r="V98" s="8">
        <f t="shared" si="31"/>
        <v>100</v>
      </c>
      <c r="W98" s="4" t="s">
        <v>1290</v>
      </c>
      <c r="X98" s="5" t="s">
        <v>1223</v>
      </c>
      <c r="Y98" s="38">
        <v>95</v>
      </c>
      <c r="Z98" s="8" t="str">
        <f>VLOOKUP($Y98,definitions_list_lookup!$N$15:$P$20,2,TRUE)</f>
        <v>complete</v>
      </c>
      <c r="AA98" s="8">
        <f>VLOOKUP($Y98,definitions_list_lookup!$N$15:$P$20,3,TRUE)</f>
        <v>5</v>
      </c>
      <c r="AB98" s="99" t="s">
        <v>1297</v>
      </c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>
        <v>10</v>
      </c>
      <c r="AQ98" s="7"/>
      <c r="AR98" s="7"/>
      <c r="AS98" s="7">
        <v>90</v>
      </c>
      <c r="AT98" s="7"/>
      <c r="AU98" s="7"/>
      <c r="AV98" s="7"/>
      <c r="AW98" s="7"/>
      <c r="AX98" s="7"/>
      <c r="AY98" s="7"/>
      <c r="AZ98" s="7"/>
      <c r="BA98" s="8">
        <f t="shared" si="17"/>
        <v>100</v>
      </c>
      <c r="BB98" s="54"/>
      <c r="BC98" s="99"/>
      <c r="BD98" s="99"/>
      <c r="BE98" s="99"/>
      <c r="BF98" s="7"/>
      <c r="BG98" s="8" t="str">
        <f>VLOOKUP($BF98,definitions_list_lookup!$N$15:$P$20,2,TRUE)</f>
        <v>fresh</v>
      </c>
      <c r="BH98" s="8">
        <f>VLOOKUP($BF98,definitions_list_lookup!$N$15:$P$20,3,TRUE)</f>
        <v>0</v>
      </c>
      <c r="BI98" s="99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8">
        <f t="shared" si="18"/>
        <v>0</v>
      </c>
      <c r="CI98" s="44"/>
      <c r="CJ98" s="7"/>
      <c r="CK98" s="48"/>
      <c r="CL98" s="7"/>
      <c r="CM98" s="8" t="str">
        <f>VLOOKUP($CL98,definitions_list_lookup!$N$15:$P$20,2,TRUE)</f>
        <v>fresh</v>
      </c>
      <c r="CN98" s="8">
        <f>VLOOKUP($CL98,definitions_list_lookup!$N$15:$P$20,3,TRUE)</f>
        <v>0</v>
      </c>
      <c r="CO98" s="99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8">
        <f t="shared" si="19"/>
        <v>0</v>
      </c>
      <c r="DO98" s="44"/>
      <c r="DP98" s="99"/>
      <c r="DQ98" s="7"/>
      <c r="DR98" s="8" t="str">
        <f>VLOOKUP($DQ98,definitions_list_lookup!$N$15:$P$20,2,TRUE)</f>
        <v>fresh</v>
      </c>
      <c r="DS98" s="8">
        <f>VLOOKUP($DQ98,definitions_list_lookup!$N$15:$P$20,3,TRUE)</f>
        <v>0</v>
      </c>
      <c r="DT98" s="99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8">
        <f t="shared" si="20"/>
        <v>0</v>
      </c>
      <c r="ET98" s="44"/>
      <c r="EU98" s="8">
        <f t="shared" si="21"/>
        <v>95</v>
      </c>
      <c r="EV98" s="8" t="str">
        <f>VLOOKUP($EU98,definitions_list_lookup!$N$15:$P$20,2,TRUE)</f>
        <v>complete</v>
      </c>
      <c r="EW98" s="8">
        <f>VLOOKUP($EU98,definitions_list_lookup!$N$15:$P$20,3,TRUE)</f>
        <v>5</v>
      </c>
    </row>
    <row r="99" spans="1:153" ht="70">
      <c r="A99" s="177">
        <v>43302</v>
      </c>
      <c r="B99" s="5" t="s">
        <v>1323</v>
      </c>
      <c r="D99" s="5" t="s">
        <v>1208</v>
      </c>
      <c r="E99" s="5">
        <v>33</v>
      </c>
      <c r="F99" s="5">
        <v>1</v>
      </c>
      <c r="G99" s="6" t="str">
        <f t="shared" si="16"/>
        <v>33-1</v>
      </c>
      <c r="H99" s="2">
        <v>0</v>
      </c>
      <c r="I99" s="2">
        <v>64</v>
      </c>
      <c r="J99" s="79" t="str">
        <f>IF(((VLOOKUP($G99,Depth_Lookup!$A$3:$J$561,9,FALSE))-(I99/100))&gt;=0,"Good","Too Long")</f>
        <v>Good</v>
      </c>
      <c r="K99" s="80">
        <f>(VLOOKUP($G99,Depth_Lookup!$A$3:$J$561,10,FALSE))+(H99/100)</f>
        <v>62.6</v>
      </c>
      <c r="L99" s="80">
        <f>(VLOOKUP($G99,Depth_Lookup!$A$3:$J$561,10,FALSE))+(I99/100)</f>
        <v>63.24</v>
      </c>
      <c r="M99" s="136">
        <v>5</v>
      </c>
      <c r="N99" s="136" t="s">
        <v>12</v>
      </c>
      <c r="O99" s="57" t="s">
        <v>1298</v>
      </c>
      <c r="P99" s="57" t="s">
        <v>1328</v>
      </c>
      <c r="Q99" s="44"/>
      <c r="R99" s="42">
        <v>100</v>
      </c>
      <c r="S99" s="5">
        <v>0</v>
      </c>
      <c r="T99" s="5">
        <v>0</v>
      </c>
      <c r="U99" s="5">
        <v>0</v>
      </c>
      <c r="V99" s="8">
        <f t="shared" si="31"/>
        <v>100</v>
      </c>
      <c r="W99" s="4" t="s">
        <v>1290</v>
      </c>
      <c r="X99" s="5" t="s">
        <v>1223</v>
      </c>
      <c r="Y99" s="38">
        <v>95</v>
      </c>
      <c r="Z99" s="8" t="str">
        <f>VLOOKUP($Y99,definitions_list_lookup!$N$15:$P$20,2,TRUE)</f>
        <v>complete</v>
      </c>
      <c r="AA99" s="8">
        <f>VLOOKUP($Y99,definitions_list_lookup!$N$15:$P$20,3,TRUE)</f>
        <v>5</v>
      </c>
      <c r="AB99" s="99" t="s">
        <v>2097</v>
      </c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>
        <v>10</v>
      </c>
      <c r="AQ99" s="7"/>
      <c r="AR99" s="7"/>
      <c r="AS99" s="7">
        <v>90</v>
      </c>
      <c r="AT99" s="7"/>
      <c r="AU99" s="7"/>
      <c r="AV99" s="7"/>
      <c r="AW99" s="7"/>
      <c r="AX99" s="7"/>
      <c r="AY99" s="7"/>
      <c r="AZ99" s="7"/>
      <c r="BA99" s="8">
        <f t="shared" si="17"/>
        <v>100</v>
      </c>
      <c r="BB99" s="54"/>
      <c r="BC99" s="99"/>
      <c r="BD99" s="99"/>
      <c r="BE99" s="99"/>
      <c r="BF99" s="7"/>
      <c r="BG99" s="8" t="str">
        <f>VLOOKUP($BF99,definitions_list_lookup!$N$15:$P$20,2,TRUE)</f>
        <v>fresh</v>
      </c>
      <c r="BH99" s="8">
        <f>VLOOKUP($BF99,definitions_list_lookup!$N$15:$P$20,3,TRUE)</f>
        <v>0</v>
      </c>
      <c r="BI99" s="99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8">
        <f t="shared" si="18"/>
        <v>0</v>
      </c>
      <c r="CI99" s="44"/>
      <c r="CJ99" s="7"/>
      <c r="CK99" s="48"/>
      <c r="CL99" s="7"/>
      <c r="CM99" s="8" t="str">
        <f>VLOOKUP($CL99,definitions_list_lookup!$N$15:$P$20,2,TRUE)</f>
        <v>fresh</v>
      </c>
      <c r="CN99" s="8">
        <f>VLOOKUP($CL99,definitions_list_lookup!$N$15:$P$20,3,TRUE)</f>
        <v>0</v>
      </c>
      <c r="CO99" s="99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8">
        <f t="shared" si="19"/>
        <v>0</v>
      </c>
      <c r="DO99" s="44"/>
      <c r="DP99" s="99"/>
      <c r="DQ99" s="7"/>
      <c r="DR99" s="8" t="str">
        <f>VLOOKUP($DQ99,definitions_list_lookup!$N$15:$P$20,2,TRUE)</f>
        <v>fresh</v>
      </c>
      <c r="DS99" s="8">
        <f>VLOOKUP($DQ99,definitions_list_lookup!$N$15:$P$20,3,TRUE)</f>
        <v>0</v>
      </c>
      <c r="DT99" s="99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8">
        <f t="shared" si="20"/>
        <v>0</v>
      </c>
      <c r="ET99" s="44"/>
      <c r="EU99" s="8">
        <f t="shared" si="21"/>
        <v>95</v>
      </c>
      <c r="EV99" s="8" t="str">
        <f>VLOOKUP($EU99,definitions_list_lookup!$N$15:$P$20,2,TRUE)</f>
        <v>complete</v>
      </c>
      <c r="EW99" s="8">
        <f>VLOOKUP($EU99,definitions_list_lookup!$N$15:$P$20,3,TRUE)</f>
        <v>5</v>
      </c>
    </row>
    <row r="100" spans="1:153" ht="70">
      <c r="A100" s="177">
        <v>43302</v>
      </c>
      <c r="B100" s="5" t="s">
        <v>1323</v>
      </c>
      <c r="D100" s="5" t="s">
        <v>1208</v>
      </c>
      <c r="E100" s="5">
        <v>33</v>
      </c>
      <c r="F100" s="5">
        <v>2</v>
      </c>
      <c r="G100" s="6" t="str">
        <f t="shared" si="16"/>
        <v>33-2</v>
      </c>
      <c r="H100" s="2">
        <v>0</v>
      </c>
      <c r="I100" s="2">
        <v>75.5</v>
      </c>
      <c r="J100" s="79" t="str">
        <f>IF(((VLOOKUP($G100,Depth_Lookup!$A$3:$J$561,9,FALSE))-(I100/100))&gt;=0,"Good","Too Long")</f>
        <v>Good</v>
      </c>
      <c r="K100" s="80">
        <f>(VLOOKUP($G100,Depth_Lookup!$A$3:$J$561,10,FALSE))+(H100/100)</f>
        <v>63.24</v>
      </c>
      <c r="L100" s="80">
        <f>(VLOOKUP($G100,Depth_Lookup!$A$3:$J$561,10,FALSE))+(I100/100)</f>
        <v>63.995000000000005</v>
      </c>
      <c r="M100" s="136">
        <v>5</v>
      </c>
      <c r="N100" s="136" t="s">
        <v>12</v>
      </c>
      <c r="O100" s="57" t="s">
        <v>1298</v>
      </c>
      <c r="P100" s="57" t="s">
        <v>1329</v>
      </c>
      <c r="Q100" s="44"/>
      <c r="R100" s="42">
        <v>100</v>
      </c>
      <c r="S100" s="5">
        <v>0</v>
      </c>
      <c r="T100" s="5">
        <v>0</v>
      </c>
      <c r="U100" s="5">
        <v>0</v>
      </c>
      <c r="V100" s="8">
        <f t="shared" si="31"/>
        <v>100</v>
      </c>
      <c r="W100" s="4" t="s">
        <v>1290</v>
      </c>
      <c r="X100" s="5" t="s">
        <v>1223</v>
      </c>
      <c r="Y100" s="38">
        <v>95</v>
      </c>
      <c r="Z100" s="8" t="str">
        <f>VLOOKUP($Y100,definitions_list_lookup!$N$15:$P$20,2,TRUE)</f>
        <v>complete</v>
      </c>
      <c r="AA100" s="8">
        <f>VLOOKUP($Y100,definitions_list_lookup!$N$15:$P$20,3,TRUE)</f>
        <v>5</v>
      </c>
      <c r="AB100" s="99" t="s">
        <v>1299</v>
      </c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>
        <v>10</v>
      </c>
      <c r="AQ100" s="7"/>
      <c r="AR100" s="7"/>
      <c r="AS100" s="7">
        <v>90</v>
      </c>
      <c r="AT100" s="7"/>
      <c r="AU100" s="7"/>
      <c r="AV100" s="7"/>
      <c r="AW100" s="7"/>
      <c r="AX100" s="7"/>
      <c r="AY100" s="7"/>
      <c r="AZ100" s="7"/>
      <c r="BA100" s="8">
        <f t="shared" si="17"/>
        <v>100</v>
      </c>
      <c r="BB100" s="54"/>
      <c r="BC100" s="99"/>
      <c r="BD100" s="99"/>
      <c r="BE100" s="99"/>
      <c r="BF100" s="7"/>
      <c r="BG100" s="8" t="str">
        <f>VLOOKUP($BF100,definitions_list_lookup!$N$15:$P$20,2,TRUE)</f>
        <v>fresh</v>
      </c>
      <c r="BH100" s="8">
        <f>VLOOKUP($BF100,definitions_list_lookup!$N$15:$P$20,3,TRUE)</f>
        <v>0</v>
      </c>
      <c r="BI100" s="99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8">
        <f t="shared" si="18"/>
        <v>0</v>
      </c>
      <c r="CI100" s="44"/>
      <c r="CJ100" s="7"/>
      <c r="CK100" s="48"/>
      <c r="CL100" s="7"/>
      <c r="CM100" s="8" t="str">
        <f>VLOOKUP($CL100,definitions_list_lookup!$N$15:$P$20,2,TRUE)</f>
        <v>fresh</v>
      </c>
      <c r="CN100" s="8">
        <f>VLOOKUP($CL100,definitions_list_lookup!$N$15:$P$20,3,TRUE)</f>
        <v>0</v>
      </c>
      <c r="CO100" s="99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8">
        <f t="shared" si="19"/>
        <v>0</v>
      </c>
      <c r="DO100" s="44"/>
      <c r="DP100" s="99"/>
      <c r="DQ100" s="7"/>
      <c r="DR100" s="8" t="str">
        <f>VLOOKUP($DQ100,definitions_list_lookup!$N$15:$P$20,2,TRUE)</f>
        <v>fresh</v>
      </c>
      <c r="DS100" s="8">
        <f>VLOOKUP($DQ100,definitions_list_lookup!$N$15:$P$20,3,TRUE)</f>
        <v>0</v>
      </c>
      <c r="DT100" s="99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8">
        <f t="shared" si="20"/>
        <v>0</v>
      </c>
      <c r="ET100" s="44"/>
      <c r="EU100" s="8">
        <f t="shared" si="21"/>
        <v>95</v>
      </c>
      <c r="EV100" s="8" t="str">
        <f>VLOOKUP($EU100,definitions_list_lookup!$N$15:$P$20,2,TRUE)</f>
        <v>complete</v>
      </c>
      <c r="EW100" s="8">
        <f>VLOOKUP($EU100,definitions_list_lookup!$N$15:$P$20,3,TRUE)</f>
        <v>5</v>
      </c>
    </row>
    <row r="101" spans="1:153" ht="56">
      <c r="A101" s="177">
        <v>43302</v>
      </c>
      <c r="B101" s="5" t="s">
        <v>1323</v>
      </c>
      <c r="D101" s="5" t="s">
        <v>1208</v>
      </c>
      <c r="E101" s="5">
        <v>33</v>
      </c>
      <c r="F101" s="5">
        <v>3</v>
      </c>
      <c r="G101" s="6" t="str">
        <f t="shared" si="16"/>
        <v>33-3</v>
      </c>
      <c r="H101" s="2">
        <v>0</v>
      </c>
      <c r="I101" s="2">
        <v>57</v>
      </c>
      <c r="J101" s="79" t="str">
        <f>IF(((VLOOKUP($G101,Depth_Lookup!$A$3:$J$561,9,FALSE))-(I101/100))&gt;=0,"Good","Too Long")</f>
        <v>Good</v>
      </c>
      <c r="K101" s="80">
        <f>(VLOOKUP($G101,Depth_Lookup!$A$3:$J$561,10,FALSE))+(H101/100)</f>
        <v>63.994999999999997</v>
      </c>
      <c r="L101" s="80">
        <f>(VLOOKUP($G101,Depth_Lookup!$A$3:$J$561,10,FALSE))+(I101/100)</f>
        <v>64.564999999999998</v>
      </c>
      <c r="M101" s="136">
        <v>5</v>
      </c>
      <c r="N101" s="136" t="s">
        <v>12</v>
      </c>
      <c r="O101" s="57" t="s">
        <v>1298</v>
      </c>
      <c r="P101" s="57" t="s">
        <v>1327</v>
      </c>
      <c r="Q101" s="44"/>
      <c r="R101" s="42">
        <v>100</v>
      </c>
      <c r="S101" s="5">
        <v>0</v>
      </c>
      <c r="T101" s="5">
        <v>0</v>
      </c>
      <c r="U101" s="5">
        <v>0</v>
      </c>
      <c r="V101" s="8">
        <f t="shared" si="31"/>
        <v>100</v>
      </c>
      <c r="W101" s="4" t="s">
        <v>1290</v>
      </c>
      <c r="X101" s="5" t="s">
        <v>1223</v>
      </c>
      <c r="Y101" s="38">
        <v>95</v>
      </c>
      <c r="Z101" s="8" t="str">
        <f>VLOOKUP($Y101,definitions_list_lookup!$N$15:$P$20,2,TRUE)</f>
        <v>complete</v>
      </c>
      <c r="AA101" s="8">
        <f>VLOOKUP($Y101,definitions_list_lookup!$N$15:$P$20,3,TRUE)</f>
        <v>5</v>
      </c>
      <c r="AB101" s="99" t="s">
        <v>1300</v>
      </c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>
        <v>10</v>
      </c>
      <c r="AQ101" s="7"/>
      <c r="AR101" s="7"/>
      <c r="AS101" s="7">
        <v>90</v>
      </c>
      <c r="AT101" s="7"/>
      <c r="AU101" s="7"/>
      <c r="AV101" s="7"/>
      <c r="AW101" s="7"/>
      <c r="AX101" s="7"/>
      <c r="AY101" s="7"/>
      <c r="AZ101" s="7"/>
      <c r="BA101" s="8">
        <f t="shared" si="17"/>
        <v>100</v>
      </c>
      <c r="BB101" s="54"/>
      <c r="BC101" s="99"/>
      <c r="BD101" s="99"/>
      <c r="BE101" s="99"/>
      <c r="BF101" s="7"/>
      <c r="BG101" s="8" t="str">
        <f>VLOOKUP($BF101,definitions_list_lookup!$N$15:$P$20,2,TRUE)</f>
        <v>fresh</v>
      </c>
      <c r="BH101" s="8">
        <f>VLOOKUP($BF101,definitions_list_lookup!$N$15:$P$20,3,TRUE)</f>
        <v>0</v>
      </c>
      <c r="BI101" s="99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8">
        <f t="shared" si="18"/>
        <v>0</v>
      </c>
      <c r="CI101" s="44"/>
      <c r="CJ101" s="7"/>
      <c r="CK101" s="48"/>
      <c r="CL101" s="7"/>
      <c r="CM101" s="8" t="str">
        <f>VLOOKUP($CL101,definitions_list_lookup!$N$15:$P$20,2,TRUE)</f>
        <v>fresh</v>
      </c>
      <c r="CN101" s="8">
        <f>VLOOKUP($CL101,definitions_list_lookup!$N$15:$P$20,3,TRUE)</f>
        <v>0</v>
      </c>
      <c r="CO101" s="99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8">
        <f t="shared" si="19"/>
        <v>0</v>
      </c>
      <c r="DO101" s="44"/>
      <c r="DP101" s="99"/>
      <c r="DQ101" s="7"/>
      <c r="DR101" s="8" t="str">
        <f>VLOOKUP($DQ101,definitions_list_lookup!$N$15:$P$20,2,TRUE)</f>
        <v>fresh</v>
      </c>
      <c r="DS101" s="8">
        <f>VLOOKUP($DQ101,definitions_list_lookup!$N$15:$P$20,3,TRUE)</f>
        <v>0</v>
      </c>
      <c r="DT101" s="99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8">
        <f t="shared" si="20"/>
        <v>0</v>
      </c>
      <c r="ET101" s="44"/>
      <c r="EU101" s="8">
        <f t="shared" si="21"/>
        <v>95</v>
      </c>
      <c r="EV101" s="8" t="str">
        <f>VLOOKUP($EU101,definitions_list_lookup!$N$15:$P$20,2,TRUE)</f>
        <v>complete</v>
      </c>
      <c r="EW101" s="8">
        <f>VLOOKUP($EU101,definitions_list_lookup!$N$15:$P$20,3,TRUE)</f>
        <v>5</v>
      </c>
    </row>
    <row r="102" spans="1:153" ht="70">
      <c r="A102" s="177">
        <v>43302</v>
      </c>
      <c r="B102" s="5" t="s">
        <v>1323</v>
      </c>
      <c r="D102" s="5" t="s">
        <v>1208</v>
      </c>
      <c r="E102" s="5">
        <v>34</v>
      </c>
      <c r="F102" s="5">
        <v>1</v>
      </c>
      <c r="G102" s="6" t="str">
        <f t="shared" si="16"/>
        <v>34-1</v>
      </c>
      <c r="H102" s="2">
        <v>0</v>
      </c>
      <c r="I102" s="2">
        <v>81.5</v>
      </c>
      <c r="J102" s="79" t="str">
        <f>IF(((VLOOKUP($G102,Depth_Lookup!$A$3:$J$561,9,FALSE))-(I102/100))&gt;=0,"Good","Too Long")</f>
        <v>Good</v>
      </c>
      <c r="K102" s="80">
        <f>(VLOOKUP($G102,Depth_Lookup!$A$3:$J$561,10,FALSE))+(H102/100)</f>
        <v>64.3</v>
      </c>
      <c r="L102" s="80">
        <f>(VLOOKUP($G102,Depth_Lookup!$A$3:$J$561,10,FALSE))+(I102/100)</f>
        <v>65.114999999999995</v>
      </c>
      <c r="M102" s="136">
        <v>5</v>
      </c>
      <c r="N102" s="136" t="s">
        <v>12</v>
      </c>
      <c r="O102" s="57" t="s">
        <v>1298</v>
      </c>
      <c r="P102" s="57" t="s">
        <v>1329</v>
      </c>
      <c r="Q102" s="44"/>
      <c r="R102" s="42">
        <v>100</v>
      </c>
      <c r="S102" s="5">
        <v>0</v>
      </c>
      <c r="T102" s="5">
        <v>0</v>
      </c>
      <c r="U102" s="5">
        <v>0</v>
      </c>
      <c r="V102" s="8">
        <f t="shared" si="31"/>
        <v>100</v>
      </c>
      <c r="W102" s="4" t="s">
        <v>1290</v>
      </c>
      <c r="X102" s="5" t="s">
        <v>1223</v>
      </c>
      <c r="Y102" s="38">
        <v>95</v>
      </c>
      <c r="Z102" s="8" t="str">
        <f>VLOOKUP($Y102,definitions_list_lookup!$N$15:$P$20,2,TRUE)</f>
        <v>complete</v>
      </c>
      <c r="AA102" s="8">
        <f>VLOOKUP($Y102,definitions_list_lookup!$N$15:$P$20,3,TRUE)</f>
        <v>5</v>
      </c>
      <c r="AB102" s="99" t="s">
        <v>1301</v>
      </c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>
        <v>10</v>
      </c>
      <c r="AQ102" s="7"/>
      <c r="AR102" s="7"/>
      <c r="AS102" s="7">
        <v>90</v>
      </c>
      <c r="AT102" s="7"/>
      <c r="AU102" s="7"/>
      <c r="AV102" s="7"/>
      <c r="AW102" s="7"/>
      <c r="AX102" s="7"/>
      <c r="AY102" s="7"/>
      <c r="AZ102" s="7"/>
      <c r="BA102" s="8">
        <f t="shared" si="17"/>
        <v>100</v>
      </c>
      <c r="BB102" s="54"/>
      <c r="BC102" s="99"/>
      <c r="BD102" s="99"/>
      <c r="BE102" s="99"/>
      <c r="BF102" s="7"/>
      <c r="BG102" s="8" t="str">
        <f>VLOOKUP($BF102,definitions_list_lookup!$N$15:$P$20,2,TRUE)</f>
        <v>fresh</v>
      </c>
      <c r="BH102" s="8">
        <f>VLOOKUP($BF102,definitions_list_lookup!$N$15:$P$20,3,TRUE)</f>
        <v>0</v>
      </c>
      <c r="BI102" s="99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8">
        <f t="shared" si="18"/>
        <v>0</v>
      </c>
      <c r="CI102" s="44"/>
      <c r="CJ102" s="7"/>
      <c r="CK102" s="48"/>
      <c r="CL102" s="7"/>
      <c r="CM102" s="8" t="str">
        <f>VLOOKUP($CL102,definitions_list_lookup!$N$15:$P$20,2,TRUE)</f>
        <v>fresh</v>
      </c>
      <c r="CN102" s="8">
        <f>VLOOKUP($CL102,definitions_list_lookup!$N$15:$P$20,3,TRUE)</f>
        <v>0</v>
      </c>
      <c r="CO102" s="99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8">
        <f t="shared" si="19"/>
        <v>0</v>
      </c>
      <c r="DO102" s="44"/>
      <c r="DP102" s="99"/>
      <c r="DQ102" s="7"/>
      <c r="DR102" s="8" t="str">
        <f>VLOOKUP($DQ102,definitions_list_lookup!$N$15:$P$20,2,TRUE)</f>
        <v>fresh</v>
      </c>
      <c r="DS102" s="8">
        <f>VLOOKUP($DQ102,definitions_list_lookup!$N$15:$P$20,3,TRUE)</f>
        <v>0</v>
      </c>
      <c r="DT102" s="99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8">
        <f t="shared" si="20"/>
        <v>0</v>
      </c>
      <c r="ET102" s="44"/>
      <c r="EU102" s="8">
        <f t="shared" si="21"/>
        <v>95</v>
      </c>
      <c r="EV102" s="8" t="str">
        <f>VLOOKUP($EU102,definitions_list_lookup!$N$15:$P$20,2,TRUE)</f>
        <v>complete</v>
      </c>
      <c r="EW102" s="8">
        <f>VLOOKUP($EU102,definitions_list_lookup!$N$15:$P$20,3,TRUE)</f>
        <v>5</v>
      </c>
    </row>
    <row r="103" spans="1:153" ht="42">
      <c r="A103" s="177">
        <v>43302</v>
      </c>
      <c r="B103" s="5" t="s">
        <v>1323</v>
      </c>
      <c r="D103" s="5" t="s">
        <v>1208</v>
      </c>
      <c r="E103" s="5">
        <v>34</v>
      </c>
      <c r="F103" s="5">
        <v>2</v>
      </c>
      <c r="G103" s="6" t="str">
        <f t="shared" si="16"/>
        <v>34-2</v>
      </c>
      <c r="H103" s="2">
        <v>0</v>
      </c>
      <c r="I103" s="2">
        <v>48.5</v>
      </c>
      <c r="J103" s="79" t="str">
        <f>IF(((VLOOKUP($G103,Depth_Lookup!$A$3:$J$561,9,FALSE))-(I103/100))&gt;=0,"Good","Too Long")</f>
        <v>Good</v>
      </c>
      <c r="K103" s="80">
        <f>(VLOOKUP($G103,Depth_Lookup!$A$3:$J$561,10,FALSE))+(H103/100)</f>
        <v>65.114999999999995</v>
      </c>
      <c r="L103" s="80">
        <f>(VLOOKUP($G103,Depth_Lookup!$A$3:$J$561,10,FALSE))+(I103/100)</f>
        <v>65.599999999999994</v>
      </c>
      <c r="M103" s="136">
        <v>5</v>
      </c>
      <c r="N103" s="136" t="s">
        <v>12</v>
      </c>
      <c r="O103" s="57" t="s">
        <v>1298</v>
      </c>
      <c r="P103" s="57" t="s">
        <v>1330</v>
      </c>
      <c r="Q103" s="44"/>
      <c r="R103" s="42">
        <v>100</v>
      </c>
      <c r="S103" s="5">
        <v>0</v>
      </c>
      <c r="T103" s="5">
        <v>0</v>
      </c>
      <c r="U103" s="5">
        <v>0</v>
      </c>
      <c r="V103" s="8">
        <f t="shared" si="31"/>
        <v>100</v>
      </c>
      <c r="W103" s="4" t="s">
        <v>1290</v>
      </c>
      <c r="X103" s="5" t="s">
        <v>1223</v>
      </c>
      <c r="Y103" s="38">
        <v>95</v>
      </c>
      <c r="Z103" s="8" t="str">
        <f>VLOOKUP($Y103,definitions_list_lookup!$N$15:$P$20,2,TRUE)</f>
        <v>complete</v>
      </c>
      <c r="AA103" s="8">
        <f>VLOOKUP($Y103,definitions_list_lookup!$N$15:$P$20,3,TRUE)</f>
        <v>5</v>
      </c>
      <c r="AB103" s="99" t="s">
        <v>2096</v>
      </c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>
        <v>10</v>
      </c>
      <c r="AQ103" s="7"/>
      <c r="AR103" s="7"/>
      <c r="AS103" s="7">
        <v>90</v>
      </c>
      <c r="AT103" s="7"/>
      <c r="AU103" s="7"/>
      <c r="AV103" s="7"/>
      <c r="AW103" s="7"/>
      <c r="AX103" s="7"/>
      <c r="AY103" s="7"/>
      <c r="AZ103" s="7"/>
      <c r="BA103" s="8">
        <f t="shared" si="17"/>
        <v>100</v>
      </c>
      <c r="BB103" s="54"/>
      <c r="BC103" s="99"/>
      <c r="BD103" s="99"/>
      <c r="BE103" s="99"/>
      <c r="BF103" s="7"/>
      <c r="BG103" s="8" t="str">
        <f>VLOOKUP($BF103,definitions_list_lookup!$N$15:$P$20,2,TRUE)</f>
        <v>fresh</v>
      </c>
      <c r="BH103" s="8">
        <f>VLOOKUP($BF103,definitions_list_lookup!$N$15:$P$20,3,TRUE)</f>
        <v>0</v>
      </c>
      <c r="BI103" s="99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8">
        <f t="shared" si="18"/>
        <v>0</v>
      </c>
      <c r="CI103" s="44"/>
      <c r="CJ103" s="7"/>
      <c r="CK103" s="48"/>
      <c r="CL103" s="7"/>
      <c r="CM103" s="8" t="str">
        <f>VLOOKUP($CL103,definitions_list_lookup!$N$15:$P$20,2,TRUE)</f>
        <v>fresh</v>
      </c>
      <c r="CN103" s="8">
        <f>VLOOKUP($CL103,definitions_list_lookup!$N$15:$P$20,3,TRUE)</f>
        <v>0</v>
      </c>
      <c r="CO103" s="99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8">
        <f t="shared" si="19"/>
        <v>0</v>
      </c>
      <c r="DO103" s="44"/>
      <c r="DP103" s="99"/>
      <c r="DQ103" s="7"/>
      <c r="DR103" s="8" t="str">
        <f>VLOOKUP($DQ103,definitions_list_lookup!$N$15:$P$20,2,TRUE)</f>
        <v>fresh</v>
      </c>
      <c r="DS103" s="8">
        <f>VLOOKUP($DQ103,definitions_list_lookup!$N$15:$P$20,3,TRUE)</f>
        <v>0</v>
      </c>
      <c r="DT103" s="99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8">
        <f t="shared" si="20"/>
        <v>0</v>
      </c>
      <c r="ET103" s="44"/>
      <c r="EU103" s="8">
        <f t="shared" si="21"/>
        <v>95</v>
      </c>
      <c r="EV103" s="8" t="str">
        <f>VLOOKUP($EU103,definitions_list_lookup!$N$15:$P$20,2,TRUE)</f>
        <v>complete</v>
      </c>
      <c r="EW103" s="8">
        <f>VLOOKUP($EU103,definitions_list_lookup!$N$15:$P$20,3,TRUE)</f>
        <v>5</v>
      </c>
    </row>
    <row r="104" spans="1:153" ht="42">
      <c r="A104" s="177">
        <v>43302</v>
      </c>
      <c r="B104" s="5" t="s">
        <v>1323</v>
      </c>
      <c r="D104" s="5" t="s">
        <v>1208</v>
      </c>
      <c r="E104" s="5">
        <v>35</v>
      </c>
      <c r="F104" s="5">
        <v>1</v>
      </c>
      <c r="G104" s="6" t="str">
        <f t="shared" si="16"/>
        <v>35-1</v>
      </c>
      <c r="H104" s="2">
        <v>0</v>
      </c>
      <c r="I104" s="2">
        <v>64</v>
      </c>
      <c r="J104" s="79" t="str">
        <f>IF(((VLOOKUP($G104,Depth_Lookup!$A$3:$J$561,9,FALSE))-(I104/100))&gt;=0,"Good","Too Long")</f>
        <v>Good</v>
      </c>
      <c r="K104" s="80">
        <f>(VLOOKUP($G104,Depth_Lookup!$A$3:$J$561,10,FALSE))+(H104/100)</f>
        <v>65.599999999999994</v>
      </c>
      <c r="L104" s="80">
        <f>(VLOOKUP($G104,Depth_Lookup!$A$3:$J$561,10,FALSE))+(I104/100)</f>
        <v>66.239999999999995</v>
      </c>
      <c r="M104" s="136">
        <v>5</v>
      </c>
      <c r="N104" s="136" t="s">
        <v>12</v>
      </c>
      <c r="O104" s="57" t="s">
        <v>1298</v>
      </c>
      <c r="P104" s="57" t="s">
        <v>1330</v>
      </c>
      <c r="Q104" s="44"/>
      <c r="R104" s="42">
        <v>100</v>
      </c>
      <c r="S104" s="5">
        <v>0</v>
      </c>
      <c r="T104" s="5">
        <v>0</v>
      </c>
      <c r="U104" s="5">
        <v>0</v>
      </c>
      <c r="V104" s="8">
        <f t="shared" si="31"/>
        <v>100</v>
      </c>
      <c r="W104" s="4" t="s">
        <v>1290</v>
      </c>
      <c r="X104" s="5" t="s">
        <v>1223</v>
      </c>
      <c r="Y104" s="38">
        <v>95</v>
      </c>
      <c r="Z104" s="8" t="str">
        <f>VLOOKUP($Y104,definitions_list_lookup!$N$15:$P$20,2,TRUE)</f>
        <v>complete</v>
      </c>
      <c r="AA104" s="8">
        <f>VLOOKUP($Y104,definitions_list_lookup!$N$15:$P$20,3,TRUE)</f>
        <v>5</v>
      </c>
      <c r="AB104" s="99" t="s">
        <v>2096</v>
      </c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>
        <v>10</v>
      </c>
      <c r="AQ104" s="7"/>
      <c r="AR104" s="7"/>
      <c r="AS104" s="7">
        <v>90</v>
      </c>
      <c r="AT104" s="7"/>
      <c r="AU104" s="7"/>
      <c r="AV104" s="7"/>
      <c r="AW104" s="7"/>
      <c r="AX104" s="7"/>
      <c r="AY104" s="7"/>
      <c r="AZ104" s="7"/>
      <c r="BA104" s="8">
        <f t="shared" si="17"/>
        <v>100</v>
      </c>
      <c r="BB104" s="54"/>
      <c r="BC104" s="99"/>
      <c r="BD104" s="99"/>
      <c r="BE104" s="99"/>
      <c r="BF104" s="7"/>
      <c r="BG104" s="8" t="str">
        <f>VLOOKUP($BF104,definitions_list_lookup!$N$15:$P$20,2,TRUE)</f>
        <v>fresh</v>
      </c>
      <c r="BH104" s="8">
        <f>VLOOKUP($BF104,definitions_list_lookup!$N$15:$P$20,3,TRUE)</f>
        <v>0</v>
      </c>
      <c r="BI104" s="99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8">
        <f t="shared" si="18"/>
        <v>0</v>
      </c>
      <c r="CI104" s="44"/>
      <c r="CJ104" s="7"/>
      <c r="CK104" s="48"/>
      <c r="CL104" s="7"/>
      <c r="CM104" s="8" t="str">
        <f>VLOOKUP($CL104,definitions_list_lookup!$N$15:$P$20,2,TRUE)</f>
        <v>fresh</v>
      </c>
      <c r="CN104" s="8">
        <f>VLOOKUP($CL104,definitions_list_lookup!$N$15:$P$20,3,TRUE)</f>
        <v>0</v>
      </c>
      <c r="CO104" s="99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8">
        <f t="shared" si="19"/>
        <v>0</v>
      </c>
      <c r="DO104" s="44"/>
      <c r="DP104" s="99"/>
      <c r="DQ104" s="7"/>
      <c r="DR104" s="8" t="str">
        <f>VLOOKUP($DQ104,definitions_list_lookup!$N$15:$P$20,2,TRUE)</f>
        <v>fresh</v>
      </c>
      <c r="DS104" s="8">
        <f>VLOOKUP($DQ104,definitions_list_lookup!$N$15:$P$20,3,TRUE)</f>
        <v>0</v>
      </c>
      <c r="DT104" s="99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8">
        <f t="shared" si="20"/>
        <v>0</v>
      </c>
      <c r="ET104" s="44"/>
      <c r="EU104" s="8">
        <f t="shared" si="21"/>
        <v>95</v>
      </c>
      <c r="EV104" s="8" t="str">
        <f>VLOOKUP($EU104,definitions_list_lookup!$N$15:$P$20,2,TRUE)</f>
        <v>complete</v>
      </c>
      <c r="EW104" s="8">
        <f>VLOOKUP($EU104,definitions_list_lookup!$N$15:$P$20,3,TRUE)</f>
        <v>5</v>
      </c>
    </row>
    <row r="105" spans="1:153" ht="42">
      <c r="A105" s="177">
        <v>43302</v>
      </c>
      <c r="B105" s="5" t="s">
        <v>1323</v>
      </c>
      <c r="D105" s="5" t="s">
        <v>1208</v>
      </c>
      <c r="E105" s="5">
        <v>35</v>
      </c>
      <c r="F105" s="5">
        <v>2</v>
      </c>
      <c r="G105" s="6" t="str">
        <f t="shared" si="16"/>
        <v>35-2</v>
      </c>
      <c r="H105" s="2">
        <v>0</v>
      </c>
      <c r="I105" s="2">
        <v>70</v>
      </c>
      <c r="J105" s="79" t="str">
        <f>IF(((VLOOKUP($G105,Depth_Lookup!$A$3:$J$561,9,FALSE))-(I105/100))&gt;=0,"Good","Too Long")</f>
        <v>Good</v>
      </c>
      <c r="K105" s="80">
        <f>(VLOOKUP($G105,Depth_Lookup!$A$3:$J$561,10,FALSE))+(H105/100)</f>
        <v>66.239999999999995</v>
      </c>
      <c r="L105" s="80">
        <f>(VLOOKUP($G105,Depth_Lookup!$A$3:$J$561,10,FALSE))+(I105/100)</f>
        <v>66.94</v>
      </c>
      <c r="M105" s="136">
        <v>5</v>
      </c>
      <c r="N105" s="136" t="s">
        <v>12</v>
      </c>
      <c r="O105" s="57" t="s">
        <v>1298</v>
      </c>
      <c r="P105" s="57" t="s">
        <v>1330</v>
      </c>
      <c r="Q105" s="44"/>
      <c r="R105" s="42">
        <v>100</v>
      </c>
      <c r="S105" s="5">
        <v>0</v>
      </c>
      <c r="T105" s="5">
        <v>0</v>
      </c>
      <c r="U105" s="5">
        <v>0</v>
      </c>
      <c r="V105" s="8">
        <f t="shared" si="31"/>
        <v>100</v>
      </c>
      <c r="W105" s="4" t="s">
        <v>1290</v>
      </c>
      <c r="X105" s="5" t="s">
        <v>1223</v>
      </c>
      <c r="Y105" s="38">
        <v>95</v>
      </c>
      <c r="Z105" s="8" t="str">
        <f>VLOOKUP($Y105,definitions_list_lookup!$N$15:$P$20,2,TRUE)</f>
        <v>complete</v>
      </c>
      <c r="AA105" s="8">
        <f>VLOOKUP($Y105,definitions_list_lookup!$N$15:$P$20,3,TRUE)</f>
        <v>5</v>
      </c>
      <c r="AB105" s="99"/>
      <c r="AC105" s="7">
        <v>1</v>
      </c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>
        <v>10</v>
      </c>
      <c r="AQ105" s="7"/>
      <c r="AR105" s="7"/>
      <c r="AS105" s="7">
        <v>89</v>
      </c>
      <c r="AT105" s="7"/>
      <c r="AU105" s="7"/>
      <c r="AV105" s="7"/>
      <c r="AW105" s="7"/>
      <c r="AX105" s="7"/>
      <c r="AY105" s="7"/>
      <c r="AZ105" s="7"/>
      <c r="BA105" s="8">
        <f t="shared" si="17"/>
        <v>100</v>
      </c>
      <c r="BB105" s="54"/>
      <c r="BC105" s="99"/>
      <c r="BD105" s="99"/>
      <c r="BE105" s="99"/>
      <c r="BF105" s="7"/>
      <c r="BG105" s="8" t="str">
        <f>VLOOKUP($BF105,definitions_list_lookup!$N$15:$P$20,2,TRUE)</f>
        <v>fresh</v>
      </c>
      <c r="BH105" s="8">
        <f>VLOOKUP($BF105,definitions_list_lookup!$N$15:$P$20,3,TRUE)</f>
        <v>0</v>
      </c>
      <c r="BI105" s="99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8">
        <f t="shared" si="18"/>
        <v>0</v>
      </c>
      <c r="CI105" s="44"/>
      <c r="CJ105" s="7"/>
      <c r="CK105" s="48"/>
      <c r="CL105" s="7"/>
      <c r="CM105" s="8" t="str">
        <f>VLOOKUP($CL105,definitions_list_lookup!$N$15:$P$20,2,TRUE)</f>
        <v>fresh</v>
      </c>
      <c r="CN105" s="8">
        <f>VLOOKUP($CL105,definitions_list_lookup!$N$15:$P$20,3,TRUE)</f>
        <v>0</v>
      </c>
      <c r="CO105" s="99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8">
        <f t="shared" si="19"/>
        <v>0</v>
      </c>
      <c r="DO105" s="44"/>
      <c r="DP105" s="99"/>
      <c r="DQ105" s="7"/>
      <c r="DR105" s="8" t="str">
        <f>VLOOKUP($DQ105,definitions_list_lookup!$N$15:$P$20,2,TRUE)</f>
        <v>fresh</v>
      </c>
      <c r="DS105" s="8">
        <f>VLOOKUP($DQ105,definitions_list_lookup!$N$15:$P$20,3,TRUE)</f>
        <v>0</v>
      </c>
      <c r="DT105" s="99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8">
        <f t="shared" si="20"/>
        <v>0</v>
      </c>
      <c r="ET105" s="44"/>
      <c r="EU105" s="8">
        <f t="shared" si="21"/>
        <v>95</v>
      </c>
      <c r="EV105" s="8" t="str">
        <f>VLOOKUP($EU105,definitions_list_lookup!$N$15:$P$20,2,TRUE)</f>
        <v>complete</v>
      </c>
      <c r="EW105" s="8">
        <f>VLOOKUP($EU105,definitions_list_lookup!$N$15:$P$20,3,TRUE)</f>
        <v>5</v>
      </c>
    </row>
    <row r="106" spans="1:153" ht="196">
      <c r="A106" s="177">
        <v>43302</v>
      </c>
      <c r="B106" s="7" t="s">
        <v>1323</v>
      </c>
      <c r="C106" s="182"/>
      <c r="D106" s="7" t="s">
        <v>1208</v>
      </c>
      <c r="E106" s="7">
        <v>35</v>
      </c>
      <c r="F106" s="7">
        <v>3</v>
      </c>
      <c r="G106" s="6" t="str">
        <f t="shared" si="16"/>
        <v>35-3</v>
      </c>
      <c r="H106" s="2">
        <v>0</v>
      </c>
      <c r="I106" s="2">
        <v>62</v>
      </c>
      <c r="J106" s="79" t="str">
        <f>IF(((VLOOKUP($G106,Depth_Lookup!$A$3:$J$561,9,FALSE))-(I106/100))&gt;=0,"Good","Too Long")</f>
        <v>Good</v>
      </c>
      <c r="K106" s="80">
        <f>(VLOOKUP($G106,Depth_Lookup!$A$3:$J$561,10,FALSE))+(H106/100)</f>
        <v>66.94</v>
      </c>
      <c r="L106" s="80">
        <f>(VLOOKUP($G106,Depth_Lookup!$A$3:$J$561,10,FALSE))+(I106/100)</f>
        <v>67.56</v>
      </c>
      <c r="M106" s="136">
        <v>5</v>
      </c>
      <c r="N106" s="136" t="s">
        <v>12</v>
      </c>
      <c r="O106" s="57" t="s">
        <v>1320</v>
      </c>
      <c r="P106" s="57" t="s">
        <v>1331</v>
      </c>
      <c r="Q106" s="44"/>
      <c r="R106" s="42">
        <v>100</v>
      </c>
      <c r="S106" s="5">
        <v>0</v>
      </c>
      <c r="T106" s="5">
        <v>0</v>
      </c>
      <c r="U106" s="5">
        <v>0</v>
      </c>
      <c r="V106" s="8">
        <f t="shared" si="31"/>
        <v>100</v>
      </c>
      <c r="W106" s="4" t="s">
        <v>1228</v>
      </c>
      <c r="X106" s="5" t="s">
        <v>1223</v>
      </c>
      <c r="Y106" s="38">
        <v>95</v>
      </c>
      <c r="Z106" s="8" t="str">
        <f>VLOOKUP($Y106,definitions_list_lookup!$N$15:$P$20,2,TRUE)</f>
        <v>complete</v>
      </c>
      <c r="AA106" s="8">
        <f>VLOOKUP($Y106,definitions_list_lookup!$N$15:$P$20,3,TRUE)</f>
        <v>5</v>
      </c>
      <c r="AB106" s="99" t="s">
        <v>1325</v>
      </c>
      <c r="AC106" s="7">
        <v>5</v>
      </c>
      <c r="AD106" s="7"/>
      <c r="AE106" s="7">
        <v>8</v>
      </c>
      <c r="AF106" s="7"/>
      <c r="AG106" s="7">
        <v>10</v>
      </c>
      <c r="AH106" s="7">
        <v>5</v>
      </c>
      <c r="AI106" s="7"/>
      <c r="AJ106" s="7"/>
      <c r="AK106" s="7"/>
      <c r="AL106" s="7"/>
      <c r="AM106" s="7"/>
      <c r="AN106" s="7"/>
      <c r="AO106" s="7"/>
      <c r="AP106" s="7">
        <v>5</v>
      </c>
      <c r="AQ106" s="7"/>
      <c r="AR106" s="7"/>
      <c r="AS106" s="7">
        <v>49</v>
      </c>
      <c r="AT106" s="7"/>
      <c r="AU106" s="7"/>
      <c r="AV106" s="7"/>
      <c r="AW106" s="7"/>
      <c r="AX106" s="7"/>
      <c r="AY106" s="7">
        <v>3</v>
      </c>
      <c r="AZ106" s="7">
        <v>15</v>
      </c>
      <c r="BA106" s="8">
        <f t="shared" si="17"/>
        <v>100</v>
      </c>
      <c r="BB106" s="54"/>
      <c r="BC106" s="99" t="s">
        <v>1302</v>
      </c>
      <c r="BD106" s="99"/>
      <c r="BE106" s="99"/>
      <c r="BF106" s="7"/>
      <c r="BG106" s="8" t="str">
        <f>VLOOKUP($BF106,definitions_list_lookup!$N$15:$P$20,2,TRUE)</f>
        <v>fresh</v>
      </c>
      <c r="BH106" s="8">
        <f>VLOOKUP($BF106,definitions_list_lookup!$N$15:$P$20,3,TRUE)</f>
        <v>0</v>
      </c>
      <c r="BI106" s="99" t="s">
        <v>2027</v>
      </c>
      <c r="BJ106" s="7">
        <v>10</v>
      </c>
      <c r="BK106" s="7"/>
      <c r="BL106" s="7">
        <v>15</v>
      </c>
      <c r="BM106" s="7"/>
      <c r="BN106" s="7">
        <v>20</v>
      </c>
      <c r="BO106" s="7">
        <v>10</v>
      </c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>
        <v>10</v>
      </c>
      <c r="CA106" s="7"/>
      <c r="CB106" s="7"/>
      <c r="CC106" s="7"/>
      <c r="CD106" s="7"/>
      <c r="CE106" s="7"/>
      <c r="CF106" s="7">
        <v>5</v>
      </c>
      <c r="CG106" s="7">
        <v>30</v>
      </c>
      <c r="CH106" s="8">
        <f t="shared" si="18"/>
        <v>100</v>
      </c>
      <c r="CI106" s="44"/>
      <c r="CJ106" s="99"/>
      <c r="CK106" s="48"/>
      <c r="CL106" s="7"/>
      <c r="CM106" s="8" t="str">
        <f>VLOOKUP($CL106,definitions_list_lookup!$N$15:$P$20,2,TRUE)</f>
        <v>fresh</v>
      </c>
      <c r="CN106" s="8">
        <f>VLOOKUP($CL106,definitions_list_lookup!$N$15:$P$20,3,TRUE)</f>
        <v>0</v>
      </c>
      <c r="CO106" s="99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8">
        <f t="shared" si="19"/>
        <v>0</v>
      </c>
      <c r="DO106" s="44"/>
      <c r="DP106" s="99"/>
      <c r="DQ106" s="7"/>
      <c r="DR106" s="8" t="str">
        <f>VLOOKUP($DQ106,definitions_list_lookup!$N$15:$P$20,2,TRUE)</f>
        <v>fresh</v>
      </c>
      <c r="DS106" s="8">
        <f>VLOOKUP($DQ106,definitions_list_lookup!$N$15:$P$20,3,TRUE)</f>
        <v>0</v>
      </c>
      <c r="DT106" s="99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8">
        <f t="shared" si="20"/>
        <v>0</v>
      </c>
      <c r="ET106" s="44"/>
      <c r="EU106" s="8">
        <f t="shared" si="21"/>
        <v>95</v>
      </c>
      <c r="EV106" s="8" t="str">
        <f>VLOOKUP($EU106,definitions_list_lookup!$N$15:$P$20,2,TRUE)</f>
        <v>complete</v>
      </c>
      <c r="EW106" s="8">
        <f>VLOOKUP($EU106,definitions_list_lookup!$N$15:$P$20,3,TRUE)</f>
        <v>5</v>
      </c>
    </row>
    <row r="107" spans="1:153" ht="70">
      <c r="A107" s="177">
        <v>43302</v>
      </c>
      <c r="B107" s="5" t="s">
        <v>1323</v>
      </c>
      <c r="D107" s="5" t="s">
        <v>1208</v>
      </c>
      <c r="E107" s="5">
        <v>36</v>
      </c>
      <c r="F107" s="5">
        <v>1</v>
      </c>
      <c r="G107" s="6" t="str">
        <f t="shared" si="16"/>
        <v>36-1</v>
      </c>
      <c r="H107" s="2">
        <v>0</v>
      </c>
      <c r="I107" s="2">
        <v>67</v>
      </c>
      <c r="J107" s="79" t="str">
        <f>IF(((VLOOKUP($G107,Depth_Lookup!$A$3:$J$561,9,FALSE))-(I107/100))&gt;=0,"Good","Too Long")</f>
        <v>Good</v>
      </c>
      <c r="K107" s="80">
        <f>(VLOOKUP($G107,Depth_Lookup!$A$3:$J$561,10,FALSE))+(H107/100)</f>
        <v>67.599999999999994</v>
      </c>
      <c r="L107" s="80">
        <f>(VLOOKUP($G107,Depth_Lookup!$A$3:$J$561,10,FALSE))+(I107/100)</f>
        <v>68.27</v>
      </c>
      <c r="M107" s="136">
        <v>5</v>
      </c>
      <c r="N107" s="136" t="s">
        <v>12</v>
      </c>
      <c r="O107" s="57" t="s">
        <v>1319</v>
      </c>
      <c r="P107" s="57" t="s">
        <v>1332</v>
      </c>
      <c r="Q107" s="44"/>
      <c r="R107" s="42">
        <v>100</v>
      </c>
      <c r="S107" s="5">
        <v>0</v>
      </c>
      <c r="T107" s="5">
        <v>0</v>
      </c>
      <c r="U107" s="5">
        <v>0</v>
      </c>
      <c r="V107" s="8">
        <f t="shared" si="31"/>
        <v>100</v>
      </c>
      <c r="W107" s="4" t="s">
        <v>1303</v>
      </c>
      <c r="X107" s="5" t="s">
        <v>1223</v>
      </c>
      <c r="Y107" s="38">
        <v>100</v>
      </c>
      <c r="Z107" s="8" t="str">
        <f>VLOOKUP($Y107,definitions_list_lookup!$N$15:$P$20,2,TRUE)</f>
        <v>complete</v>
      </c>
      <c r="AA107" s="8">
        <f>VLOOKUP($Y107,definitions_list_lookup!$N$15:$P$20,3,TRUE)</f>
        <v>5</v>
      </c>
      <c r="AB107" s="99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>
        <v>5</v>
      </c>
      <c r="AQ107" s="7"/>
      <c r="AR107" s="7"/>
      <c r="AS107" s="7">
        <v>95</v>
      </c>
      <c r="AT107" s="7"/>
      <c r="AU107" s="7"/>
      <c r="AV107" s="7"/>
      <c r="AW107" s="7"/>
      <c r="AX107" s="7"/>
      <c r="AY107" s="7"/>
      <c r="AZ107" s="7"/>
      <c r="BA107" s="8">
        <f t="shared" si="17"/>
        <v>100</v>
      </c>
      <c r="BB107" s="54"/>
      <c r="BC107" s="99"/>
      <c r="BD107" s="99"/>
      <c r="BE107" s="99"/>
      <c r="BF107" s="7"/>
      <c r="BG107" s="8" t="str">
        <f>VLOOKUP($BF107,definitions_list_lookup!$N$15:$P$20,2,TRUE)</f>
        <v>fresh</v>
      </c>
      <c r="BH107" s="8">
        <f>VLOOKUP($BF107,definitions_list_lookup!$N$15:$P$20,3,TRUE)</f>
        <v>0</v>
      </c>
      <c r="BI107" s="99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8">
        <f t="shared" si="18"/>
        <v>0</v>
      </c>
      <c r="CI107" s="44"/>
      <c r="CJ107" s="7"/>
      <c r="CK107" s="48"/>
      <c r="CL107" s="7"/>
      <c r="CM107" s="8" t="str">
        <f>VLOOKUP($CL107,definitions_list_lookup!$N$15:$P$20,2,TRUE)</f>
        <v>fresh</v>
      </c>
      <c r="CN107" s="8">
        <f>VLOOKUP($CL107,definitions_list_lookup!$N$15:$P$20,3,TRUE)</f>
        <v>0</v>
      </c>
      <c r="CO107" s="99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8">
        <f t="shared" si="19"/>
        <v>0</v>
      </c>
      <c r="DO107" s="44"/>
      <c r="DP107" s="99"/>
      <c r="DQ107" s="7"/>
      <c r="DR107" s="8" t="str">
        <f>VLOOKUP($DQ107,definitions_list_lookup!$N$15:$P$20,2,TRUE)</f>
        <v>fresh</v>
      </c>
      <c r="DS107" s="8">
        <f>VLOOKUP($DQ107,definitions_list_lookup!$N$15:$P$20,3,TRUE)</f>
        <v>0</v>
      </c>
      <c r="DT107" s="99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8">
        <f t="shared" si="20"/>
        <v>0</v>
      </c>
      <c r="ET107" s="44"/>
      <c r="EU107" s="8">
        <f t="shared" si="21"/>
        <v>100</v>
      </c>
      <c r="EV107" s="8" t="str">
        <f>VLOOKUP($EU107,definitions_list_lookup!$N$15:$P$20,2,TRUE)</f>
        <v>complete</v>
      </c>
      <c r="EW107" s="8">
        <f>VLOOKUP($EU107,definitions_list_lookup!$N$15:$P$20,3,TRUE)</f>
        <v>5</v>
      </c>
    </row>
    <row r="108" spans="1:153" ht="56">
      <c r="A108" s="177">
        <v>43302</v>
      </c>
      <c r="B108" s="5" t="s">
        <v>1323</v>
      </c>
      <c r="D108" s="5" t="s">
        <v>1208</v>
      </c>
      <c r="E108" s="5">
        <v>36</v>
      </c>
      <c r="F108" s="5">
        <v>2</v>
      </c>
      <c r="G108" s="6" t="str">
        <f t="shared" si="16"/>
        <v>36-2</v>
      </c>
      <c r="H108" s="2">
        <v>0</v>
      </c>
      <c r="I108" s="2">
        <v>30</v>
      </c>
      <c r="J108" s="79" t="str">
        <f>IF(((VLOOKUP($G108,Depth_Lookup!$A$3:$J$561,9,FALSE))-(I108/100))&gt;=0,"Good","Too Long")</f>
        <v>Good</v>
      </c>
      <c r="K108" s="80">
        <f>(VLOOKUP($G108,Depth_Lookup!$A$3:$J$561,10,FALSE))+(H108/100)</f>
        <v>68.27</v>
      </c>
      <c r="L108" s="80">
        <f>(VLOOKUP($G108,Depth_Lookup!$A$3:$J$561,10,FALSE))+(I108/100)</f>
        <v>68.569999999999993</v>
      </c>
      <c r="M108" s="136">
        <v>5</v>
      </c>
      <c r="N108" s="136" t="s">
        <v>12</v>
      </c>
      <c r="O108" s="57" t="s">
        <v>1298</v>
      </c>
      <c r="P108" s="57" t="s">
        <v>1327</v>
      </c>
      <c r="Q108" s="44"/>
      <c r="R108" s="42">
        <v>100</v>
      </c>
      <c r="S108" s="5">
        <v>0</v>
      </c>
      <c r="T108" s="5">
        <v>0</v>
      </c>
      <c r="U108" s="5">
        <v>0</v>
      </c>
      <c r="V108" s="8">
        <f t="shared" si="31"/>
        <v>100</v>
      </c>
      <c r="W108" s="4" t="s">
        <v>1228</v>
      </c>
      <c r="X108" s="5" t="s">
        <v>1223</v>
      </c>
      <c r="Y108" s="38">
        <v>95</v>
      </c>
      <c r="Z108" s="8" t="str">
        <f>VLOOKUP($Y108,definitions_list_lookup!$N$15:$P$20,2,TRUE)</f>
        <v>complete</v>
      </c>
      <c r="AA108" s="8">
        <f>VLOOKUP($Y108,definitions_list_lookup!$N$15:$P$20,3,TRUE)</f>
        <v>5</v>
      </c>
      <c r="AB108" s="99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>
        <v>10</v>
      </c>
      <c r="AQ108" s="7"/>
      <c r="AR108" s="7"/>
      <c r="AS108" s="7">
        <v>90</v>
      </c>
      <c r="AT108" s="7"/>
      <c r="AU108" s="7"/>
      <c r="AV108" s="7"/>
      <c r="AW108" s="7"/>
      <c r="AX108" s="7"/>
      <c r="AY108" s="7"/>
      <c r="AZ108" s="7"/>
      <c r="BA108" s="8">
        <f t="shared" si="17"/>
        <v>100</v>
      </c>
      <c r="BB108" s="54"/>
      <c r="BC108" s="99"/>
      <c r="BD108" s="99"/>
      <c r="BE108" s="99"/>
      <c r="BF108" s="7"/>
      <c r="BG108" s="8" t="str">
        <f>VLOOKUP($BF108,definitions_list_lookup!$N$15:$P$20,2,TRUE)</f>
        <v>fresh</v>
      </c>
      <c r="BH108" s="8">
        <f>VLOOKUP($BF108,definitions_list_lookup!$N$15:$P$20,3,TRUE)</f>
        <v>0</v>
      </c>
      <c r="BI108" s="99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8">
        <f t="shared" si="18"/>
        <v>0</v>
      </c>
      <c r="CI108" s="44"/>
      <c r="CJ108" s="7"/>
      <c r="CK108" s="48"/>
      <c r="CL108" s="7"/>
      <c r="CM108" s="8" t="str">
        <f>VLOOKUP($CL108,definitions_list_lookup!$N$15:$P$20,2,TRUE)</f>
        <v>fresh</v>
      </c>
      <c r="CN108" s="8">
        <f>VLOOKUP($CL108,definitions_list_lookup!$N$15:$P$20,3,TRUE)</f>
        <v>0</v>
      </c>
      <c r="CO108" s="99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8">
        <f t="shared" si="19"/>
        <v>0</v>
      </c>
      <c r="DO108" s="44"/>
      <c r="DP108" s="99"/>
      <c r="DQ108" s="7"/>
      <c r="DR108" s="8" t="str">
        <f>VLOOKUP($DQ108,definitions_list_lookup!$N$15:$P$20,2,TRUE)</f>
        <v>fresh</v>
      </c>
      <c r="DS108" s="8">
        <f>VLOOKUP($DQ108,definitions_list_lookup!$N$15:$P$20,3,TRUE)</f>
        <v>0</v>
      </c>
      <c r="DT108" s="99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8">
        <f t="shared" si="20"/>
        <v>0</v>
      </c>
      <c r="ET108" s="44"/>
      <c r="EU108" s="8">
        <f t="shared" si="21"/>
        <v>95</v>
      </c>
      <c r="EV108" s="8" t="str">
        <f>VLOOKUP($EU108,definitions_list_lookup!$N$15:$P$20,2,TRUE)</f>
        <v>complete</v>
      </c>
      <c r="EW108" s="8">
        <f>VLOOKUP($EU108,definitions_list_lookup!$N$15:$P$20,3,TRUE)</f>
        <v>5</v>
      </c>
    </row>
    <row r="109" spans="1:153" ht="60" customHeight="1">
      <c r="A109" s="177">
        <v>43302</v>
      </c>
      <c r="B109" s="5" t="s">
        <v>1323</v>
      </c>
      <c r="D109" s="5" t="s">
        <v>1208</v>
      </c>
      <c r="E109" s="5">
        <v>36</v>
      </c>
      <c r="F109" s="5">
        <v>2</v>
      </c>
      <c r="G109" s="6" t="str">
        <f t="shared" si="16"/>
        <v>36-2</v>
      </c>
      <c r="H109" s="2">
        <v>30</v>
      </c>
      <c r="I109" s="2">
        <v>52.5</v>
      </c>
      <c r="J109" s="79" t="str">
        <f>IF(((VLOOKUP($G109,Depth_Lookup!$A$3:$J$561,9,FALSE))-(I109/100))&gt;=0,"Good","Too Long")</f>
        <v>Good</v>
      </c>
      <c r="K109" s="80">
        <f>(VLOOKUP($G109,Depth_Lookup!$A$3:$J$561,10,FALSE))+(H109/100)</f>
        <v>68.569999999999993</v>
      </c>
      <c r="L109" s="80">
        <f>(VLOOKUP($G109,Depth_Lookup!$A$3:$J$561,10,FALSE))+(I109/100)</f>
        <v>68.795000000000002</v>
      </c>
      <c r="M109" s="136">
        <v>6</v>
      </c>
      <c r="N109" s="136" t="s">
        <v>1287</v>
      </c>
      <c r="O109" s="57" t="s">
        <v>1289</v>
      </c>
      <c r="P109" s="57" t="s">
        <v>1327</v>
      </c>
      <c r="Q109" s="44"/>
      <c r="R109" s="42">
        <v>100</v>
      </c>
      <c r="S109" s="5">
        <v>0</v>
      </c>
      <c r="T109" s="5">
        <v>0</v>
      </c>
      <c r="U109" s="5">
        <v>0</v>
      </c>
      <c r="V109" s="8">
        <f t="shared" si="31"/>
        <v>100</v>
      </c>
      <c r="W109" s="4" t="s">
        <v>1228</v>
      </c>
      <c r="X109" s="5" t="s">
        <v>1223</v>
      </c>
      <c r="Y109" s="38">
        <v>95</v>
      </c>
      <c r="Z109" s="8" t="str">
        <f>VLOOKUP($Y109,definitions_list_lookup!$N$15:$P$20,2,TRUE)</f>
        <v>complete</v>
      </c>
      <c r="AA109" s="8">
        <f>VLOOKUP($Y109,definitions_list_lookup!$N$15:$P$20,3,TRUE)</f>
        <v>5</v>
      </c>
      <c r="AB109" s="99"/>
      <c r="AC109" s="7"/>
      <c r="AD109" s="7">
        <v>5</v>
      </c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>
        <v>9</v>
      </c>
      <c r="AQ109" s="7"/>
      <c r="AR109" s="7"/>
      <c r="AS109" s="7">
        <v>86</v>
      </c>
      <c r="AT109" s="7"/>
      <c r="AU109" s="7"/>
      <c r="AV109" s="7"/>
      <c r="AW109" s="7"/>
      <c r="AX109" s="7"/>
      <c r="AY109" s="7"/>
      <c r="AZ109" s="7"/>
      <c r="BA109" s="8">
        <f t="shared" si="17"/>
        <v>100</v>
      </c>
      <c r="BB109" s="54"/>
      <c r="BC109" s="99"/>
      <c r="BD109" s="99"/>
      <c r="BE109" s="99"/>
      <c r="BF109" s="7"/>
      <c r="BG109" s="8" t="str">
        <f>VLOOKUP($BF109,definitions_list_lookup!$N$15:$P$20,2,TRUE)</f>
        <v>fresh</v>
      </c>
      <c r="BH109" s="8">
        <f>VLOOKUP($BF109,definitions_list_lookup!$N$15:$P$20,3,TRUE)</f>
        <v>0</v>
      </c>
      <c r="BI109" s="99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8">
        <f t="shared" si="18"/>
        <v>0</v>
      </c>
      <c r="CI109" s="44"/>
      <c r="CJ109" s="7"/>
      <c r="CK109" s="48"/>
      <c r="CL109" s="7"/>
      <c r="CM109" s="8" t="str">
        <f>VLOOKUP($CL109,definitions_list_lookup!$N$15:$P$20,2,TRUE)</f>
        <v>fresh</v>
      </c>
      <c r="CN109" s="8">
        <f>VLOOKUP($CL109,definitions_list_lookup!$N$15:$P$20,3,TRUE)</f>
        <v>0</v>
      </c>
      <c r="CO109" s="99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8">
        <f t="shared" si="19"/>
        <v>0</v>
      </c>
      <c r="DO109" s="44"/>
      <c r="DP109" s="99"/>
      <c r="DQ109" s="7"/>
      <c r="DR109" s="8" t="str">
        <f>VLOOKUP($DQ109,definitions_list_lookup!$N$15:$P$20,2,TRUE)</f>
        <v>fresh</v>
      </c>
      <c r="DS109" s="8">
        <f>VLOOKUP($DQ109,definitions_list_lookup!$N$15:$P$20,3,TRUE)</f>
        <v>0</v>
      </c>
      <c r="DT109" s="99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8">
        <f t="shared" si="20"/>
        <v>0</v>
      </c>
      <c r="ET109" s="44"/>
      <c r="EU109" s="8">
        <f t="shared" si="21"/>
        <v>95</v>
      </c>
      <c r="EV109" s="8" t="str">
        <f>VLOOKUP($EU109,definitions_list_lookup!$N$15:$P$20,2,TRUE)</f>
        <v>complete</v>
      </c>
      <c r="EW109" s="8">
        <f>VLOOKUP($EU109,definitions_list_lookup!$N$15:$P$20,3,TRUE)</f>
        <v>5</v>
      </c>
    </row>
    <row r="110" spans="1:153" ht="84">
      <c r="A110" s="177">
        <v>43302</v>
      </c>
      <c r="B110" s="5" t="s">
        <v>1323</v>
      </c>
      <c r="D110" s="5" t="s">
        <v>1208</v>
      </c>
      <c r="E110" s="5">
        <v>37</v>
      </c>
      <c r="F110" s="5">
        <v>1</v>
      </c>
      <c r="G110" s="6" t="str">
        <f t="shared" si="16"/>
        <v>37-1</v>
      </c>
      <c r="H110" s="2">
        <v>0</v>
      </c>
      <c r="I110" s="2">
        <v>79.5</v>
      </c>
      <c r="J110" s="79" t="str">
        <f>IF(((VLOOKUP($G110,Depth_Lookup!$A$3:$J$561,9,FALSE))-(I110/100))&gt;=0,"Good","Too Long")</f>
        <v>Good</v>
      </c>
      <c r="K110" s="80">
        <f>(VLOOKUP($G110,Depth_Lookup!$A$3:$J$561,10,FALSE))+(H110/100)</f>
        <v>68.599999999999994</v>
      </c>
      <c r="L110" s="80">
        <f>(VLOOKUP($G110,Depth_Lookup!$A$3:$J$561,10,FALSE))+(I110/100)</f>
        <v>69.394999999999996</v>
      </c>
      <c r="M110" s="136">
        <v>6</v>
      </c>
      <c r="N110" s="136" t="s">
        <v>1287</v>
      </c>
      <c r="O110" s="199" t="s">
        <v>1305</v>
      </c>
      <c r="P110" s="57" t="s">
        <v>1327</v>
      </c>
      <c r="Q110" s="44"/>
      <c r="R110" s="42">
        <v>100</v>
      </c>
      <c r="S110" s="5">
        <v>0</v>
      </c>
      <c r="T110" s="5">
        <v>0</v>
      </c>
      <c r="U110" s="5">
        <v>0</v>
      </c>
      <c r="V110" s="8">
        <f t="shared" si="31"/>
        <v>100</v>
      </c>
      <c r="W110" s="4" t="s">
        <v>1228</v>
      </c>
      <c r="X110" s="5" t="s">
        <v>1223</v>
      </c>
      <c r="Y110" s="38">
        <v>95</v>
      </c>
      <c r="Z110" s="8" t="str">
        <f>VLOOKUP($Y110,definitions_list_lookup!$N$15:$P$20,2,TRUE)</f>
        <v>complete</v>
      </c>
      <c r="AA110" s="8">
        <f>VLOOKUP($Y110,definitions_list_lookup!$N$15:$P$20,3,TRUE)</f>
        <v>5</v>
      </c>
      <c r="AB110" s="99" t="s">
        <v>1304</v>
      </c>
      <c r="AC110" s="7"/>
      <c r="AD110" s="7">
        <v>5</v>
      </c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>
        <v>9</v>
      </c>
      <c r="AQ110" s="7"/>
      <c r="AR110" s="7"/>
      <c r="AS110" s="7">
        <v>86</v>
      </c>
      <c r="AT110" s="7"/>
      <c r="AU110" s="7"/>
      <c r="AV110" s="7"/>
      <c r="AW110" s="7"/>
      <c r="AX110" s="7"/>
      <c r="AY110" s="7"/>
      <c r="AZ110" s="7"/>
      <c r="BA110" s="8">
        <f t="shared" si="17"/>
        <v>100</v>
      </c>
      <c r="BB110" s="54"/>
      <c r="BC110" s="99"/>
      <c r="BD110" s="99"/>
      <c r="BE110" s="99"/>
      <c r="BF110" s="7"/>
      <c r="BG110" s="8" t="str">
        <f>VLOOKUP($BF110,definitions_list_lookup!$N$15:$P$20,2,TRUE)</f>
        <v>fresh</v>
      </c>
      <c r="BH110" s="8">
        <f>VLOOKUP($BF110,definitions_list_lookup!$N$15:$P$20,3,TRUE)</f>
        <v>0</v>
      </c>
      <c r="BI110" s="99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8">
        <f t="shared" si="18"/>
        <v>0</v>
      </c>
      <c r="CI110" s="44"/>
      <c r="CJ110" s="7"/>
      <c r="CK110" s="48"/>
      <c r="CL110" s="7"/>
      <c r="CM110" s="8" t="str">
        <f>VLOOKUP($CL110,definitions_list_lookup!$N$15:$P$20,2,TRUE)</f>
        <v>fresh</v>
      </c>
      <c r="CN110" s="8">
        <f>VLOOKUP($CL110,definitions_list_lookup!$N$15:$P$20,3,TRUE)</f>
        <v>0</v>
      </c>
      <c r="CO110" s="99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8">
        <f t="shared" si="19"/>
        <v>0</v>
      </c>
      <c r="DO110" s="44"/>
      <c r="DP110" s="99"/>
      <c r="DQ110" s="7"/>
      <c r="DR110" s="8" t="str">
        <f>VLOOKUP($DQ110,definitions_list_lookup!$N$15:$P$20,2,TRUE)</f>
        <v>fresh</v>
      </c>
      <c r="DS110" s="8">
        <f>VLOOKUP($DQ110,definitions_list_lookup!$N$15:$P$20,3,TRUE)</f>
        <v>0</v>
      </c>
      <c r="DT110" s="99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8">
        <f t="shared" si="20"/>
        <v>0</v>
      </c>
      <c r="ET110" s="44"/>
      <c r="EU110" s="8">
        <f t="shared" si="21"/>
        <v>95</v>
      </c>
      <c r="EV110" s="8" t="str">
        <f>VLOOKUP($EU110,definitions_list_lookup!$N$15:$P$20,2,TRUE)</f>
        <v>complete</v>
      </c>
      <c r="EW110" s="8">
        <f>VLOOKUP($EU110,definitions_list_lookup!$N$15:$P$20,3,TRUE)</f>
        <v>5</v>
      </c>
    </row>
    <row r="111" spans="1:153" ht="84">
      <c r="A111" s="177">
        <v>43302</v>
      </c>
      <c r="B111" s="5" t="s">
        <v>1323</v>
      </c>
      <c r="D111" s="5" t="s">
        <v>1208</v>
      </c>
      <c r="E111" s="5">
        <v>37</v>
      </c>
      <c r="F111" s="5">
        <v>2</v>
      </c>
      <c r="G111" s="6" t="str">
        <f t="shared" si="16"/>
        <v>37-2</v>
      </c>
      <c r="H111" s="2">
        <v>0</v>
      </c>
      <c r="I111" s="2">
        <v>96</v>
      </c>
      <c r="J111" s="79" t="str">
        <f>IF(((VLOOKUP($G111,Depth_Lookup!$A$3:$J$561,9,FALSE))-(I111/100))&gt;=0,"Good","Too Long")</f>
        <v>Good</v>
      </c>
      <c r="K111" s="80">
        <f>(VLOOKUP($G111,Depth_Lookup!$A$3:$J$561,10,FALSE))+(H111/100)</f>
        <v>69.394999999999996</v>
      </c>
      <c r="L111" s="80">
        <f>(VLOOKUP($G111,Depth_Lookup!$A$3:$J$561,10,FALSE))+(I111/100)</f>
        <v>70.35499999999999</v>
      </c>
      <c r="M111" s="136">
        <v>6</v>
      </c>
      <c r="N111" s="136" t="s">
        <v>1287</v>
      </c>
      <c r="O111" s="199" t="s">
        <v>1305</v>
      </c>
      <c r="P111" s="57" t="s">
        <v>1327</v>
      </c>
      <c r="Q111" s="44"/>
      <c r="R111" s="42">
        <v>100</v>
      </c>
      <c r="S111" s="5">
        <v>0</v>
      </c>
      <c r="T111" s="5">
        <v>0</v>
      </c>
      <c r="U111" s="5">
        <v>0</v>
      </c>
      <c r="V111" s="8">
        <f t="shared" si="31"/>
        <v>100</v>
      </c>
      <c r="W111" s="4" t="s">
        <v>1228</v>
      </c>
      <c r="X111" s="5" t="s">
        <v>1223</v>
      </c>
      <c r="Y111" s="38">
        <v>95</v>
      </c>
      <c r="Z111" s="8" t="str">
        <f>VLOOKUP($Y111,definitions_list_lookup!$N$15:$P$20,2,TRUE)</f>
        <v>complete</v>
      </c>
      <c r="AA111" s="8">
        <f>VLOOKUP($Y111,definitions_list_lookup!$N$15:$P$20,3,TRUE)</f>
        <v>5</v>
      </c>
      <c r="AB111" s="99" t="s">
        <v>1306</v>
      </c>
      <c r="AC111" s="7"/>
      <c r="AD111" s="7">
        <v>3</v>
      </c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>
        <v>9</v>
      </c>
      <c r="AQ111" s="7"/>
      <c r="AR111" s="7"/>
      <c r="AS111" s="7">
        <v>88</v>
      </c>
      <c r="AT111" s="7"/>
      <c r="AU111" s="7"/>
      <c r="AV111" s="7"/>
      <c r="AW111" s="7"/>
      <c r="AX111" s="7"/>
      <c r="AY111" s="7"/>
      <c r="AZ111" s="7"/>
      <c r="BA111" s="8">
        <f t="shared" si="17"/>
        <v>100</v>
      </c>
      <c r="BB111" s="54"/>
      <c r="BC111" s="99"/>
      <c r="BD111" s="99"/>
      <c r="BE111" s="99"/>
      <c r="BF111" s="7"/>
      <c r="BG111" s="8" t="str">
        <f>VLOOKUP($BF111,definitions_list_lookup!$N$15:$P$20,2,TRUE)</f>
        <v>fresh</v>
      </c>
      <c r="BH111" s="8">
        <f>VLOOKUP($BF111,definitions_list_lookup!$N$15:$P$20,3,TRUE)</f>
        <v>0</v>
      </c>
      <c r="BI111" s="99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8">
        <f t="shared" si="18"/>
        <v>0</v>
      </c>
      <c r="CI111" s="44"/>
      <c r="CJ111" s="7"/>
      <c r="CK111" s="48"/>
      <c r="CL111" s="7"/>
      <c r="CM111" s="8" t="str">
        <f>VLOOKUP($CL111,definitions_list_lookup!$N$15:$P$20,2,TRUE)</f>
        <v>fresh</v>
      </c>
      <c r="CN111" s="8">
        <f>VLOOKUP($CL111,definitions_list_lookup!$N$15:$P$20,3,TRUE)</f>
        <v>0</v>
      </c>
      <c r="CO111" s="99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8">
        <f t="shared" si="19"/>
        <v>0</v>
      </c>
      <c r="DO111" s="44"/>
      <c r="DP111" s="99"/>
      <c r="DQ111" s="7"/>
      <c r="DR111" s="8" t="str">
        <f>VLOOKUP($DQ111,definitions_list_lookup!$N$15:$P$20,2,TRUE)</f>
        <v>fresh</v>
      </c>
      <c r="DS111" s="8">
        <f>VLOOKUP($DQ111,definitions_list_lookup!$N$15:$P$20,3,TRUE)</f>
        <v>0</v>
      </c>
      <c r="DT111" s="99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8">
        <f t="shared" si="20"/>
        <v>0</v>
      </c>
      <c r="ET111" s="44"/>
      <c r="EU111" s="8">
        <f t="shared" si="21"/>
        <v>95</v>
      </c>
      <c r="EV111" s="8" t="str">
        <f>VLOOKUP($EU111,definitions_list_lookup!$N$15:$P$20,2,TRUE)</f>
        <v>complete</v>
      </c>
      <c r="EW111" s="8">
        <f>VLOOKUP($EU111,definitions_list_lookup!$N$15:$P$20,3,TRUE)</f>
        <v>5</v>
      </c>
    </row>
    <row r="112" spans="1:153" ht="84">
      <c r="A112" s="177">
        <v>43302</v>
      </c>
      <c r="B112" s="5" t="s">
        <v>1323</v>
      </c>
      <c r="D112" s="5" t="s">
        <v>1208</v>
      </c>
      <c r="E112" s="5">
        <v>37</v>
      </c>
      <c r="F112" s="5">
        <v>3</v>
      </c>
      <c r="G112" s="6" t="str">
        <f t="shared" si="16"/>
        <v>37-3</v>
      </c>
      <c r="H112" s="2">
        <v>0</v>
      </c>
      <c r="I112" s="2">
        <v>40</v>
      </c>
      <c r="J112" s="79" t="str">
        <f>IF(((VLOOKUP($G112,Depth_Lookup!$A$3:$J$561,9,FALSE))-(I112/100))&gt;=0,"Good","Too Long")</f>
        <v>Good</v>
      </c>
      <c r="K112" s="80">
        <f>(VLOOKUP($G112,Depth_Lookup!$A$3:$J$561,10,FALSE))+(H112/100)</f>
        <v>70.355000000000004</v>
      </c>
      <c r="L112" s="80">
        <f>(VLOOKUP($G112,Depth_Lookup!$A$3:$J$561,10,FALSE))+(I112/100)</f>
        <v>70.75500000000001</v>
      </c>
      <c r="M112" s="136">
        <v>6</v>
      </c>
      <c r="N112" s="136" t="s">
        <v>1287</v>
      </c>
      <c r="O112" s="199" t="s">
        <v>1305</v>
      </c>
      <c r="P112" s="57" t="s">
        <v>1327</v>
      </c>
      <c r="Q112" s="44"/>
      <c r="R112" s="42">
        <v>100</v>
      </c>
      <c r="S112" s="5">
        <v>0</v>
      </c>
      <c r="T112" s="5">
        <v>0</v>
      </c>
      <c r="U112" s="5">
        <v>0</v>
      </c>
      <c r="V112" s="8">
        <f t="shared" si="31"/>
        <v>100</v>
      </c>
      <c r="W112" s="4" t="s">
        <v>1228</v>
      </c>
      <c r="X112" s="5" t="s">
        <v>1223</v>
      </c>
      <c r="Y112" s="38">
        <v>95</v>
      </c>
      <c r="Z112" s="8" t="str">
        <f>VLOOKUP($Y112,definitions_list_lookup!$N$15:$P$20,2,TRUE)</f>
        <v>complete</v>
      </c>
      <c r="AA112" s="8">
        <f>VLOOKUP($Y112,definitions_list_lookup!$N$15:$P$20,3,TRUE)</f>
        <v>5</v>
      </c>
      <c r="AB112" s="99" t="s">
        <v>1307</v>
      </c>
      <c r="AC112" s="7"/>
      <c r="AD112" s="7">
        <v>3</v>
      </c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>
        <v>9</v>
      </c>
      <c r="AQ112" s="7"/>
      <c r="AR112" s="7"/>
      <c r="AS112" s="7">
        <v>88</v>
      </c>
      <c r="AT112" s="7"/>
      <c r="AU112" s="7"/>
      <c r="AV112" s="7"/>
      <c r="AW112" s="7"/>
      <c r="AX112" s="7"/>
      <c r="AY112" s="7"/>
      <c r="AZ112" s="7"/>
      <c r="BA112" s="8">
        <f t="shared" si="17"/>
        <v>100</v>
      </c>
      <c r="BB112" s="54"/>
      <c r="BC112" s="99"/>
      <c r="BD112" s="99"/>
      <c r="BE112" s="99"/>
      <c r="BF112" s="7"/>
      <c r="BG112" s="8" t="str">
        <f>VLOOKUP($BF112,definitions_list_lookup!$N$15:$P$20,2,TRUE)</f>
        <v>fresh</v>
      </c>
      <c r="BH112" s="8">
        <f>VLOOKUP($BF112,definitions_list_lookup!$N$15:$P$20,3,TRUE)</f>
        <v>0</v>
      </c>
      <c r="BI112" s="99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8">
        <f t="shared" si="18"/>
        <v>0</v>
      </c>
      <c r="CI112" s="44"/>
      <c r="CJ112" s="7"/>
      <c r="CK112" s="48"/>
      <c r="CL112" s="7"/>
      <c r="CM112" s="8" t="str">
        <f>VLOOKUP($CL112,definitions_list_lookup!$N$15:$P$20,2,TRUE)</f>
        <v>fresh</v>
      </c>
      <c r="CN112" s="8">
        <f>VLOOKUP($CL112,definitions_list_lookup!$N$15:$P$20,3,TRUE)</f>
        <v>0</v>
      </c>
      <c r="CO112" s="99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8">
        <f t="shared" si="19"/>
        <v>0</v>
      </c>
      <c r="DO112" s="44"/>
      <c r="DP112" s="99"/>
      <c r="DQ112" s="7"/>
      <c r="DR112" s="8" t="str">
        <f>VLOOKUP($DQ112,definitions_list_lookup!$N$15:$P$20,2,TRUE)</f>
        <v>fresh</v>
      </c>
      <c r="DS112" s="8">
        <f>VLOOKUP($DQ112,definitions_list_lookup!$N$15:$P$20,3,TRUE)</f>
        <v>0</v>
      </c>
      <c r="DT112" s="99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8">
        <f t="shared" si="20"/>
        <v>0</v>
      </c>
      <c r="ET112" s="44"/>
      <c r="EU112" s="8">
        <f t="shared" si="21"/>
        <v>95</v>
      </c>
      <c r="EV112" s="8" t="str">
        <f>VLOOKUP($EU112,definitions_list_lookup!$N$15:$P$20,2,TRUE)</f>
        <v>complete</v>
      </c>
      <c r="EW112" s="8">
        <f>VLOOKUP($EU112,definitions_list_lookup!$N$15:$P$20,3,TRUE)</f>
        <v>5</v>
      </c>
    </row>
    <row r="113" spans="1:153" ht="154">
      <c r="A113" s="202">
        <v>43302</v>
      </c>
      <c r="B113" s="185" t="s">
        <v>1323</v>
      </c>
      <c r="C113" s="105"/>
      <c r="D113" s="185" t="s">
        <v>1208</v>
      </c>
      <c r="E113" s="185">
        <v>37</v>
      </c>
      <c r="F113" s="185">
        <v>4</v>
      </c>
      <c r="G113" s="186" t="str">
        <f t="shared" si="16"/>
        <v>37-4</v>
      </c>
      <c r="H113" s="187">
        <v>0</v>
      </c>
      <c r="I113" s="187">
        <v>74.5</v>
      </c>
      <c r="J113" s="79" t="str">
        <f>IF(((VLOOKUP($G113,Depth_Lookup!$A$3:$J$561,9,FALSE))-(I113/100))&gt;=0,"Good","Too Long")</f>
        <v>Good</v>
      </c>
      <c r="K113" s="80">
        <f>(VLOOKUP($G113,Depth_Lookup!$A$3:$J$561,10,FALSE))+(H113/100)</f>
        <v>70.754999999999995</v>
      </c>
      <c r="L113" s="80">
        <f>(VLOOKUP($G113,Depth_Lookup!$A$3:$J$561,10,FALSE))+(I113/100)</f>
        <v>71.5</v>
      </c>
      <c r="M113" s="188">
        <v>6</v>
      </c>
      <c r="N113" s="188" t="s">
        <v>1287</v>
      </c>
      <c r="O113" s="203" t="s">
        <v>1305</v>
      </c>
      <c r="P113" s="189" t="s">
        <v>1327</v>
      </c>
      <c r="Q113" s="190"/>
      <c r="R113" s="191">
        <v>100</v>
      </c>
      <c r="S113" s="185">
        <v>0</v>
      </c>
      <c r="T113" s="185">
        <v>0</v>
      </c>
      <c r="U113" s="185">
        <v>0</v>
      </c>
      <c r="V113" s="192">
        <f t="shared" si="31"/>
        <v>100</v>
      </c>
      <c r="W113" s="193" t="s">
        <v>1228</v>
      </c>
      <c r="X113" s="185" t="s">
        <v>1223</v>
      </c>
      <c r="Y113" s="194">
        <v>95</v>
      </c>
      <c r="Z113" s="192" t="str">
        <f>VLOOKUP($Y113,definitions_list_lookup!$N$15:$P$20,2,TRUE)</f>
        <v>complete</v>
      </c>
      <c r="AA113" s="192">
        <f>VLOOKUP($Y113,definitions_list_lookup!$N$15:$P$20,3,TRUE)</f>
        <v>5</v>
      </c>
      <c r="AB113" s="195" t="s">
        <v>2098</v>
      </c>
      <c r="AC113" s="196"/>
      <c r="AD113" s="196">
        <v>5</v>
      </c>
      <c r="AE113" s="196"/>
      <c r="AF113" s="196"/>
      <c r="AG113" s="196"/>
      <c r="AH113" s="196"/>
      <c r="AI113" s="196"/>
      <c r="AJ113" s="196"/>
      <c r="AK113" s="196"/>
      <c r="AL113" s="196"/>
      <c r="AM113" s="196"/>
      <c r="AN113" s="196"/>
      <c r="AO113" s="196"/>
      <c r="AP113" s="196">
        <v>9</v>
      </c>
      <c r="AQ113" s="196"/>
      <c r="AR113" s="196"/>
      <c r="AS113" s="196">
        <v>86</v>
      </c>
      <c r="AT113" s="196"/>
      <c r="AU113" s="196"/>
      <c r="AV113" s="196"/>
      <c r="AW113" s="196"/>
      <c r="AX113" s="196"/>
      <c r="AY113" s="196"/>
      <c r="AZ113" s="196"/>
      <c r="BA113" s="192">
        <f t="shared" si="17"/>
        <v>100</v>
      </c>
      <c r="BB113" s="197"/>
      <c r="BC113" s="195"/>
      <c r="BD113" s="195"/>
      <c r="BE113" s="195"/>
      <c r="BF113" s="196"/>
      <c r="BG113" s="192" t="str">
        <f>VLOOKUP($BF113,definitions_list_lookup!$N$15:$P$20,2,TRUE)</f>
        <v>fresh</v>
      </c>
      <c r="BH113" s="192">
        <f>VLOOKUP($BF113,definitions_list_lookup!$N$15:$P$20,3,TRUE)</f>
        <v>0</v>
      </c>
      <c r="BI113" s="195"/>
      <c r="BJ113" s="196"/>
      <c r="BK113" s="196"/>
      <c r="BL113" s="196"/>
      <c r="BM113" s="196"/>
      <c r="BN113" s="196"/>
      <c r="BO113" s="196"/>
      <c r="BP113" s="196"/>
      <c r="BQ113" s="196"/>
      <c r="BR113" s="196"/>
      <c r="BS113" s="196"/>
      <c r="BT113" s="196"/>
      <c r="BU113" s="196"/>
      <c r="BV113" s="196"/>
      <c r="BW113" s="196"/>
      <c r="BX113" s="196"/>
      <c r="BY113" s="196"/>
      <c r="BZ113" s="196"/>
      <c r="CA113" s="196"/>
      <c r="CB113" s="196"/>
      <c r="CC113" s="196"/>
      <c r="CD113" s="196"/>
      <c r="CE113" s="196"/>
      <c r="CF113" s="196"/>
      <c r="CG113" s="196"/>
      <c r="CH113" s="192">
        <f t="shared" si="18"/>
        <v>0</v>
      </c>
      <c r="CI113" s="190"/>
      <c r="CJ113" s="196"/>
      <c r="CK113" s="198"/>
      <c r="CL113" s="196"/>
      <c r="CM113" s="192" t="str">
        <f>VLOOKUP($CL113,definitions_list_lookup!$N$15:$P$20,2,TRUE)</f>
        <v>fresh</v>
      </c>
      <c r="CN113" s="192">
        <f>VLOOKUP($CL113,definitions_list_lookup!$N$15:$P$20,3,TRUE)</f>
        <v>0</v>
      </c>
      <c r="CO113" s="195"/>
      <c r="CP113" s="196"/>
      <c r="CQ113" s="196"/>
      <c r="CR113" s="196"/>
      <c r="CS113" s="196"/>
      <c r="CT113" s="196"/>
      <c r="CU113" s="196"/>
      <c r="CV113" s="196"/>
      <c r="CW113" s="196"/>
      <c r="CX113" s="196"/>
      <c r="CY113" s="196"/>
      <c r="CZ113" s="196"/>
      <c r="DA113" s="196"/>
      <c r="DB113" s="196"/>
      <c r="DC113" s="196"/>
      <c r="DD113" s="196"/>
      <c r="DE113" s="196"/>
      <c r="DF113" s="196"/>
      <c r="DG113" s="196"/>
      <c r="DH113" s="196"/>
      <c r="DI113" s="196"/>
      <c r="DJ113" s="196"/>
      <c r="DK113" s="196"/>
      <c r="DL113" s="196"/>
      <c r="DM113" s="196"/>
      <c r="DN113" s="192">
        <f t="shared" si="19"/>
        <v>0</v>
      </c>
      <c r="DO113" s="190"/>
      <c r="DP113" s="195"/>
      <c r="DQ113" s="196"/>
      <c r="DR113" s="192" t="str">
        <f>VLOOKUP($DQ113,definitions_list_lookup!$N$15:$P$20,2,TRUE)</f>
        <v>fresh</v>
      </c>
      <c r="DS113" s="192">
        <f>VLOOKUP($DQ113,definitions_list_lookup!$N$15:$P$20,3,TRUE)</f>
        <v>0</v>
      </c>
      <c r="DT113" s="195"/>
      <c r="DU113" s="196"/>
      <c r="DV113" s="196"/>
      <c r="DW113" s="196"/>
      <c r="DX113" s="196"/>
      <c r="DY113" s="196"/>
      <c r="DZ113" s="196"/>
      <c r="EA113" s="196"/>
      <c r="EB113" s="196"/>
      <c r="EC113" s="196"/>
      <c r="ED113" s="196"/>
      <c r="EE113" s="196"/>
      <c r="EF113" s="196"/>
      <c r="EG113" s="196"/>
      <c r="EH113" s="196"/>
      <c r="EI113" s="196"/>
      <c r="EJ113" s="196"/>
      <c r="EK113" s="196"/>
      <c r="EL113" s="196"/>
      <c r="EM113" s="196"/>
      <c r="EN113" s="196"/>
      <c r="EO113" s="196"/>
      <c r="EP113" s="196"/>
      <c r="EQ113" s="196"/>
      <c r="ER113" s="196"/>
      <c r="ES113" s="192">
        <f t="shared" si="20"/>
        <v>0</v>
      </c>
      <c r="ET113" s="190"/>
      <c r="EU113" s="192">
        <f t="shared" si="21"/>
        <v>95</v>
      </c>
      <c r="EV113" s="192" t="str">
        <f>VLOOKUP($EU113,definitions_list_lookup!$N$15:$P$20,2,TRUE)</f>
        <v>complete</v>
      </c>
      <c r="EW113" s="192">
        <f>VLOOKUP($EU113,definitions_list_lookup!$N$15:$P$20,3,TRUE)</f>
        <v>5</v>
      </c>
    </row>
    <row r="114" spans="1:153" ht="84">
      <c r="A114" s="89">
        <v>43303</v>
      </c>
      <c r="B114" s="5" t="s">
        <v>1323</v>
      </c>
      <c r="D114" s="5" t="s">
        <v>1208</v>
      </c>
      <c r="E114" s="5">
        <v>38</v>
      </c>
      <c r="F114" s="5">
        <v>1</v>
      </c>
      <c r="G114" s="6" t="str">
        <f t="shared" si="16"/>
        <v>38-1</v>
      </c>
      <c r="H114" s="2">
        <v>0</v>
      </c>
      <c r="I114" s="2">
        <v>53</v>
      </c>
      <c r="J114" s="79" t="str">
        <f>IF(((VLOOKUP($G114,Depth_Lookup!$A$3:$J$561,9,FALSE))-(I114/100))&gt;=0,"Good","Too Long")</f>
        <v>Good</v>
      </c>
      <c r="K114" s="80">
        <f>(VLOOKUP($G114,Depth_Lookup!$A$3:$J$561,10,FALSE))+(H114/100)</f>
        <v>71.099999999999994</v>
      </c>
      <c r="L114" s="80">
        <f>(VLOOKUP($G114,Depth_Lookup!$A$3:$J$561,10,FALSE))+(I114/100)</f>
        <v>71.63</v>
      </c>
      <c r="M114" s="136">
        <v>6</v>
      </c>
      <c r="N114" s="136" t="s">
        <v>1287</v>
      </c>
      <c r="O114" s="57" t="s">
        <v>1376</v>
      </c>
      <c r="P114" s="57" t="s">
        <v>1327</v>
      </c>
      <c r="Q114" s="44"/>
      <c r="R114" s="42">
        <v>100</v>
      </c>
      <c r="S114" s="5">
        <v>0</v>
      </c>
      <c r="T114" s="5">
        <v>0</v>
      </c>
      <c r="U114" s="5">
        <v>0</v>
      </c>
      <c r="V114" s="8">
        <f t="shared" si="31"/>
        <v>100</v>
      </c>
      <c r="W114" s="4" t="s">
        <v>1227</v>
      </c>
      <c r="X114" s="5" t="s">
        <v>1</v>
      </c>
      <c r="Y114" s="38">
        <v>95</v>
      </c>
      <c r="Z114" s="8" t="str">
        <f>VLOOKUP($Y114,definitions_list_lookup!$N$15:$P$20,2,TRUE)</f>
        <v>complete</v>
      </c>
      <c r="AA114" s="8">
        <f>VLOOKUP($Y114,definitions_list_lookup!$N$15:$P$20,3,TRUE)</f>
        <v>5</v>
      </c>
      <c r="AB114" s="204" t="s">
        <v>2099</v>
      </c>
      <c r="AC114" s="7"/>
      <c r="AD114" s="7">
        <v>5</v>
      </c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>
        <v>9</v>
      </c>
      <c r="AQ114" s="7"/>
      <c r="AR114" s="7"/>
      <c r="AS114" s="7">
        <v>86</v>
      </c>
      <c r="AT114" s="7"/>
      <c r="AU114" s="7"/>
      <c r="AV114" s="7"/>
      <c r="AW114" s="7"/>
      <c r="AX114" s="7"/>
      <c r="AY114" s="7"/>
      <c r="AZ114" s="7"/>
      <c r="BA114" s="8">
        <f t="shared" si="17"/>
        <v>100</v>
      </c>
      <c r="BB114" s="54"/>
      <c r="BC114" s="99"/>
      <c r="BD114" s="99"/>
      <c r="BE114" s="99"/>
      <c r="BF114" s="7"/>
      <c r="BG114" s="8" t="str">
        <f>VLOOKUP($BF114,definitions_list_lookup!$N$15:$P$20,2,TRUE)</f>
        <v>fresh</v>
      </c>
      <c r="BH114" s="8">
        <f>VLOOKUP($BF114,definitions_list_lookup!$N$15:$P$20,3,TRUE)</f>
        <v>0</v>
      </c>
      <c r="BI114" s="99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8">
        <f t="shared" si="18"/>
        <v>0</v>
      </c>
      <c r="CI114" s="44"/>
      <c r="CJ114" s="7"/>
      <c r="CK114" s="48"/>
      <c r="CL114" s="7"/>
      <c r="CM114" s="8" t="str">
        <f>VLOOKUP($CL114,definitions_list_lookup!$N$15:$P$20,2,TRUE)</f>
        <v>fresh</v>
      </c>
      <c r="CN114" s="8">
        <f>VLOOKUP($CL114,definitions_list_lookup!$N$15:$P$20,3,TRUE)</f>
        <v>0</v>
      </c>
      <c r="CO114" s="99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8">
        <f t="shared" si="19"/>
        <v>0</v>
      </c>
      <c r="DO114" s="44"/>
      <c r="DP114" s="99"/>
      <c r="DQ114" s="7"/>
      <c r="DR114" s="8" t="str">
        <f>VLOOKUP($DQ114,definitions_list_lookup!$N$15:$P$20,2,TRUE)</f>
        <v>fresh</v>
      </c>
      <c r="DS114" s="8">
        <f>VLOOKUP($DQ114,definitions_list_lookup!$N$15:$P$20,3,TRUE)</f>
        <v>0</v>
      </c>
      <c r="DT114" s="99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8">
        <f t="shared" si="20"/>
        <v>0</v>
      </c>
      <c r="ET114" s="44"/>
      <c r="EU114" s="8">
        <f t="shared" si="21"/>
        <v>95</v>
      </c>
      <c r="EV114" s="8" t="str">
        <f>VLOOKUP($EU114,definitions_list_lookup!$N$15:$P$20,2,TRUE)</f>
        <v>complete</v>
      </c>
      <c r="EW114" s="8">
        <f>VLOOKUP($EU114,definitions_list_lookup!$N$15:$P$20,3,TRUE)</f>
        <v>5</v>
      </c>
    </row>
    <row r="115" spans="1:153" ht="84">
      <c r="A115" s="89">
        <v>43303</v>
      </c>
      <c r="B115" s="5" t="s">
        <v>1323</v>
      </c>
      <c r="D115" s="5" t="s">
        <v>1208</v>
      </c>
      <c r="E115" s="5">
        <v>39</v>
      </c>
      <c r="F115" s="5">
        <v>1</v>
      </c>
      <c r="G115" s="6" t="str">
        <f t="shared" si="16"/>
        <v>39-1</v>
      </c>
      <c r="H115" s="2">
        <v>0</v>
      </c>
      <c r="I115" s="2">
        <v>85</v>
      </c>
      <c r="J115" s="79" t="str">
        <f>IF(((VLOOKUP($G115,Depth_Lookup!$A$3:$J$561,9,FALSE))-(I115/100))&gt;=0,"Good","Too Long")</f>
        <v>Good</v>
      </c>
      <c r="K115" s="80">
        <f>(VLOOKUP($G115,Depth_Lookup!$A$3:$J$561,10,FALSE))+(H115/100)</f>
        <v>71.599999999999994</v>
      </c>
      <c r="L115" s="80">
        <f>(VLOOKUP($G115,Depth_Lookup!$A$3:$J$561,10,FALSE))+(I115/100)</f>
        <v>72.449999999999989</v>
      </c>
      <c r="M115" s="136">
        <v>6</v>
      </c>
      <c r="N115" s="136" t="s">
        <v>1287</v>
      </c>
      <c r="O115" s="57" t="s">
        <v>1376</v>
      </c>
      <c r="P115" s="57" t="s">
        <v>1327</v>
      </c>
      <c r="Q115" s="44"/>
      <c r="R115" s="42">
        <v>100</v>
      </c>
      <c r="S115" s="5">
        <v>0</v>
      </c>
      <c r="T115" s="5">
        <v>0</v>
      </c>
      <c r="U115" s="5">
        <v>0</v>
      </c>
      <c r="V115" s="8">
        <f t="shared" ref="V115" si="32">SUM(R115:U115)</f>
        <v>100</v>
      </c>
      <c r="W115" s="4" t="s">
        <v>1227</v>
      </c>
      <c r="X115" s="5" t="s">
        <v>1</v>
      </c>
      <c r="Y115" s="38">
        <v>95</v>
      </c>
      <c r="Z115" s="8" t="str">
        <f>VLOOKUP($Y115,definitions_list_lookup!$N$15:$P$20,2,TRUE)</f>
        <v>complete</v>
      </c>
      <c r="AA115" s="8">
        <f>VLOOKUP($Y115,definitions_list_lookup!$N$15:$P$20,3,TRUE)</f>
        <v>5</v>
      </c>
      <c r="AB115" s="204"/>
      <c r="AC115" s="7"/>
      <c r="AD115" s="7">
        <v>5</v>
      </c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>
        <v>9</v>
      </c>
      <c r="AQ115" s="7"/>
      <c r="AR115" s="7"/>
      <c r="AS115" s="7">
        <v>86</v>
      </c>
      <c r="AT115" s="7"/>
      <c r="AU115" s="7"/>
      <c r="AV115" s="7"/>
      <c r="AW115" s="7"/>
      <c r="AX115" s="7"/>
      <c r="AY115" s="7"/>
      <c r="AZ115" s="7"/>
      <c r="BA115" s="8">
        <f t="shared" si="17"/>
        <v>100</v>
      </c>
      <c r="BB115" s="54"/>
      <c r="BC115" s="99"/>
      <c r="BD115" s="99"/>
      <c r="BE115" s="99"/>
      <c r="BF115" s="7"/>
      <c r="BG115" s="8" t="str">
        <f>VLOOKUP($BF115,definitions_list_lookup!$N$15:$P$20,2,TRUE)</f>
        <v>fresh</v>
      </c>
      <c r="BH115" s="8">
        <f>VLOOKUP($BF115,definitions_list_lookup!$N$15:$P$20,3,TRUE)</f>
        <v>0</v>
      </c>
      <c r="BI115" s="99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8">
        <f t="shared" si="18"/>
        <v>0</v>
      </c>
      <c r="CI115" s="44"/>
      <c r="CJ115" s="7"/>
      <c r="CK115" s="48"/>
      <c r="CL115" s="7"/>
      <c r="CM115" s="8" t="str">
        <f>VLOOKUP($CL115,definitions_list_lookup!$N$15:$P$20,2,TRUE)</f>
        <v>fresh</v>
      </c>
      <c r="CN115" s="8">
        <f>VLOOKUP($CL115,definitions_list_lookup!$N$15:$P$20,3,TRUE)</f>
        <v>0</v>
      </c>
      <c r="CO115" s="99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8">
        <f t="shared" si="19"/>
        <v>0</v>
      </c>
      <c r="DO115" s="44"/>
      <c r="DP115" s="99"/>
      <c r="DQ115" s="7"/>
      <c r="DR115" s="8" t="str">
        <f>VLOOKUP($DQ115,definitions_list_lookup!$N$15:$P$20,2,TRUE)</f>
        <v>fresh</v>
      </c>
      <c r="DS115" s="8">
        <f>VLOOKUP($DQ115,definitions_list_lookup!$N$15:$P$20,3,TRUE)</f>
        <v>0</v>
      </c>
      <c r="DT115" s="99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8">
        <f t="shared" si="20"/>
        <v>0</v>
      </c>
      <c r="ET115" s="44"/>
      <c r="EU115" s="8">
        <f t="shared" si="21"/>
        <v>95</v>
      </c>
      <c r="EV115" s="8" t="str">
        <f>VLOOKUP($EU115,definitions_list_lookup!$N$15:$P$20,2,TRUE)</f>
        <v>complete</v>
      </c>
      <c r="EW115" s="8">
        <f>VLOOKUP($EU115,definitions_list_lookup!$N$15:$P$20,3,TRUE)</f>
        <v>5</v>
      </c>
    </row>
    <row r="116" spans="1:153" ht="84">
      <c r="A116" s="89">
        <v>43303</v>
      </c>
      <c r="B116" s="5" t="s">
        <v>1323</v>
      </c>
      <c r="D116" s="5" t="s">
        <v>1208</v>
      </c>
      <c r="E116" s="5">
        <v>39</v>
      </c>
      <c r="F116" s="5">
        <v>2</v>
      </c>
      <c r="G116" s="6" t="str">
        <f t="shared" si="16"/>
        <v>39-2</v>
      </c>
      <c r="H116" s="2">
        <v>0</v>
      </c>
      <c r="I116" s="2">
        <v>74.5</v>
      </c>
      <c r="J116" s="79" t="str">
        <f>IF(((VLOOKUP($G116,Depth_Lookup!$A$3:$J$561,9,FALSE))-(I116/100))&gt;=0,"Good","Too Long")</f>
        <v>Good</v>
      </c>
      <c r="K116" s="80">
        <f>(VLOOKUP($G116,Depth_Lookup!$A$3:$J$561,10,FALSE))+(H116/100)</f>
        <v>72.45</v>
      </c>
      <c r="L116" s="80">
        <f>(VLOOKUP($G116,Depth_Lookup!$A$3:$J$561,10,FALSE))+(I116/100)</f>
        <v>73.195000000000007</v>
      </c>
      <c r="M116" s="136">
        <v>6</v>
      </c>
      <c r="N116" s="136" t="s">
        <v>1287</v>
      </c>
      <c r="O116" s="57" t="s">
        <v>1376</v>
      </c>
      <c r="P116" s="57" t="s">
        <v>1327</v>
      </c>
      <c r="Q116" s="44"/>
      <c r="R116" s="42">
        <v>100</v>
      </c>
      <c r="S116" s="5">
        <v>0</v>
      </c>
      <c r="T116" s="5">
        <v>0</v>
      </c>
      <c r="U116" s="5">
        <v>0</v>
      </c>
      <c r="V116" s="8">
        <f t="shared" ref="V116" si="33">SUM(R116:U116)</f>
        <v>100</v>
      </c>
      <c r="W116" s="4" t="s">
        <v>1227</v>
      </c>
      <c r="X116" s="5" t="s">
        <v>1</v>
      </c>
      <c r="Y116" s="38">
        <v>95</v>
      </c>
      <c r="Z116" s="8" t="str">
        <f>VLOOKUP($Y116,definitions_list_lookup!$N$15:$P$20,2,TRUE)</f>
        <v>complete</v>
      </c>
      <c r="AA116" s="8">
        <f>VLOOKUP($Y116,definitions_list_lookup!$N$15:$P$20,3,TRUE)</f>
        <v>5</v>
      </c>
      <c r="AB116" s="99"/>
      <c r="AC116" s="7"/>
      <c r="AD116" s="7">
        <v>5</v>
      </c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>
        <v>9</v>
      </c>
      <c r="AQ116" s="7"/>
      <c r="AR116" s="7"/>
      <c r="AS116" s="7">
        <v>86</v>
      </c>
      <c r="AT116" s="7"/>
      <c r="AU116" s="7"/>
      <c r="AV116" s="7"/>
      <c r="AW116" s="7"/>
      <c r="AX116" s="7"/>
      <c r="AY116" s="7"/>
      <c r="AZ116" s="7"/>
      <c r="BA116" s="8">
        <f t="shared" si="17"/>
        <v>100</v>
      </c>
      <c r="BB116" s="54"/>
      <c r="BC116" s="99"/>
      <c r="BD116" s="99"/>
      <c r="BE116" s="99"/>
      <c r="BF116" s="7"/>
      <c r="BG116" s="8" t="str">
        <f>VLOOKUP($BF116,definitions_list_lookup!$N$15:$P$20,2,TRUE)</f>
        <v>fresh</v>
      </c>
      <c r="BH116" s="8">
        <f>VLOOKUP($BF116,definitions_list_lookup!$N$15:$P$20,3,TRUE)</f>
        <v>0</v>
      </c>
      <c r="BI116" s="99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8">
        <f t="shared" si="18"/>
        <v>0</v>
      </c>
      <c r="CI116" s="44"/>
      <c r="CJ116" s="7"/>
      <c r="CK116" s="48"/>
      <c r="CL116" s="7"/>
      <c r="CM116" s="8" t="str">
        <f>VLOOKUP($CL116,definitions_list_lookup!$N$15:$P$20,2,TRUE)</f>
        <v>fresh</v>
      </c>
      <c r="CN116" s="8">
        <f>VLOOKUP($CL116,definitions_list_lookup!$N$15:$P$20,3,TRUE)</f>
        <v>0</v>
      </c>
      <c r="CO116" s="99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8">
        <f t="shared" si="19"/>
        <v>0</v>
      </c>
      <c r="DO116" s="44"/>
      <c r="DP116" s="99"/>
      <c r="DQ116" s="7"/>
      <c r="DR116" s="8" t="str">
        <f>VLOOKUP($DQ116,definitions_list_lookup!$N$15:$P$20,2,TRUE)</f>
        <v>fresh</v>
      </c>
      <c r="DS116" s="8">
        <f>VLOOKUP($DQ116,definitions_list_lookup!$N$15:$P$20,3,TRUE)</f>
        <v>0</v>
      </c>
      <c r="DT116" s="99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8">
        <f t="shared" si="20"/>
        <v>0</v>
      </c>
      <c r="ET116" s="44"/>
      <c r="EU116" s="8">
        <f t="shared" si="21"/>
        <v>95</v>
      </c>
      <c r="EV116" s="8" t="str">
        <f>VLOOKUP($EU116,definitions_list_lookup!$N$15:$P$20,2,TRUE)</f>
        <v>complete</v>
      </c>
      <c r="EW116" s="8">
        <f>VLOOKUP($EU116,definitions_list_lookup!$N$15:$P$20,3,TRUE)</f>
        <v>5</v>
      </c>
    </row>
    <row r="117" spans="1:153" ht="84">
      <c r="A117" s="89">
        <v>43303</v>
      </c>
      <c r="B117" s="5" t="s">
        <v>1323</v>
      </c>
      <c r="D117" s="5" t="s">
        <v>1208</v>
      </c>
      <c r="E117" s="5">
        <v>39</v>
      </c>
      <c r="F117" s="5">
        <v>3</v>
      </c>
      <c r="G117" s="6" t="str">
        <f t="shared" si="16"/>
        <v>39-3</v>
      </c>
      <c r="H117" s="2">
        <v>0</v>
      </c>
      <c r="I117" s="2">
        <v>66</v>
      </c>
      <c r="J117" s="79" t="str">
        <f>IF(((VLOOKUP($G117,Depth_Lookup!$A$3:$J$561,9,FALSE))-(I117/100))&gt;=0,"Good","Too Long")</f>
        <v>Good</v>
      </c>
      <c r="K117" s="80">
        <f>(VLOOKUP($G117,Depth_Lookup!$A$3:$J$561,10,FALSE))+(H117/100)</f>
        <v>73.194999999999993</v>
      </c>
      <c r="L117" s="80">
        <f>(VLOOKUP($G117,Depth_Lookup!$A$3:$J$561,10,FALSE))+(I117/100)</f>
        <v>73.85499999999999</v>
      </c>
      <c r="M117" s="136">
        <v>6</v>
      </c>
      <c r="N117" s="136" t="s">
        <v>1287</v>
      </c>
      <c r="O117" s="57" t="s">
        <v>1376</v>
      </c>
      <c r="P117" s="57" t="s">
        <v>1327</v>
      </c>
      <c r="Q117" s="44"/>
      <c r="R117" s="42">
        <v>100</v>
      </c>
      <c r="S117" s="5">
        <v>0</v>
      </c>
      <c r="T117" s="5">
        <v>0</v>
      </c>
      <c r="U117" s="5">
        <v>0</v>
      </c>
      <c r="V117" s="8">
        <f t="shared" ref="V117" si="34">SUM(R117:U117)</f>
        <v>100</v>
      </c>
      <c r="W117" s="4" t="s">
        <v>1227</v>
      </c>
      <c r="X117" s="5" t="s">
        <v>1</v>
      </c>
      <c r="Y117" s="38">
        <v>95</v>
      </c>
      <c r="Z117" s="8" t="str">
        <f>VLOOKUP($Y117,definitions_list_lookup!$N$15:$P$20,2,TRUE)</f>
        <v>complete</v>
      </c>
      <c r="AA117" s="8">
        <f>VLOOKUP($Y117,definitions_list_lookup!$N$15:$P$20,3,TRUE)</f>
        <v>5</v>
      </c>
      <c r="AB117" s="99" t="s">
        <v>2100</v>
      </c>
      <c r="AC117" s="7"/>
      <c r="AD117" s="7">
        <v>5</v>
      </c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>
        <v>9</v>
      </c>
      <c r="AQ117" s="7"/>
      <c r="AR117" s="7"/>
      <c r="AS117" s="7">
        <v>86</v>
      </c>
      <c r="AT117" s="7"/>
      <c r="AU117" s="7"/>
      <c r="AV117" s="7"/>
      <c r="AW117" s="7"/>
      <c r="AX117" s="7"/>
      <c r="AY117" s="7"/>
      <c r="AZ117" s="7"/>
      <c r="BA117" s="8">
        <f t="shared" si="17"/>
        <v>100</v>
      </c>
      <c r="BB117" s="54"/>
      <c r="BC117" s="99"/>
      <c r="BD117" s="99"/>
      <c r="BE117" s="99"/>
      <c r="BF117" s="7"/>
      <c r="BG117" s="8" t="str">
        <f>VLOOKUP($BF117,definitions_list_lookup!$N$15:$P$20,2,TRUE)</f>
        <v>fresh</v>
      </c>
      <c r="BH117" s="8">
        <f>VLOOKUP($BF117,definitions_list_lookup!$N$15:$P$20,3,TRUE)</f>
        <v>0</v>
      </c>
      <c r="BI117" s="99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8">
        <f t="shared" si="18"/>
        <v>0</v>
      </c>
      <c r="CI117" s="44"/>
      <c r="CJ117" s="7"/>
      <c r="CK117" s="48"/>
      <c r="CL117" s="7"/>
      <c r="CM117" s="8" t="str">
        <f>VLOOKUP($CL117,definitions_list_lookup!$N$15:$P$20,2,TRUE)</f>
        <v>fresh</v>
      </c>
      <c r="CN117" s="8">
        <f>VLOOKUP($CL117,definitions_list_lookup!$N$15:$P$20,3,TRUE)</f>
        <v>0</v>
      </c>
      <c r="CO117" s="99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8">
        <f t="shared" si="19"/>
        <v>0</v>
      </c>
      <c r="DO117" s="44"/>
      <c r="DP117" s="99"/>
      <c r="DQ117" s="7"/>
      <c r="DR117" s="8" t="str">
        <f>VLOOKUP($DQ117,definitions_list_lookup!$N$15:$P$20,2,TRUE)</f>
        <v>fresh</v>
      </c>
      <c r="DS117" s="8">
        <f>VLOOKUP($DQ117,definitions_list_lookup!$N$15:$P$20,3,TRUE)</f>
        <v>0</v>
      </c>
      <c r="DT117" s="99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8">
        <f t="shared" si="20"/>
        <v>0</v>
      </c>
      <c r="ET117" s="44"/>
      <c r="EU117" s="8">
        <f t="shared" si="21"/>
        <v>95</v>
      </c>
      <c r="EV117" s="8" t="str">
        <f>VLOOKUP($EU117,definitions_list_lookup!$N$15:$P$20,2,TRUE)</f>
        <v>complete</v>
      </c>
      <c r="EW117" s="8">
        <f>VLOOKUP($EU117,definitions_list_lookup!$N$15:$P$20,3,TRUE)</f>
        <v>5</v>
      </c>
    </row>
    <row r="118" spans="1:153" ht="84">
      <c r="A118" s="89">
        <v>43303</v>
      </c>
      <c r="B118" s="5" t="s">
        <v>1323</v>
      </c>
      <c r="D118" s="5" t="s">
        <v>1208</v>
      </c>
      <c r="E118" s="5">
        <v>40</v>
      </c>
      <c r="F118" s="5">
        <v>1</v>
      </c>
      <c r="G118" s="6" t="str">
        <f t="shared" si="16"/>
        <v>40-1</v>
      </c>
      <c r="H118" s="2">
        <v>0</v>
      </c>
      <c r="I118" s="2">
        <v>16</v>
      </c>
      <c r="J118" s="79" t="str">
        <f>IF(((VLOOKUP($G118,Depth_Lookup!$A$3:$J$561,9,FALSE))-(I118/100))&gt;=0,"Good","Too Long")</f>
        <v>Good</v>
      </c>
      <c r="K118" s="80">
        <f>(VLOOKUP($G118,Depth_Lookup!$A$3:$J$561,10,FALSE))+(H118/100)</f>
        <v>74.099999999999994</v>
      </c>
      <c r="L118" s="80">
        <f>(VLOOKUP($G118,Depth_Lookup!$A$3:$J$561,10,FALSE))+(I118/100)</f>
        <v>74.259999999999991</v>
      </c>
      <c r="M118" s="136">
        <v>6</v>
      </c>
      <c r="N118" s="136" t="s">
        <v>1287</v>
      </c>
      <c r="O118" s="57" t="s">
        <v>1376</v>
      </c>
      <c r="P118" s="57" t="s">
        <v>1433</v>
      </c>
      <c r="Q118" s="44"/>
      <c r="R118" s="42">
        <v>100</v>
      </c>
      <c r="S118" s="5">
        <v>0</v>
      </c>
      <c r="T118" s="5">
        <v>0</v>
      </c>
      <c r="U118" s="5">
        <v>0</v>
      </c>
      <c r="V118" s="8">
        <f t="shared" ref="V118" si="35">SUM(R118:U118)</f>
        <v>100</v>
      </c>
      <c r="W118" s="4" t="s">
        <v>1227</v>
      </c>
      <c r="X118" s="5" t="s">
        <v>1</v>
      </c>
      <c r="Y118" s="38">
        <v>95</v>
      </c>
      <c r="Z118" s="8" t="str">
        <f>VLOOKUP($Y118,definitions_list_lookup!$N$15:$P$20,2,TRUE)</f>
        <v>complete</v>
      </c>
      <c r="AA118" s="8">
        <f>VLOOKUP($Y118,definitions_list_lookup!$N$15:$P$20,3,TRUE)</f>
        <v>5</v>
      </c>
      <c r="AB118" s="99"/>
      <c r="AC118" s="7"/>
      <c r="AD118" s="7">
        <v>3</v>
      </c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>
        <v>9</v>
      </c>
      <c r="AQ118" s="7"/>
      <c r="AR118" s="7"/>
      <c r="AS118" s="7">
        <v>88</v>
      </c>
      <c r="AT118" s="7"/>
      <c r="AU118" s="7"/>
      <c r="AV118" s="7"/>
      <c r="AW118" s="7"/>
      <c r="AX118" s="7"/>
      <c r="AY118" s="7"/>
      <c r="AZ118" s="7"/>
      <c r="BA118" s="8">
        <f t="shared" si="17"/>
        <v>100</v>
      </c>
      <c r="BB118" s="54"/>
      <c r="BC118" s="99"/>
      <c r="BD118" s="99"/>
      <c r="BE118" s="99"/>
      <c r="BF118" s="7"/>
      <c r="BG118" s="8" t="str">
        <f>VLOOKUP($BF118,definitions_list_lookup!$N$15:$P$20,2,TRUE)</f>
        <v>fresh</v>
      </c>
      <c r="BH118" s="8">
        <f>VLOOKUP($BF118,definitions_list_lookup!$N$15:$P$20,3,TRUE)</f>
        <v>0</v>
      </c>
      <c r="BI118" s="99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8">
        <f t="shared" si="18"/>
        <v>0</v>
      </c>
      <c r="CI118" s="44"/>
      <c r="CJ118" s="7"/>
      <c r="CK118" s="48"/>
      <c r="CL118" s="7"/>
      <c r="CM118" s="8" t="str">
        <f>VLOOKUP($CL118,definitions_list_lookup!$N$15:$P$20,2,TRUE)</f>
        <v>fresh</v>
      </c>
      <c r="CN118" s="8">
        <f>VLOOKUP($CL118,definitions_list_lookup!$N$15:$P$20,3,TRUE)</f>
        <v>0</v>
      </c>
      <c r="CO118" s="99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8">
        <f t="shared" si="19"/>
        <v>0</v>
      </c>
      <c r="DO118" s="44"/>
      <c r="DP118" s="99"/>
      <c r="DQ118" s="7"/>
      <c r="DR118" s="8" t="str">
        <f>VLOOKUP($DQ118,definitions_list_lookup!$N$15:$P$20,2,TRUE)</f>
        <v>fresh</v>
      </c>
      <c r="DS118" s="8">
        <f>VLOOKUP($DQ118,definitions_list_lookup!$N$15:$P$20,3,TRUE)</f>
        <v>0</v>
      </c>
      <c r="DT118" s="99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8">
        <f t="shared" si="20"/>
        <v>0</v>
      </c>
      <c r="ET118" s="44"/>
      <c r="EU118" s="8">
        <f t="shared" si="21"/>
        <v>95</v>
      </c>
      <c r="EV118" s="8" t="str">
        <f>VLOOKUP($EU118,definitions_list_lookup!$N$15:$P$20,2,TRUE)</f>
        <v>complete</v>
      </c>
      <c r="EW118" s="8">
        <f>VLOOKUP($EU118,definitions_list_lookup!$N$15:$P$20,3,TRUE)</f>
        <v>5</v>
      </c>
    </row>
    <row r="119" spans="1:153" ht="84">
      <c r="A119" s="205">
        <v>43303</v>
      </c>
      <c r="B119" s="5" t="s">
        <v>1323</v>
      </c>
      <c r="C119" s="182"/>
      <c r="D119" s="7" t="s">
        <v>1208</v>
      </c>
      <c r="E119" s="7">
        <v>40</v>
      </c>
      <c r="F119" s="7">
        <v>1</v>
      </c>
      <c r="G119" s="8" t="str">
        <f t="shared" si="16"/>
        <v>40-1</v>
      </c>
      <c r="H119" s="206">
        <v>16</v>
      </c>
      <c r="I119" s="206">
        <v>52.5</v>
      </c>
      <c r="J119" s="79" t="str">
        <f>IF(((VLOOKUP($G119,Depth_Lookup!$A$3:$J$561,9,FALSE))-(I119/100))&gt;=0,"Good","Too Long")</f>
        <v>Good</v>
      </c>
      <c r="K119" s="80">
        <f>(VLOOKUP($G119,Depth_Lookup!$A$3:$J$561,10,FALSE))+(H119/100)</f>
        <v>74.259999999999991</v>
      </c>
      <c r="L119" s="80">
        <f>(VLOOKUP($G119,Depth_Lookup!$A$3:$J$561,10,FALSE))+(I119/100)</f>
        <v>74.625</v>
      </c>
      <c r="M119" s="136">
        <v>7</v>
      </c>
      <c r="N119" s="136" t="s">
        <v>689</v>
      </c>
      <c r="O119" s="57" t="s">
        <v>1404</v>
      </c>
      <c r="P119" s="57" t="s">
        <v>1434</v>
      </c>
      <c r="Q119" s="44"/>
      <c r="R119" s="42">
        <v>95</v>
      </c>
      <c r="S119" s="5">
        <v>5</v>
      </c>
      <c r="T119" s="5">
        <v>0</v>
      </c>
      <c r="U119" s="5">
        <v>0</v>
      </c>
      <c r="V119" s="8">
        <f t="shared" si="31"/>
        <v>100</v>
      </c>
      <c r="W119" s="4" t="s">
        <v>1377</v>
      </c>
      <c r="X119" s="5" t="s">
        <v>1378</v>
      </c>
      <c r="Y119" s="38">
        <v>70</v>
      </c>
      <c r="Z119" s="8" t="str">
        <f>VLOOKUP($Y119,definitions_list_lookup!$N$15:$P$20,2,TRUE)</f>
        <v>very high</v>
      </c>
      <c r="AA119" s="8">
        <f>VLOOKUP($Y119,definitions_list_lookup!$N$15:$P$20,3,TRUE)</f>
        <v>4</v>
      </c>
      <c r="AB119" s="99" t="s">
        <v>2101</v>
      </c>
      <c r="AC119" s="7">
        <v>20</v>
      </c>
      <c r="AD119" s="7">
        <v>30</v>
      </c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>
        <v>5</v>
      </c>
      <c r="AQ119" s="7"/>
      <c r="AR119" s="7"/>
      <c r="AS119" s="7">
        <v>45</v>
      </c>
      <c r="AT119" s="7"/>
      <c r="AU119" s="7"/>
      <c r="AV119" s="7"/>
      <c r="AW119" s="7"/>
      <c r="AX119" s="7"/>
      <c r="AY119" s="7"/>
      <c r="AZ119" s="7"/>
      <c r="BA119" s="8">
        <f t="shared" si="17"/>
        <v>100</v>
      </c>
      <c r="BB119" s="54"/>
      <c r="BC119" s="99" t="s">
        <v>1379</v>
      </c>
      <c r="BD119" s="99" t="s">
        <v>1380</v>
      </c>
      <c r="BE119" s="99" t="s">
        <v>1382</v>
      </c>
      <c r="BF119" s="7">
        <v>90</v>
      </c>
      <c r="BG119" s="8" t="str">
        <f>VLOOKUP($BF119,definitions_list_lookup!$N$15:$P$20,2,TRUE)</f>
        <v>very high</v>
      </c>
      <c r="BH119" s="8">
        <f>VLOOKUP($BF119,definitions_list_lookup!$N$15:$P$20,3,TRUE)</f>
        <v>4</v>
      </c>
      <c r="BI119" s="99" t="s">
        <v>1381</v>
      </c>
      <c r="BJ119" s="7">
        <v>40</v>
      </c>
      <c r="BK119" s="7">
        <v>60</v>
      </c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8">
        <f t="shared" si="18"/>
        <v>100</v>
      </c>
      <c r="CI119" s="44"/>
      <c r="CJ119" s="7"/>
      <c r="CK119" s="48"/>
      <c r="CL119" s="7"/>
      <c r="CM119" s="8" t="str">
        <f>VLOOKUP($CL119,definitions_list_lookup!$N$15:$P$20,2,TRUE)</f>
        <v>fresh</v>
      </c>
      <c r="CN119" s="8">
        <f>VLOOKUP($CL119,definitions_list_lookup!$N$15:$P$20,3,TRUE)</f>
        <v>0</v>
      </c>
      <c r="CO119" s="99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8">
        <f t="shared" si="19"/>
        <v>0</v>
      </c>
      <c r="DO119" s="44"/>
      <c r="DP119" s="99"/>
      <c r="DQ119" s="7"/>
      <c r="DR119" s="8" t="str">
        <f>VLOOKUP($DQ119,definitions_list_lookup!$N$15:$P$20,2,TRUE)</f>
        <v>fresh</v>
      </c>
      <c r="DS119" s="8">
        <f>VLOOKUP($DQ119,definitions_list_lookup!$N$15:$P$20,3,TRUE)</f>
        <v>0</v>
      </c>
      <c r="DT119" s="99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8">
        <f t="shared" si="20"/>
        <v>0</v>
      </c>
      <c r="ET119" s="44"/>
      <c r="EU119" s="8">
        <f t="shared" si="21"/>
        <v>71</v>
      </c>
      <c r="EV119" s="8" t="str">
        <f>VLOOKUP($EU119,definitions_list_lookup!$N$15:$P$20,2,TRUE)</f>
        <v>very high</v>
      </c>
      <c r="EW119" s="8">
        <f>VLOOKUP($EU119,definitions_list_lookup!$N$15:$P$20,3,TRUE)</f>
        <v>4</v>
      </c>
    </row>
    <row r="120" spans="1:153" ht="42">
      <c r="A120" s="205">
        <v>43303</v>
      </c>
      <c r="B120" s="5" t="s">
        <v>1323</v>
      </c>
      <c r="C120" s="182"/>
      <c r="D120" s="7" t="s">
        <v>1208</v>
      </c>
      <c r="E120" s="7">
        <v>41</v>
      </c>
      <c r="F120" s="7">
        <v>1</v>
      </c>
      <c r="G120" s="6" t="str">
        <f t="shared" si="16"/>
        <v>41-1</v>
      </c>
      <c r="H120" s="2">
        <v>0</v>
      </c>
      <c r="I120" s="2">
        <v>15</v>
      </c>
      <c r="J120" s="79" t="str">
        <f>IF(((VLOOKUP($G120,Depth_Lookup!$A$3:$J$561,9,FALSE))-(I120/100))&gt;=0,"Good","Too Long")</f>
        <v>Good</v>
      </c>
      <c r="K120" s="80">
        <f>(VLOOKUP($G120,Depth_Lookup!$A$3:$J$561,10,FALSE))+(H120/100)</f>
        <v>74.599999999999994</v>
      </c>
      <c r="L120" s="80">
        <f>(VLOOKUP($G120,Depth_Lookup!$A$3:$J$561,10,FALSE))+(I120/100)</f>
        <v>74.75</v>
      </c>
      <c r="M120" s="136">
        <v>7</v>
      </c>
      <c r="N120" s="136" t="s">
        <v>689</v>
      </c>
      <c r="O120" s="57" t="s">
        <v>1400</v>
      </c>
      <c r="P120" s="57" t="s">
        <v>1435</v>
      </c>
      <c r="Q120" s="44"/>
      <c r="R120" s="42">
        <v>100</v>
      </c>
      <c r="S120" s="5">
        <v>0</v>
      </c>
      <c r="T120" s="5">
        <v>0</v>
      </c>
      <c r="U120" s="5">
        <v>0</v>
      </c>
      <c r="V120" s="8">
        <f t="shared" si="31"/>
        <v>100</v>
      </c>
      <c r="W120" s="4" t="s">
        <v>1383</v>
      </c>
      <c r="X120" s="5" t="s">
        <v>1378</v>
      </c>
      <c r="Y120" s="38">
        <v>50</v>
      </c>
      <c r="Z120" s="8" t="str">
        <f>VLOOKUP($Y120,definitions_list_lookup!$N$15:$P$20,2,TRUE)</f>
        <v>high</v>
      </c>
      <c r="AA120" s="8">
        <f>VLOOKUP($Y120,definitions_list_lookup!$N$15:$P$20,3,TRUE)</f>
        <v>3</v>
      </c>
      <c r="AB120" s="99"/>
      <c r="AC120" s="7">
        <v>40</v>
      </c>
      <c r="AD120" s="7">
        <v>40</v>
      </c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>
        <v>3</v>
      </c>
      <c r="AQ120" s="7"/>
      <c r="AR120" s="7"/>
      <c r="AS120" s="7">
        <v>17</v>
      </c>
      <c r="AT120" s="7"/>
      <c r="AU120" s="7"/>
      <c r="AV120" s="7"/>
      <c r="AW120" s="7"/>
      <c r="AX120" s="7"/>
      <c r="AY120" s="7"/>
      <c r="AZ120" s="7"/>
      <c r="BA120" s="8">
        <f t="shared" si="17"/>
        <v>100</v>
      </c>
      <c r="BB120" s="54"/>
      <c r="BC120" s="99"/>
      <c r="BD120" s="99"/>
      <c r="BE120" s="99"/>
      <c r="BF120" s="7"/>
      <c r="BG120" s="8" t="str">
        <f>VLOOKUP($BF120,definitions_list_lookup!$N$15:$P$20,2,TRUE)</f>
        <v>fresh</v>
      </c>
      <c r="BH120" s="8">
        <f>VLOOKUP($BF120,definitions_list_lookup!$N$15:$P$20,3,TRUE)</f>
        <v>0</v>
      </c>
      <c r="BI120" s="99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8">
        <f t="shared" si="18"/>
        <v>0</v>
      </c>
      <c r="CI120" s="44"/>
      <c r="CJ120" s="7"/>
      <c r="CK120" s="48"/>
      <c r="CL120" s="7"/>
      <c r="CM120" s="8" t="str">
        <f>VLOOKUP($CL120,definitions_list_lookup!$N$15:$P$20,2,TRUE)</f>
        <v>fresh</v>
      </c>
      <c r="CN120" s="8">
        <f>VLOOKUP($CL120,definitions_list_lookup!$N$15:$P$20,3,TRUE)</f>
        <v>0</v>
      </c>
      <c r="CO120" s="99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8">
        <f t="shared" si="19"/>
        <v>0</v>
      </c>
      <c r="DO120" s="44"/>
      <c r="DP120" s="99"/>
      <c r="DQ120" s="7"/>
      <c r="DR120" s="8" t="str">
        <f>VLOOKUP($DQ120,definitions_list_lookup!$N$15:$P$20,2,TRUE)</f>
        <v>fresh</v>
      </c>
      <c r="DS120" s="8">
        <f>VLOOKUP($DQ120,definitions_list_lookup!$N$15:$P$20,3,TRUE)</f>
        <v>0</v>
      </c>
      <c r="DT120" s="99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8">
        <f t="shared" si="20"/>
        <v>0</v>
      </c>
      <c r="ET120" s="44"/>
      <c r="EU120" s="8">
        <f t="shared" si="21"/>
        <v>50</v>
      </c>
      <c r="EV120" s="8" t="str">
        <f>VLOOKUP($EU120,definitions_list_lookup!$N$15:$P$20,2,TRUE)</f>
        <v>high</v>
      </c>
      <c r="EW120" s="8">
        <f>VLOOKUP($EU120,definitions_list_lookup!$N$15:$P$20,3,TRUE)</f>
        <v>3</v>
      </c>
    </row>
    <row r="121" spans="1:153" ht="126">
      <c r="A121" s="205">
        <v>43303</v>
      </c>
      <c r="B121" s="5" t="s">
        <v>1323</v>
      </c>
      <c r="C121" s="182"/>
      <c r="D121" s="7" t="s">
        <v>1208</v>
      </c>
      <c r="E121" s="7">
        <v>41</v>
      </c>
      <c r="F121" s="7">
        <v>1</v>
      </c>
      <c r="G121" s="6" t="str">
        <f t="shared" si="16"/>
        <v>41-1</v>
      </c>
      <c r="H121" s="2">
        <v>15</v>
      </c>
      <c r="I121" s="2">
        <v>96</v>
      </c>
      <c r="J121" s="79" t="str">
        <f>IF(((VLOOKUP($G121,Depth_Lookup!$A$3:$J$561,9,FALSE))-(I121/100))&gt;=0,"Good","Too Long")</f>
        <v>Good</v>
      </c>
      <c r="K121" s="80">
        <f>(VLOOKUP($G121,Depth_Lookup!$A$3:$J$561,10,FALSE))+(H121/100)</f>
        <v>74.75</v>
      </c>
      <c r="L121" s="80">
        <f>(VLOOKUP($G121,Depth_Lookup!$A$3:$J$561,10,FALSE))+(I121/100)</f>
        <v>75.559999999999988</v>
      </c>
      <c r="M121" s="136" t="s">
        <v>1342</v>
      </c>
      <c r="N121" s="136" t="s">
        <v>689</v>
      </c>
      <c r="O121" s="57" t="s">
        <v>1399</v>
      </c>
      <c r="P121" s="57" t="s">
        <v>1436</v>
      </c>
      <c r="Q121" s="44"/>
      <c r="R121" s="42">
        <v>73</v>
      </c>
      <c r="S121" s="5">
        <v>2</v>
      </c>
      <c r="T121" s="5">
        <v>25</v>
      </c>
      <c r="U121" s="5">
        <v>0</v>
      </c>
      <c r="V121" s="8">
        <f t="shared" si="31"/>
        <v>100</v>
      </c>
      <c r="W121" s="4" t="s">
        <v>1377</v>
      </c>
      <c r="X121" s="5" t="s">
        <v>1378</v>
      </c>
      <c r="Y121" s="38">
        <v>50</v>
      </c>
      <c r="Z121" s="8" t="str">
        <f>VLOOKUP($Y121,definitions_list_lookup!$N$15:$P$20,2,TRUE)</f>
        <v>high</v>
      </c>
      <c r="AA121" s="8">
        <f>VLOOKUP($Y121,definitions_list_lookup!$N$15:$P$20,3,TRUE)</f>
        <v>3</v>
      </c>
      <c r="AB121" s="99"/>
      <c r="AC121" s="7">
        <v>30</v>
      </c>
      <c r="AD121" s="7">
        <v>40</v>
      </c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>
        <v>4</v>
      </c>
      <c r="AQ121" s="7"/>
      <c r="AR121" s="7"/>
      <c r="AS121" s="7">
        <v>26</v>
      </c>
      <c r="AT121" s="7"/>
      <c r="AU121" s="7"/>
      <c r="AV121" s="7"/>
      <c r="AW121" s="7"/>
      <c r="AX121" s="7"/>
      <c r="AY121" s="7"/>
      <c r="AZ121" s="7"/>
      <c r="BA121" s="8">
        <f t="shared" si="17"/>
        <v>100</v>
      </c>
      <c r="BB121" s="54"/>
      <c r="BC121" s="99" t="s">
        <v>1385</v>
      </c>
      <c r="BD121" s="99" t="s">
        <v>1386</v>
      </c>
      <c r="BE121" s="99" t="s">
        <v>1382</v>
      </c>
      <c r="BF121" s="7">
        <v>95</v>
      </c>
      <c r="BG121" s="8" t="str">
        <f>VLOOKUP($BF121,definitions_list_lookup!$N$15:$P$20,2,TRUE)</f>
        <v>complete</v>
      </c>
      <c r="BH121" s="8">
        <f>VLOOKUP($BF121,definitions_list_lookup!$N$15:$P$20,3,TRUE)</f>
        <v>5</v>
      </c>
      <c r="BI121" s="99" t="s">
        <v>1387</v>
      </c>
      <c r="BJ121" s="7">
        <v>50</v>
      </c>
      <c r="BK121" s="7">
        <v>50</v>
      </c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8">
        <f t="shared" si="18"/>
        <v>100</v>
      </c>
      <c r="CI121" s="44"/>
      <c r="CJ121" s="7" t="s">
        <v>1384</v>
      </c>
      <c r="CK121" s="48" t="s">
        <v>1379</v>
      </c>
      <c r="CL121" s="7">
        <v>75</v>
      </c>
      <c r="CM121" s="8" t="str">
        <f>VLOOKUP($CL121,definitions_list_lookup!$N$15:$P$20,2,TRUE)</f>
        <v>very high</v>
      </c>
      <c r="CN121" s="8">
        <f>VLOOKUP($CL121,definitions_list_lookup!$N$15:$P$20,3,TRUE)</f>
        <v>4</v>
      </c>
      <c r="CO121" s="99"/>
      <c r="CP121" s="7">
        <v>30</v>
      </c>
      <c r="CQ121" s="7">
        <v>60</v>
      </c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>
        <v>2</v>
      </c>
      <c r="DD121" s="7"/>
      <c r="DE121" s="7"/>
      <c r="DF121" s="7">
        <v>8</v>
      </c>
      <c r="DG121" s="7"/>
      <c r="DH121" s="7"/>
      <c r="DI121" s="7"/>
      <c r="DJ121" s="7"/>
      <c r="DK121" s="7"/>
      <c r="DL121" s="7"/>
      <c r="DM121" s="7"/>
      <c r="DN121" s="8">
        <f t="shared" si="19"/>
        <v>100</v>
      </c>
      <c r="DO121" s="44"/>
      <c r="DP121" s="99"/>
      <c r="DQ121" s="7"/>
      <c r="DR121" s="8" t="str">
        <f>VLOOKUP($DQ121,definitions_list_lookup!$N$15:$P$20,2,TRUE)</f>
        <v>fresh</v>
      </c>
      <c r="DS121" s="8">
        <f>VLOOKUP($DQ121,definitions_list_lookup!$N$15:$P$20,3,TRUE)</f>
        <v>0</v>
      </c>
      <c r="DT121" s="99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8">
        <f t="shared" si="20"/>
        <v>0</v>
      </c>
      <c r="ET121" s="44"/>
      <c r="EU121" s="8">
        <f t="shared" si="21"/>
        <v>57.15</v>
      </c>
      <c r="EV121" s="8" t="str">
        <f>VLOOKUP($EU121,definitions_list_lookup!$N$15:$P$20,2,TRUE)</f>
        <v>high</v>
      </c>
      <c r="EW121" s="8">
        <f>VLOOKUP($EU121,definitions_list_lookup!$N$15:$P$20,3,TRUE)</f>
        <v>3</v>
      </c>
    </row>
    <row r="122" spans="1:153" ht="42">
      <c r="A122" s="205">
        <v>43303</v>
      </c>
      <c r="B122" s="5" t="s">
        <v>1323</v>
      </c>
      <c r="C122" s="182"/>
      <c r="D122" s="7" t="s">
        <v>1208</v>
      </c>
      <c r="E122" s="7">
        <v>41</v>
      </c>
      <c r="F122" s="7">
        <v>2</v>
      </c>
      <c r="G122" s="6" t="str">
        <f t="shared" si="16"/>
        <v>41-2</v>
      </c>
      <c r="H122" s="2">
        <v>0</v>
      </c>
      <c r="I122" s="2">
        <v>72.5</v>
      </c>
      <c r="J122" s="79" t="str">
        <f>IF(((VLOOKUP($G122,Depth_Lookup!$A$3:$J$561,9,FALSE))-(I122/100))&gt;=0,"Good","Too Long")</f>
        <v>Good</v>
      </c>
      <c r="K122" s="80">
        <f>(VLOOKUP($G122,Depth_Lookup!$A$3:$J$561,10,FALSE))+(H122/100)</f>
        <v>75.56</v>
      </c>
      <c r="L122" s="80">
        <f>(VLOOKUP($G122,Depth_Lookup!$A$3:$J$561,10,FALSE))+(I122/100)</f>
        <v>76.284999999999997</v>
      </c>
      <c r="M122" s="136" t="s">
        <v>1342</v>
      </c>
      <c r="N122" s="136" t="s">
        <v>689</v>
      </c>
      <c r="O122" s="57" t="s">
        <v>1392</v>
      </c>
      <c r="P122" s="57" t="s">
        <v>1437</v>
      </c>
      <c r="Q122" s="44"/>
      <c r="R122" s="42">
        <v>0</v>
      </c>
      <c r="S122" s="5">
        <v>0</v>
      </c>
      <c r="T122" s="5">
        <v>100</v>
      </c>
      <c r="U122" s="5">
        <v>0</v>
      </c>
      <c r="V122" s="8">
        <f t="shared" si="31"/>
        <v>100</v>
      </c>
      <c r="W122" s="4"/>
      <c r="X122" s="5"/>
      <c r="Y122" s="38"/>
      <c r="Z122" s="8" t="str">
        <f>VLOOKUP($Y122,definitions_list_lookup!$N$15:$P$20,2,TRUE)</f>
        <v>fresh</v>
      </c>
      <c r="AA122" s="8">
        <f>VLOOKUP($Y122,definitions_list_lookup!$N$15:$P$20,3,TRUE)</f>
        <v>0</v>
      </c>
      <c r="AB122" s="99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8">
        <f t="shared" si="17"/>
        <v>0</v>
      </c>
      <c r="BB122" s="54"/>
      <c r="BC122" s="99"/>
      <c r="BD122" s="99"/>
      <c r="BE122" s="99"/>
      <c r="BF122" s="7"/>
      <c r="BG122" s="8" t="str">
        <f>VLOOKUP($BF122,definitions_list_lookup!$N$15:$P$20,2,TRUE)</f>
        <v>fresh</v>
      </c>
      <c r="BH122" s="8">
        <f>VLOOKUP($BF122,definitions_list_lookup!$N$15:$P$20,3,TRUE)</f>
        <v>0</v>
      </c>
      <c r="BI122" s="99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8">
        <f t="shared" si="18"/>
        <v>0</v>
      </c>
      <c r="CI122" s="44"/>
      <c r="CJ122" s="7" t="s">
        <v>1384</v>
      </c>
      <c r="CK122" s="48" t="s">
        <v>1379</v>
      </c>
      <c r="CL122" s="7">
        <v>75</v>
      </c>
      <c r="CM122" s="8" t="str">
        <f>VLOOKUP($CL122,definitions_list_lookup!$N$15:$P$20,2,TRUE)</f>
        <v>very high</v>
      </c>
      <c r="CN122" s="8">
        <f>VLOOKUP($CL122,definitions_list_lookup!$N$15:$P$20,3,TRUE)</f>
        <v>4</v>
      </c>
      <c r="CO122" s="99"/>
      <c r="CP122" s="7">
        <v>30</v>
      </c>
      <c r="CQ122" s="7">
        <v>60</v>
      </c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>
        <v>2</v>
      </c>
      <c r="DD122" s="7"/>
      <c r="DE122" s="7"/>
      <c r="DF122" s="7">
        <v>8</v>
      </c>
      <c r="DG122" s="7"/>
      <c r="DH122" s="7"/>
      <c r="DI122" s="7"/>
      <c r="DJ122" s="7"/>
      <c r="DK122" s="7"/>
      <c r="DL122" s="7"/>
      <c r="DM122" s="7"/>
      <c r="DN122" s="8">
        <f t="shared" si="19"/>
        <v>100</v>
      </c>
      <c r="DO122" s="44"/>
      <c r="DP122" s="99"/>
      <c r="DQ122" s="7"/>
      <c r="DR122" s="8" t="str">
        <f>VLOOKUP($DQ122,definitions_list_lookup!$N$15:$P$20,2,TRUE)</f>
        <v>fresh</v>
      </c>
      <c r="DS122" s="8">
        <f>VLOOKUP($DQ122,definitions_list_lookup!$N$15:$P$20,3,TRUE)</f>
        <v>0</v>
      </c>
      <c r="DT122" s="99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8">
        <f t="shared" si="20"/>
        <v>0</v>
      </c>
      <c r="ET122" s="44"/>
      <c r="EU122" s="8">
        <f t="shared" si="21"/>
        <v>75</v>
      </c>
      <c r="EV122" s="8" t="str">
        <f>VLOOKUP($EU122,definitions_list_lookup!$N$15:$P$20,2,TRUE)</f>
        <v>very high</v>
      </c>
      <c r="EW122" s="8">
        <f>VLOOKUP($EU122,definitions_list_lookup!$N$15:$P$20,3,TRUE)</f>
        <v>4</v>
      </c>
    </row>
    <row r="123" spans="1:153" ht="126">
      <c r="A123" s="205">
        <v>43303</v>
      </c>
      <c r="B123" s="5" t="s">
        <v>1323</v>
      </c>
      <c r="C123" s="182"/>
      <c r="D123" s="7" t="s">
        <v>1208</v>
      </c>
      <c r="E123" s="7">
        <v>41</v>
      </c>
      <c r="F123" s="7">
        <v>3</v>
      </c>
      <c r="G123" s="6" t="str">
        <f t="shared" si="16"/>
        <v>41-3</v>
      </c>
      <c r="H123" s="2">
        <v>0</v>
      </c>
      <c r="I123" s="2">
        <v>59</v>
      </c>
      <c r="J123" s="79" t="str">
        <f>IF(((VLOOKUP($G123,Depth_Lookup!$A$3:$J$561,9,FALSE))-(I123/100))&gt;=0,"Good","Too Long")</f>
        <v>Good</v>
      </c>
      <c r="K123" s="80">
        <f>(VLOOKUP($G123,Depth_Lookup!$A$3:$J$561,10,FALSE))+(H123/100)</f>
        <v>76.284999999999997</v>
      </c>
      <c r="L123" s="80">
        <f>(VLOOKUP($G123,Depth_Lookup!$A$3:$J$561,10,FALSE))+(I123/100)</f>
        <v>76.875</v>
      </c>
      <c r="M123" s="136" t="s">
        <v>1342</v>
      </c>
      <c r="N123" s="136" t="s">
        <v>689</v>
      </c>
      <c r="O123" s="57" t="s">
        <v>1391</v>
      </c>
      <c r="P123" s="57" t="s">
        <v>1438</v>
      </c>
      <c r="Q123" s="44"/>
      <c r="R123" s="42">
        <v>93</v>
      </c>
      <c r="S123" s="5">
        <v>2</v>
      </c>
      <c r="T123" s="5">
        <v>5</v>
      </c>
      <c r="U123" s="5">
        <v>0</v>
      </c>
      <c r="V123" s="8">
        <f t="shared" si="31"/>
        <v>100</v>
      </c>
      <c r="W123" s="4" t="s">
        <v>1383</v>
      </c>
      <c r="X123" s="5" t="s">
        <v>1378</v>
      </c>
      <c r="Y123" s="38">
        <v>70</v>
      </c>
      <c r="Z123" s="8" t="str">
        <f>VLOOKUP($Y123,definitions_list_lookup!$N$15:$P$20,2,TRUE)</f>
        <v>very high</v>
      </c>
      <c r="AA123" s="8">
        <f>VLOOKUP($Y123,definitions_list_lookup!$N$15:$P$20,3,TRUE)</f>
        <v>4</v>
      </c>
      <c r="AB123" s="99"/>
      <c r="AC123" s="7">
        <v>65</v>
      </c>
      <c r="AD123" s="7">
        <v>20</v>
      </c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>
        <v>2</v>
      </c>
      <c r="AQ123" s="7"/>
      <c r="AR123" s="7"/>
      <c r="AS123" s="7">
        <v>13</v>
      </c>
      <c r="AT123" s="7"/>
      <c r="AU123" s="7"/>
      <c r="AV123" s="7"/>
      <c r="AW123" s="7"/>
      <c r="AX123" s="7"/>
      <c r="AY123" s="7"/>
      <c r="AZ123" s="7"/>
      <c r="BA123" s="8">
        <f t="shared" si="17"/>
        <v>100</v>
      </c>
      <c r="BB123" s="54"/>
      <c r="BC123" s="99" t="s">
        <v>1385</v>
      </c>
      <c r="BD123" s="99" t="s">
        <v>1380</v>
      </c>
      <c r="BE123" s="99" t="s">
        <v>227</v>
      </c>
      <c r="BF123" s="7">
        <v>90</v>
      </c>
      <c r="BG123" s="8" t="str">
        <f>VLOOKUP($BF123,definitions_list_lookup!$N$15:$P$20,2,TRUE)</f>
        <v>very high</v>
      </c>
      <c r="BH123" s="8">
        <f>VLOOKUP($BF123,definitions_list_lookup!$N$15:$P$20,3,TRUE)</f>
        <v>4</v>
      </c>
      <c r="BI123" s="99" t="s">
        <v>1388</v>
      </c>
      <c r="BJ123" s="7">
        <v>50</v>
      </c>
      <c r="BK123" s="7">
        <v>50</v>
      </c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8">
        <f t="shared" si="18"/>
        <v>100</v>
      </c>
      <c r="CI123" s="44"/>
      <c r="CJ123" s="7" t="s">
        <v>1384</v>
      </c>
      <c r="CK123" s="48" t="s">
        <v>1379</v>
      </c>
      <c r="CL123" s="7">
        <v>75</v>
      </c>
      <c r="CM123" s="8" t="str">
        <f>VLOOKUP($CL123,definitions_list_lookup!$N$15:$P$20,2,TRUE)</f>
        <v>very high</v>
      </c>
      <c r="CN123" s="8">
        <f>VLOOKUP($CL123,definitions_list_lookup!$N$15:$P$20,3,TRUE)</f>
        <v>4</v>
      </c>
      <c r="CO123" s="99"/>
      <c r="CP123" s="7">
        <v>30</v>
      </c>
      <c r="CQ123" s="7">
        <v>60</v>
      </c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>
        <v>2</v>
      </c>
      <c r="DD123" s="7"/>
      <c r="DE123" s="7"/>
      <c r="DF123" s="7">
        <v>8</v>
      </c>
      <c r="DG123" s="7"/>
      <c r="DH123" s="7"/>
      <c r="DI123" s="7"/>
      <c r="DJ123" s="7"/>
      <c r="DK123" s="7"/>
      <c r="DL123" s="7"/>
      <c r="DM123" s="7"/>
      <c r="DN123" s="8">
        <f t="shared" si="19"/>
        <v>100</v>
      </c>
      <c r="DO123" s="44"/>
      <c r="DP123" s="99"/>
      <c r="DQ123" s="7"/>
      <c r="DR123" s="8" t="str">
        <f>VLOOKUP($DQ123,definitions_list_lookup!$N$15:$P$20,2,TRUE)</f>
        <v>fresh</v>
      </c>
      <c r="DS123" s="8">
        <f>VLOOKUP($DQ123,definitions_list_lookup!$N$15:$P$20,3,TRUE)</f>
        <v>0</v>
      </c>
      <c r="DT123" s="99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8">
        <f t="shared" si="20"/>
        <v>0</v>
      </c>
      <c r="ET123" s="44"/>
      <c r="EU123" s="8">
        <f t="shared" si="21"/>
        <v>70.650000000000006</v>
      </c>
      <c r="EV123" s="8" t="str">
        <f>VLOOKUP($EU123,definitions_list_lookup!$N$15:$P$20,2,TRUE)</f>
        <v>very high</v>
      </c>
      <c r="EW123" s="8">
        <f>VLOOKUP($EU123,definitions_list_lookup!$N$15:$P$20,3,TRUE)</f>
        <v>4</v>
      </c>
    </row>
    <row r="124" spans="1:153" ht="126">
      <c r="A124" s="89">
        <v>43303</v>
      </c>
      <c r="B124" s="5" t="s">
        <v>1323</v>
      </c>
      <c r="D124" s="5" t="s">
        <v>1208</v>
      </c>
      <c r="E124" s="5">
        <v>41</v>
      </c>
      <c r="F124" s="5">
        <v>4</v>
      </c>
      <c r="G124" s="6" t="str">
        <f t="shared" si="16"/>
        <v>41-4</v>
      </c>
      <c r="H124" s="2">
        <v>0</v>
      </c>
      <c r="I124" s="2">
        <v>83</v>
      </c>
      <c r="J124" s="79" t="str">
        <f>IF(((VLOOKUP($G124,Depth_Lookup!$A$3:$J$561,9,FALSE))-(I124/100))&gt;=0,"Good","Too Long")</f>
        <v>Good</v>
      </c>
      <c r="K124" s="80">
        <f>(VLOOKUP($G124,Depth_Lookup!$A$3:$J$561,10,FALSE))+(H124/100)</f>
        <v>76.875</v>
      </c>
      <c r="L124" s="80">
        <f>(VLOOKUP($G124,Depth_Lookup!$A$3:$J$561,10,FALSE))+(I124/100)</f>
        <v>77.704999999999998</v>
      </c>
      <c r="M124" s="136" t="s">
        <v>1342</v>
      </c>
      <c r="N124" s="136" t="s">
        <v>689</v>
      </c>
      <c r="O124" s="57" t="s">
        <v>1398</v>
      </c>
      <c r="P124" s="57" t="s">
        <v>1439</v>
      </c>
      <c r="Q124" s="44"/>
      <c r="R124" s="42">
        <v>89</v>
      </c>
      <c r="S124" s="5">
        <v>1</v>
      </c>
      <c r="T124" s="5">
        <v>10</v>
      </c>
      <c r="U124" s="5">
        <v>0</v>
      </c>
      <c r="V124" s="8">
        <f t="shared" si="31"/>
        <v>100</v>
      </c>
      <c r="W124" s="4" t="s">
        <v>1377</v>
      </c>
      <c r="X124" s="5" t="s">
        <v>1378</v>
      </c>
      <c r="Y124" s="38">
        <v>75</v>
      </c>
      <c r="Z124" s="8" t="str">
        <f>VLOOKUP($Y124,definitions_list_lookup!$N$15:$P$20,2,TRUE)</f>
        <v>very high</v>
      </c>
      <c r="AA124" s="8">
        <f>VLOOKUP($Y124,definitions_list_lookup!$N$15:$P$20,3,TRUE)</f>
        <v>4</v>
      </c>
      <c r="AB124" s="99"/>
      <c r="AC124" s="7">
        <v>40</v>
      </c>
      <c r="AD124" s="7">
        <v>30</v>
      </c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>
        <v>3</v>
      </c>
      <c r="AQ124" s="7"/>
      <c r="AR124" s="7"/>
      <c r="AS124" s="7">
        <v>27</v>
      </c>
      <c r="AT124" s="7"/>
      <c r="AU124" s="7"/>
      <c r="AV124" s="7"/>
      <c r="AW124" s="7"/>
      <c r="AX124" s="7"/>
      <c r="AY124" s="7"/>
      <c r="AZ124" s="7"/>
      <c r="BA124" s="8">
        <f t="shared" si="17"/>
        <v>100</v>
      </c>
      <c r="BB124" s="54"/>
      <c r="BC124" s="99" t="s">
        <v>1385</v>
      </c>
      <c r="BD124" s="99" t="s">
        <v>1380</v>
      </c>
      <c r="BE124" s="99" t="s">
        <v>1382</v>
      </c>
      <c r="BF124" s="7">
        <v>90</v>
      </c>
      <c r="BG124" s="8" t="str">
        <f>VLOOKUP($BF124,definitions_list_lookup!$N$15:$P$20,2,TRUE)</f>
        <v>very high</v>
      </c>
      <c r="BH124" s="8">
        <f>VLOOKUP($BF124,definitions_list_lookup!$N$15:$P$20,3,TRUE)</f>
        <v>4</v>
      </c>
      <c r="BI124" s="99" t="s">
        <v>1390</v>
      </c>
      <c r="BJ124" s="7">
        <v>50</v>
      </c>
      <c r="BK124" s="7">
        <v>50</v>
      </c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8">
        <f t="shared" si="18"/>
        <v>100</v>
      </c>
      <c r="CI124" s="44"/>
      <c r="CJ124" s="7" t="s">
        <v>1384</v>
      </c>
      <c r="CK124" s="48" t="s">
        <v>1385</v>
      </c>
      <c r="CL124" s="7">
        <v>80</v>
      </c>
      <c r="CM124" s="8" t="str">
        <f>VLOOKUP($CL124,definitions_list_lookup!$N$15:$P$20,2,TRUE)</f>
        <v>very high</v>
      </c>
      <c r="CN124" s="8">
        <f>VLOOKUP($CL124,definitions_list_lookup!$N$15:$P$20,3,TRUE)</f>
        <v>4</v>
      </c>
      <c r="CO124" s="99"/>
      <c r="CP124" s="7">
        <v>50</v>
      </c>
      <c r="CQ124" s="7">
        <v>50</v>
      </c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8">
        <f t="shared" si="19"/>
        <v>100</v>
      </c>
      <c r="DO124" s="44"/>
      <c r="DP124" s="99"/>
      <c r="DQ124" s="7"/>
      <c r="DR124" s="8" t="str">
        <f>VLOOKUP($DQ124,definitions_list_lookup!$N$15:$P$20,2,TRUE)</f>
        <v>fresh</v>
      </c>
      <c r="DS124" s="8">
        <f>VLOOKUP($DQ124,definitions_list_lookup!$N$15:$P$20,3,TRUE)</f>
        <v>0</v>
      </c>
      <c r="DT124" s="99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8">
        <f t="shared" si="20"/>
        <v>0</v>
      </c>
      <c r="ET124" s="44"/>
      <c r="EU124" s="8">
        <f t="shared" si="21"/>
        <v>75.650000000000006</v>
      </c>
      <c r="EV124" s="8" t="str">
        <f>VLOOKUP($EU124,definitions_list_lookup!$N$15:$P$20,2,TRUE)</f>
        <v>very high</v>
      </c>
      <c r="EW124" s="8">
        <f>VLOOKUP($EU124,definitions_list_lookup!$N$15:$P$20,3,TRUE)</f>
        <v>4</v>
      </c>
    </row>
    <row r="125" spans="1:153" ht="42">
      <c r="A125" s="89">
        <v>43303</v>
      </c>
      <c r="B125" s="5" t="s">
        <v>1323</v>
      </c>
      <c r="D125" s="5" t="s">
        <v>1208</v>
      </c>
      <c r="E125" s="5">
        <v>41</v>
      </c>
      <c r="F125" s="5">
        <v>4</v>
      </c>
      <c r="G125" s="6" t="str">
        <f t="shared" si="16"/>
        <v>41-4</v>
      </c>
      <c r="H125" s="2">
        <v>83</v>
      </c>
      <c r="I125" s="2">
        <v>95.5</v>
      </c>
      <c r="J125" s="79" t="str">
        <f>IF(((VLOOKUP($G125,Depth_Lookup!$A$3:$J$561,9,FALSE))-(I125/100))&gt;=0,"Good","Too Long")</f>
        <v>Good</v>
      </c>
      <c r="K125" s="80">
        <f>(VLOOKUP($G125,Depth_Lookup!$A$3:$J$561,10,FALSE))+(H125/100)</f>
        <v>77.704999999999998</v>
      </c>
      <c r="L125" s="80">
        <f>(VLOOKUP($G125,Depth_Lookup!$A$3:$J$561,10,FALSE))+(I125/100)</f>
        <v>77.83</v>
      </c>
      <c r="M125" s="136" t="s">
        <v>1346</v>
      </c>
      <c r="N125" s="136" t="s">
        <v>1347</v>
      </c>
      <c r="O125" s="57" t="s">
        <v>1393</v>
      </c>
      <c r="P125" s="57" t="s">
        <v>1433</v>
      </c>
      <c r="Q125" s="44"/>
      <c r="R125" s="42">
        <v>100</v>
      </c>
      <c r="S125" s="5">
        <v>0</v>
      </c>
      <c r="T125" s="5">
        <v>0</v>
      </c>
      <c r="U125" s="5">
        <v>0</v>
      </c>
      <c r="V125" s="8">
        <f t="shared" si="31"/>
        <v>100</v>
      </c>
      <c r="W125" s="4" t="s">
        <v>1396</v>
      </c>
      <c r="X125" s="5" t="s">
        <v>1378</v>
      </c>
      <c r="Y125" s="38">
        <v>75</v>
      </c>
      <c r="Z125" s="8" t="str">
        <f>VLOOKUP($Y125,definitions_list_lookup!$N$15:$P$20,2,TRUE)</f>
        <v>very high</v>
      </c>
      <c r="AA125" s="8">
        <f>VLOOKUP($Y125,definitions_list_lookup!$N$15:$P$20,3,TRUE)</f>
        <v>4</v>
      </c>
      <c r="AB125" s="99"/>
      <c r="AC125" s="7"/>
      <c r="AD125" s="7">
        <v>20</v>
      </c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>
        <v>7</v>
      </c>
      <c r="AQ125" s="7"/>
      <c r="AR125" s="7"/>
      <c r="AS125" s="7">
        <v>73</v>
      </c>
      <c r="AT125" s="7"/>
      <c r="AU125" s="7"/>
      <c r="AV125" s="7"/>
      <c r="AW125" s="7"/>
      <c r="AX125" s="7"/>
      <c r="AY125" s="7"/>
      <c r="AZ125" s="7"/>
      <c r="BA125" s="8">
        <f t="shared" si="17"/>
        <v>100</v>
      </c>
      <c r="BB125" s="54"/>
      <c r="BC125" s="99"/>
      <c r="BD125" s="99"/>
      <c r="BE125" s="99"/>
      <c r="BF125" s="7"/>
      <c r="BG125" s="8" t="str">
        <f>VLOOKUP($BF125,definitions_list_lookup!$N$15:$P$20,2,TRUE)</f>
        <v>fresh</v>
      </c>
      <c r="BH125" s="8">
        <f>VLOOKUP($BF125,definitions_list_lookup!$N$15:$P$20,3,TRUE)</f>
        <v>0</v>
      </c>
      <c r="BI125" s="99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8">
        <f t="shared" si="18"/>
        <v>0</v>
      </c>
      <c r="CI125" s="44"/>
      <c r="CJ125" s="7"/>
      <c r="CK125" s="48"/>
      <c r="CL125" s="7"/>
      <c r="CM125" s="8" t="str">
        <f>VLOOKUP($CL125,definitions_list_lookup!$N$15:$P$20,2,TRUE)</f>
        <v>fresh</v>
      </c>
      <c r="CN125" s="8">
        <f>VLOOKUP($CL125,definitions_list_lookup!$N$15:$P$20,3,TRUE)</f>
        <v>0</v>
      </c>
      <c r="CO125" s="99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8">
        <f t="shared" si="19"/>
        <v>0</v>
      </c>
      <c r="DO125" s="44"/>
      <c r="DP125" s="99"/>
      <c r="DQ125" s="7"/>
      <c r="DR125" s="8" t="str">
        <f>VLOOKUP($DQ125,definitions_list_lookup!$N$15:$P$20,2,TRUE)</f>
        <v>fresh</v>
      </c>
      <c r="DS125" s="8">
        <f>VLOOKUP($DQ125,definitions_list_lookup!$N$15:$P$20,3,TRUE)</f>
        <v>0</v>
      </c>
      <c r="DT125" s="99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8">
        <f t="shared" si="20"/>
        <v>0</v>
      </c>
      <c r="ET125" s="44"/>
      <c r="EU125" s="8">
        <f t="shared" si="21"/>
        <v>75</v>
      </c>
      <c r="EV125" s="8" t="str">
        <f>VLOOKUP($EU125,definitions_list_lookup!$N$15:$P$20,2,TRUE)</f>
        <v>very high</v>
      </c>
      <c r="EW125" s="8">
        <f>VLOOKUP($EU125,definitions_list_lookup!$N$15:$P$20,3,TRUE)</f>
        <v>4</v>
      </c>
    </row>
    <row r="126" spans="1:153" ht="98">
      <c r="A126" s="89">
        <v>43303</v>
      </c>
      <c r="B126" s="5" t="s">
        <v>1323</v>
      </c>
      <c r="D126" s="5" t="s">
        <v>1208</v>
      </c>
      <c r="E126" s="5">
        <v>42</v>
      </c>
      <c r="F126" s="5">
        <v>1</v>
      </c>
      <c r="G126" s="6" t="str">
        <f t="shared" si="16"/>
        <v>42-1</v>
      </c>
      <c r="H126" s="2">
        <v>0</v>
      </c>
      <c r="I126" s="2">
        <v>53</v>
      </c>
      <c r="J126" s="79" t="str">
        <f>IF(((VLOOKUP($G126,Depth_Lookup!$A$3:$J$561,9,FALSE))-(I126/100))&gt;=0,"Good","Too Long")</f>
        <v>Good</v>
      </c>
      <c r="K126" s="80">
        <f>(VLOOKUP($G126,Depth_Lookup!$A$3:$J$561,10,FALSE))+(H126/100)</f>
        <v>77.599999999999994</v>
      </c>
      <c r="L126" s="80">
        <f>(VLOOKUP($G126,Depth_Lookup!$A$3:$J$561,10,FALSE))+(I126/100)</f>
        <v>78.13</v>
      </c>
      <c r="M126" s="136" t="s">
        <v>1346</v>
      </c>
      <c r="N126" s="136" t="s">
        <v>1347</v>
      </c>
      <c r="O126" s="57" t="s">
        <v>1397</v>
      </c>
      <c r="P126" s="57" t="s">
        <v>1439</v>
      </c>
      <c r="Q126" s="44"/>
      <c r="R126" s="42">
        <v>95</v>
      </c>
      <c r="S126" s="5">
        <v>5</v>
      </c>
      <c r="T126" s="5">
        <v>0</v>
      </c>
      <c r="U126" s="5">
        <v>0</v>
      </c>
      <c r="V126" s="8">
        <f t="shared" si="31"/>
        <v>100</v>
      </c>
      <c r="W126" s="4" t="s">
        <v>1396</v>
      </c>
      <c r="X126" s="5" t="s">
        <v>1378</v>
      </c>
      <c r="Y126" s="38">
        <v>75</v>
      </c>
      <c r="Z126" s="8" t="str">
        <f>VLOOKUP($Y126,definitions_list_lookup!$N$15:$P$20,2,TRUE)</f>
        <v>very high</v>
      </c>
      <c r="AA126" s="8">
        <f>VLOOKUP($Y126,definitions_list_lookup!$N$15:$P$20,3,TRUE)</f>
        <v>4</v>
      </c>
      <c r="AB126" s="99"/>
      <c r="AC126" s="7">
        <v>5</v>
      </c>
      <c r="AD126" s="7">
        <v>10</v>
      </c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>
        <v>8</v>
      </c>
      <c r="AQ126" s="7"/>
      <c r="AR126" s="7"/>
      <c r="AS126" s="7">
        <v>77</v>
      </c>
      <c r="AT126" s="7"/>
      <c r="AU126" s="7"/>
      <c r="AV126" s="7"/>
      <c r="AW126" s="7"/>
      <c r="AX126" s="7"/>
      <c r="AY126" s="7"/>
      <c r="AZ126" s="7"/>
      <c r="BA126" s="8">
        <f t="shared" si="17"/>
        <v>100</v>
      </c>
      <c r="BB126" s="54"/>
      <c r="BC126" s="99" t="s">
        <v>1395</v>
      </c>
      <c r="BD126" s="99" t="s">
        <v>1386</v>
      </c>
      <c r="BE126" s="99" t="s">
        <v>227</v>
      </c>
      <c r="BF126" s="7">
        <v>90</v>
      </c>
      <c r="BG126" s="8" t="str">
        <f>VLOOKUP($BF126,definitions_list_lookup!$N$15:$P$20,2,TRUE)</f>
        <v>very high</v>
      </c>
      <c r="BH126" s="8">
        <f>VLOOKUP($BF126,definitions_list_lookup!$N$15:$P$20,3,TRUE)</f>
        <v>4</v>
      </c>
      <c r="BI126" s="99" t="s">
        <v>1394</v>
      </c>
      <c r="BJ126" s="7">
        <v>20</v>
      </c>
      <c r="BK126" s="7">
        <v>80</v>
      </c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8">
        <f t="shared" si="18"/>
        <v>100</v>
      </c>
      <c r="CI126" s="44"/>
      <c r="CJ126" s="7"/>
      <c r="CK126" s="48"/>
      <c r="CL126" s="7"/>
      <c r="CM126" s="8" t="str">
        <f>VLOOKUP($CL126,definitions_list_lookup!$N$15:$P$20,2,TRUE)</f>
        <v>fresh</v>
      </c>
      <c r="CN126" s="8">
        <f>VLOOKUP($CL126,definitions_list_lookup!$N$15:$P$20,3,TRUE)</f>
        <v>0</v>
      </c>
      <c r="CO126" s="99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8">
        <f t="shared" si="19"/>
        <v>0</v>
      </c>
      <c r="DO126" s="44"/>
      <c r="DP126" s="99"/>
      <c r="DQ126" s="7"/>
      <c r="DR126" s="8" t="str">
        <f>VLOOKUP($DQ126,definitions_list_lookup!$N$15:$P$20,2,TRUE)</f>
        <v>fresh</v>
      </c>
      <c r="DS126" s="8">
        <f>VLOOKUP($DQ126,definitions_list_lookup!$N$15:$P$20,3,TRUE)</f>
        <v>0</v>
      </c>
      <c r="DT126" s="99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8">
        <f t="shared" si="20"/>
        <v>0</v>
      </c>
      <c r="ET126" s="44"/>
      <c r="EU126" s="8">
        <f t="shared" si="21"/>
        <v>75.75</v>
      </c>
      <c r="EV126" s="8" t="str">
        <f>VLOOKUP($EU126,definitions_list_lookup!$N$15:$P$20,2,TRUE)</f>
        <v>very high</v>
      </c>
      <c r="EW126" s="8">
        <f>VLOOKUP($EU126,definitions_list_lookup!$N$15:$P$20,3,TRUE)</f>
        <v>4</v>
      </c>
    </row>
    <row r="127" spans="1:153" ht="98">
      <c r="A127" s="89">
        <v>43303</v>
      </c>
      <c r="B127" s="5" t="s">
        <v>1323</v>
      </c>
      <c r="D127" s="5" t="s">
        <v>1208</v>
      </c>
      <c r="E127" s="5">
        <v>42</v>
      </c>
      <c r="F127" s="5">
        <v>1</v>
      </c>
      <c r="G127" s="6" t="str">
        <f t="shared" si="16"/>
        <v>42-1</v>
      </c>
      <c r="H127" s="2">
        <v>53</v>
      </c>
      <c r="I127" s="2">
        <v>99.5</v>
      </c>
      <c r="J127" s="79" t="str">
        <f>IF(((VLOOKUP($G127,Depth_Lookup!$A$3:$J$561,9,FALSE))-(I127/100))&gt;=0,"Good","Too Long")</f>
        <v>Good</v>
      </c>
      <c r="K127" s="80">
        <f>(VLOOKUP($G127,Depth_Lookup!$A$3:$J$561,10,FALSE))+(H127/100)</f>
        <v>78.13</v>
      </c>
      <c r="L127" s="80">
        <f>(VLOOKUP($G127,Depth_Lookup!$A$3:$J$561,10,FALSE))+(I127/100)</f>
        <v>78.594999999999999</v>
      </c>
      <c r="M127" s="136" t="s">
        <v>1350</v>
      </c>
      <c r="N127" s="136" t="s">
        <v>689</v>
      </c>
      <c r="O127" s="57" t="s">
        <v>1401</v>
      </c>
      <c r="P127" s="57" t="s">
        <v>1439</v>
      </c>
      <c r="Q127" s="44"/>
      <c r="R127" s="42">
        <v>100</v>
      </c>
      <c r="S127" s="5">
        <v>0</v>
      </c>
      <c r="T127" s="5">
        <v>0</v>
      </c>
      <c r="U127" s="5">
        <v>0</v>
      </c>
      <c r="V127" s="8">
        <f t="shared" si="31"/>
        <v>100</v>
      </c>
      <c r="W127" s="4" t="s">
        <v>1377</v>
      </c>
      <c r="X127" s="5" t="s">
        <v>1378</v>
      </c>
      <c r="Y127" s="38">
        <v>75</v>
      </c>
      <c r="Z127" s="8" t="str">
        <f>VLOOKUP($Y127,definitions_list_lookup!$N$15:$P$20,2,TRUE)</f>
        <v>very high</v>
      </c>
      <c r="AA127" s="8">
        <f>VLOOKUP($Y127,definitions_list_lookup!$N$15:$P$20,3,TRUE)</f>
        <v>4</v>
      </c>
      <c r="AB127" s="99"/>
      <c r="AC127" s="7">
        <v>40</v>
      </c>
      <c r="AD127" s="7">
        <v>40</v>
      </c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>
        <v>3</v>
      </c>
      <c r="AQ127" s="7"/>
      <c r="AR127" s="7"/>
      <c r="AS127" s="7">
        <v>17</v>
      </c>
      <c r="AT127" s="7"/>
      <c r="AU127" s="7"/>
      <c r="AV127" s="7"/>
      <c r="AW127" s="7"/>
      <c r="AX127" s="7"/>
      <c r="AY127" s="7"/>
      <c r="AZ127" s="7"/>
      <c r="BA127" s="8">
        <f t="shared" si="17"/>
        <v>100</v>
      </c>
      <c r="BB127" s="54"/>
      <c r="BC127" s="99"/>
      <c r="BD127" s="99"/>
      <c r="BE127" s="99"/>
      <c r="BF127" s="7"/>
      <c r="BG127" s="8" t="str">
        <f>VLOOKUP($BF127,definitions_list_lookup!$N$15:$P$20,2,TRUE)</f>
        <v>fresh</v>
      </c>
      <c r="BH127" s="8">
        <f>VLOOKUP($BF127,definitions_list_lookup!$N$15:$P$20,3,TRUE)</f>
        <v>0</v>
      </c>
      <c r="BI127" s="99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8">
        <f t="shared" si="18"/>
        <v>0</v>
      </c>
      <c r="CI127" s="44"/>
      <c r="CJ127" s="7"/>
      <c r="CK127" s="48"/>
      <c r="CL127" s="7"/>
      <c r="CM127" s="8" t="str">
        <f>VLOOKUP($CL127,definitions_list_lookup!$N$15:$P$20,2,TRUE)</f>
        <v>fresh</v>
      </c>
      <c r="CN127" s="8">
        <f>VLOOKUP($CL127,definitions_list_lookup!$N$15:$P$20,3,TRUE)</f>
        <v>0</v>
      </c>
      <c r="CO127" s="99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8">
        <f t="shared" si="19"/>
        <v>0</v>
      </c>
      <c r="DO127" s="44"/>
      <c r="DP127" s="99"/>
      <c r="DQ127" s="7"/>
      <c r="DR127" s="8" t="str">
        <f>VLOOKUP($DQ127,definitions_list_lookup!$N$15:$P$20,2,TRUE)</f>
        <v>fresh</v>
      </c>
      <c r="DS127" s="8">
        <f>VLOOKUP($DQ127,definitions_list_lookup!$N$15:$P$20,3,TRUE)</f>
        <v>0</v>
      </c>
      <c r="DT127" s="99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8">
        <f t="shared" si="20"/>
        <v>0</v>
      </c>
      <c r="ET127" s="44"/>
      <c r="EU127" s="8">
        <f t="shared" si="21"/>
        <v>75</v>
      </c>
      <c r="EV127" s="8" t="str">
        <f>VLOOKUP($EU127,definitions_list_lookup!$N$15:$P$20,2,TRUE)</f>
        <v>very high</v>
      </c>
      <c r="EW127" s="8">
        <f>VLOOKUP($EU127,definitions_list_lookup!$N$15:$P$20,3,TRUE)</f>
        <v>4</v>
      </c>
    </row>
    <row r="128" spans="1:153" ht="98">
      <c r="A128" s="89">
        <v>43303</v>
      </c>
      <c r="B128" s="5" t="s">
        <v>1323</v>
      </c>
      <c r="D128" s="5" t="s">
        <v>1208</v>
      </c>
      <c r="E128" s="5">
        <v>42</v>
      </c>
      <c r="F128" s="5">
        <v>2</v>
      </c>
      <c r="G128" s="6" t="str">
        <f t="shared" si="16"/>
        <v>42-2</v>
      </c>
      <c r="H128" s="2">
        <v>0</v>
      </c>
      <c r="I128" s="2">
        <v>23</v>
      </c>
      <c r="J128" s="79" t="str">
        <f>IF(((VLOOKUP($G128,Depth_Lookup!$A$3:$J$561,9,FALSE))-(I128/100))&gt;=0,"Good","Too Long")</f>
        <v>Good</v>
      </c>
      <c r="K128" s="80">
        <f>(VLOOKUP($G128,Depth_Lookup!$A$3:$J$561,10,FALSE))+(H128/100)</f>
        <v>78.594999999999999</v>
      </c>
      <c r="L128" s="80">
        <f>(VLOOKUP($G128,Depth_Lookup!$A$3:$J$561,10,FALSE))+(I128/100)</f>
        <v>78.825000000000003</v>
      </c>
      <c r="M128" s="136" t="s">
        <v>1350</v>
      </c>
      <c r="N128" s="136" t="s">
        <v>689</v>
      </c>
      <c r="O128" s="57" t="s">
        <v>1402</v>
      </c>
      <c r="P128" s="57" t="s">
        <v>1439</v>
      </c>
      <c r="Q128" s="44"/>
      <c r="R128" s="42">
        <v>80</v>
      </c>
      <c r="S128" s="5">
        <v>0</v>
      </c>
      <c r="T128" s="5">
        <v>20</v>
      </c>
      <c r="U128" s="5">
        <v>0</v>
      </c>
      <c r="V128" s="8">
        <f t="shared" si="31"/>
        <v>100</v>
      </c>
      <c r="W128" s="4" t="s">
        <v>1377</v>
      </c>
      <c r="X128" s="5" t="s">
        <v>1378</v>
      </c>
      <c r="Y128" s="38">
        <v>70</v>
      </c>
      <c r="Z128" s="8" t="str">
        <f>VLOOKUP($Y128,definitions_list_lookup!$N$15:$P$20,2,TRUE)</f>
        <v>very high</v>
      </c>
      <c r="AA128" s="8">
        <f>VLOOKUP($Y128,definitions_list_lookup!$N$15:$P$20,3,TRUE)</f>
        <v>4</v>
      </c>
      <c r="AB128" s="99"/>
      <c r="AC128" s="7">
        <v>30</v>
      </c>
      <c r="AD128" s="7">
        <v>40</v>
      </c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>
        <v>3</v>
      </c>
      <c r="AQ128" s="7"/>
      <c r="AR128" s="7"/>
      <c r="AS128" s="7">
        <v>27</v>
      </c>
      <c r="AT128" s="7"/>
      <c r="AU128" s="7"/>
      <c r="AV128" s="7"/>
      <c r="AW128" s="7"/>
      <c r="AX128" s="7"/>
      <c r="AY128" s="7"/>
      <c r="AZ128" s="7"/>
      <c r="BA128" s="8">
        <f t="shared" si="17"/>
        <v>100</v>
      </c>
      <c r="BB128" s="54"/>
      <c r="BC128" s="99"/>
      <c r="BD128" s="99"/>
      <c r="BE128" s="99"/>
      <c r="BF128" s="7"/>
      <c r="BG128" s="8" t="str">
        <f>VLOOKUP($BF128,definitions_list_lookup!$N$15:$P$20,2,TRUE)</f>
        <v>fresh</v>
      </c>
      <c r="BH128" s="8">
        <f>VLOOKUP($BF128,definitions_list_lookup!$N$15:$P$20,3,TRUE)</f>
        <v>0</v>
      </c>
      <c r="BI128" s="99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8">
        <f t="shared" si="18"/>
        <v>0</v>
      </c>
      <c r="CI128" s="44"/>
      <c r="CJ128" s="7" t="s">
        <v>1384</v>
      </c>
      <c r="CK128" s="48" t="s">
        <v>1385</v>
      </c>
      <c r="CL128" s="7">
        <v>90</v>
      </c>
      <c r="CM128" s="8" t="str">
        <f>VLOOKUP($CL128,definitions_list_lookup!$N$15:$P$20,2,TRUE)</f>
        <v>very high</v>
      </c>
      <c r="CN128" s="8">
        <f>VLOOKUP($CL128,definitions_list_lookup!$N$15:$P$20,3,TRUE)</f>
        <v>4</v>
      </c>
      <c r="CO128" s="99"/>
      <c r="CP128" s="7">
        <v>50</v>
      </c>
      <c r="CQ128" s="7">
        <v>50</v>
      </c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8">
        <f t="shared" si="19"/>
        <v>100</v>
      </c>
      <c r="DO128" s="44"/>
      <c r="DP128" s="99"/>
      <c r="DQ128" s="7"/>
      <c r="DR128" s="8" t="str">
        <f>VLOOKUP($DQ128,definitions_list_lookup!$N$15:$P$20,2,TRUE)</f>
        <v>fresh</v>
      </c>
      <c r="DS128" s="8">
        <f>VLOOKUP($DQ128,definitions_list_lookup!$N$15:$P$20,3,TRUE)</f>
        <v>0</v>
      </c>
      <c r="DT128" s="99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8">
        <f t="shared" si="20"/>
        <v>0</v>
      </c>
      <c r="ET128" s="44"/>
      <c r="EU128" s="8">
        <f t="shared" si="21"/>
        <v>74</v>
      </c>
      <c r="EV128" s="8" t="str">
        <f>VLOOKUP($EU128,definitions_list_lookup!$N$15:$P$20,2,TRUE)</f>
        <v>very high</v>
      </c>
      <c r="EW128" s="8">
        <f>VLOOKUP($EU128,definitions_list_lookup!$N$15:$P$20,3,TRUE)</f>
        <v>4</v>
      </c>
    </row>
    <row r="129" spans="1:153" ht="98">
      <c r="A129" s="89">
        <v>43303</v>
      </c>
      <c r="B129" s="5" t="s">
        <v>1323</v>
      </c>
      <c r="D129" s="5" t="s">
        <v>1208</v>
      </c>
      <c r="E129" s="5">
        <v>42</v>
      </c>
      <c r="F129" s="5">
        <v>2</v>
      </c>
      <c r="G129" s="6" t="str">
        <f t="shared" si="16"/>
        <v>42-2</v>
      </c>
      <c r="H129" s="2">
        <v>23</v>
      </c>
      <c r="I129" s="2">
        <v>94</v>
      </c>
      <c r="J129" s="79" t="str">
        <f>IF(((VLOOKUP($G129,Depth_Lookup!$A$3:$J$561,9,FALSE))-(I129/100))&gt;=0,"Good","Too Long")</f>
        <v>Good</v>
      </c>
      <c r="K129" s="80">
        <f>(VLOOKUP($G129,Depth_Lookup!$A$3:$J$561,10,FALSE))+(H129/100)</f>
        <v>78.825000000000003</v>
      </c>
      <c r="L129" s="80">
        <f>(VLOOKUP($G129,Depth_Lookup!$A$3:$J$561,10,FALSE))+(I129/100)</f>
        <v>79.534999999999997</v>
      </c>
      <c r="M129" s="136" t="s">
        <v>1355</v>
      </c>
      <c r="N129" s="136" t="s">
        <v>1347</v>
      </c>
      <c r="O129" s="57" t="s">
        <v>1393</v>
      </c>
      <c r="P129" s="57" t="s">
        <v>1439</v>
      </c>
      <c r="Q129" s="44"/>
      <c r="R129" s="42">
        <v>100</v>
      </c>
      <c r="S129" s="5">
        <v>0</v>
      </c>
      <c r="T129" s="5">
        <v>0</v>
      </c>
      <c r="U129" s="5">
        <v>0</v>
      </c>
      <c r="V129" s="8">
        <f t="shared" si="31"/>
        <v>100</v>
      </c>
      <c r="W129" s="4" t="s">
        <v>1403</v>
      </c>
      <c r="X129" s="5" t="s">
        <v>1378</v>
      </c>
      <c r="Y129" s="38">
        <v>70</v>
      </c>
      <c r="Z129" s="8" t="str">
        <f>VLOOKUP($Y129,definitions_list_lookup!$N$15:$P$20,2,TRUE)</f>
        <v>very high</v>
      </c>
      <c r="AA129" s="8">
        <f>VLOOKUP($Y129,definitions_list_lookup!$N$15:$P$20,3,TRUE)</f>
        <v>4</v>
      </c>
      <c r="AB129" s="99"/>
      <c r="AC129" s="7">
        <v>5</v>
      </c>
      <c r="AD129" s="7">
        <v>5</v>
      </c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>
        <v>8</v>
      </c>
      <c r="AQ129" s="7"/>
      <c r="AR129" s="7"/>
      <c r="AS129" s="7">
        <v>82</v>
      </c>
      <c r="AT129" s="7"/>
      <c r="AU129" s="7"/>
      <c r="AV129" s="7"/>
      <c r="AW129" s="7"/>
      <c r="AX129" s="7"/>
      <c r="AY129" s="7"/>
      <c r="AZ129" s="7"/>
      <c r="BA129" s="8">
        <f t="shared" si="17"/>
        <v>100</v>
      </c>
      <c r="BB129" s="54"/>
      <c r="BC129" s="99"/>
      <c r="BD129" s="99"/>
      <c r="BE129" s="99"/>
      <c r="BF129" s="7"/>
      <c r="BG129" s="8" t="str">
        <f>VLOOKUP($BF129,definitions_list_lookup!$N$15:$P$20,2,TRUE)</f>
        <v>fresh</v>
      </c>
      <c r="BH129" s="8">
        <f>VLOOKUP($BF129,definitions_list_lookup!$N$15:$P$20,3,TRUE)</f>
        <v>0</v>
      </c>
      <c r="BI129" s="99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8">
        <f t="shared" si="18"/>
        <v>0</v>
      </c>
      <c r="CI129" s="44"/>
      <c r="CJ129" s="7"/>
      <c r="CK129" s="48"/>
      <c r="CL129" s="7"/>
      <c r="CM129" s="8" t="str">
        <f>VLOOKUP($CL129,definitions_list_lookup!$N$15:$P$20,2,TRUE)</f>
        <v>fresh</v>
      </c>
      <c r="CN129" s="8">
        <f>VLOOKUP($CL129,definitions_list_lookup!$N$15:$P$20,3,TRUE)</f>
        <v>0</v>
      </c>
      <c r="CO129" s="99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8">
        <f t="shared" si="19"/>
        <v>0</v>
      </c>
      <c r="DO129" s="44"/>
      <c r="DP129" s="99"/>
      <c r="DQ129" s="7"/>
      <c r="DR129" s="8" t="str">
        <f>VLOOKUP($DQ129,definitions_list_lookup!$N$15:$P$20,2,TRUE)</f>
        <v>fresh</v>
      </c>
      <c r="DS129" s="8">
        <f>VLOOKUP($DQ129,definitions_list_lookup!$N$15:$P$20,3,TRUE)</f>
        <v>0</v>
      </c>
      <c r="DT129" s="99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8">
        <f t="shared" si="20"/>
        <v>0</v>
      </c>
      <c r="ET129" s="44"/>
      <c r="EU129" s="8">
        <f t="shared" si="21"/>
        <v>70</v>
      </c>
      <c r="EV129" s="8" t="str">
        <f>VLOOKUP($EU129,definitions_list_lookup!$N$15:$P$20,2,TRUE)</f>
        <v>very high</v>
      </c>
      <c r="EW129" s="8">
        <f>VLOOKUP($EU129,definitions_list_lookup!$N$15:$P$20,3,TRUE)</f>
        <v>4</v>
      </c>
    </row>
    <row r="130" spans="1:153" ht="42">
      <c r="A130" s="89">
        <v>43303</v>
      </c>
      <c r="B130" s="5" t="s">
        <v>1323</v>
      </c>
      <c r="D130" s="5" t="s">
        <v>1208</v>
      </c>
      <c r="E130" s="5">
        <v>42</v>
      </c>
      <c r="F130" s="5">
        <v>3</v>
      </c>
      <c r="G130" s="6" t="str">
        <f t="shared" si="16"/>
        <v>42-3</v>
      </c>
      <c r="H130" s="2">
        <v>0</v>
      </c>
      <c r="I130" s="2">
        <v>19</v>
      </c>
      <c r="J130" s="79" t="str">
        <f>IF(((VLOOKUP($G130,Depth_Lookup!$A$3:$J$561,9,FALSE))-(I130/100))&gt;=0,"Good","Too Long")</f>
        <v>Good</v>
      </c>
      <c r="K130" s="80">
        <f>(VLOOKUP($G130,Depth_Lookup!$A$3:$J$561,10,FALSE))+(H130/100)</f>
        <v>79.534999999999997</v>
      </c>
      <c r="L130" s="80">
        <f>(VLOOKUP($G130,Depth_Lookup!$A$3:$J$561,10,FALSE))+(I130/100)</f>
        <v>79.724999999999994</v>
      </c>
      <c r="M130" s="136" t="s">
        <v>1355</v>
      </c>
      <c r="N130" s="136" t="s">
        <v>1347</v>
      </c>
      <c r="O130" s="57" t="s">
        <v>1393</v>
      </c>
      <c r="P130" s="57" t="s">
        <v>1440</v>
      </c>
      <c r="Q130" s="44"/>
      <c r="R130" s="42">
        <v>100</v>
      </c>
      <c r="S130" s="5">
        <v>0</v>
      </c>
      <c r="T130" s="5">
        <v>0</v>
      </c>
      <c r="U130" s="5">
        <v>0</v>
      </c>
      <c r="V130" s="8">
        <f t="shared" si="31"/>
        <v>100</v>
      </c>
      <c r="W130" s="4" t="s">
        <v>1396</v>
      </c>
      <c r="X130" s="5" t="s">
        <v>1378</v>
      </c>
      <c r="Y130" s="38">
        <v>90</v>
      </c>
      <c r="Z130" s="8" t="str">
        <f>VLOOKUP($Y130,definitions_list_lookup!$N$15:$P$20,2,TRUE)</f>
        <v>very high</v>
      </c>
      <c r="AA130" s="8">
        <f>VLOOKUP($Y130,definitions_list_lookup!$N$15:$P$20,3,TRUE)</f>
        <v>4</v>
      </c>
      <c r="AB130" s="99"/>
      <c r="AC130" s="7">
        <v>2</v>
      </c>
      <c r="AD130" s="7">
        <v>2</v>
      </c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>
        <v>9</v>
      </c>
      <c r="AQ130" s="7"/>
      <c r="AR130" s="7"/>
      <c r="AS130" s="7">
        <v>87</v>
      </c>
      <c r="AT130" s="7"/>
      <c r="AU130" s="7"/>
      <c r="AV130" s="7"/>
      <c r="AW130" s="7"/>
      <c r="AX130" s="7"/>
      <c r="AY130" s="7"/>
      <c r="AZ130" s="7"/>
      <c r="BA130" s="8">
        <f t="shared" si="17"/>
        <v>100</v>
      </c>
      <c r="BB130" s="54"/>
      <c r="BC130" s="99"/>
      <c r="BD130" s="99"/>
      <c r="BE130" s="99"/>
      <c r="BF130" s="7"/>
      <c r="BG130" s="8" t="str">
        <f>VLOOKUP($BF130,definitions_list_lookup!$N$15:$P$20,2,TRUE)</f>
        <v>fresh</v>
      </c>
      <c r="BH130" s="8">
        <f>VLOOKUP($BF130,definitions_list_lookup!$N$15:$P$20,3,TRUE)</f>
        <v>0</v>
      </c>
      <c r="BI130" s="99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8">
        <f t="shared" si="18"/>
        <v>0</v>
      </c>
      <c r="CI130" s="44"/>
      <c r="CJ130" s="7"/>
      <c r="CK130" s="48"/>
      <c r="CL130" s="7"/>
      <c r="CM130" s="8" t="str">
        <f>VLOOKUP($CL130,definitions_list_lookup!$N$15:$P$20,2,TRUE)</f>
        <v>fresh</v>
      </c>
      <c r="CN130" s="8">
        <f>VLOOKUP($CL130,definitions_list_lookup!$N$15:$P$20,3,TRUE)</f>
        <v>0</v>
      </c>
      <c r="CO130" s="99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8">
        <f t="shared" si="19"/>
        <v>0</v>
      </c>
      <c r="DO130" s="44"/>
      <c r="DP130" s="99"/>
      <c r="DQ130" s="7"/>
      <c r="DR130" s="8" t="str">
        <f>VLOOKUP($DQ130,definitions_list_lookup!$N$15:$P$20,2,TRUE)</f>
        <v>fresh</v>
      </c>
      <c r="DS130" s="8">
        <f>VLOOKUP($DQ130,definitions_list_lookup!$N$15:$P$20,3,TRUE)</f>
        <v>0</v>
      </c>
      <c r="DT130" s="99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8">
        <f t="shared" si="20"/>
        <v>0</v>
      </c>
      <c r="ET130" s="44"/>
      <c r="EU130" s="8">
        <f t="shared" si="21"/>
        <v>90</v>
      </c>
      <c r="EV130" s="8" t="str">
        <f>VLOOKUP($EU130,definitions_list_lookup!$N$15:$P$20,2,TRUE)</f>
        <v>very high</v>
      </c>
      <c r="EW130" s="8">
        <f>VLOOKUP($EU130,definitions_list_lookup!$N$15:$P$20,3,TRUE)</f>
        <v>4</v>
      </c>
    </row>
    <row r="131" spans="1:153" ht="98">
      <c r="A131" s="89">
        <v>43303</v>
      </c>
      <c r="B131" s="5" t="s">
        <v>1323</v>
      </c>
      <c r="D131" s="5" t="s">
        <v>1208</v>
      </c>
      <c r="E131" s="5">
        <v>42</v>
      </c>
      <c r="F131" s="5">
        <v>3</v>
      </c>
      <c r="G131" s="6" t="str">
        <f t="shared" si="16"/>
        <v>42-3</v>
      </c>
      <c r="H131" s="2">
        <v>19</v>
      </c>
      <c r="I131" s="2">
        <v>21</v>
      </c>
      <c r="J131" s="79" t="str">
        <f>IF(((VLOOKUP($G131,Depth_Lookup!$A$3:$J$561,9,FALSE))-(I131/100))&gt;=0,"Good","Too Long")</f>
        <v>Good</v>
      </c>
      <c r="K131" s="80">
        <f>(VLOOKUP($G131,Depth_Lookup!$A$3:$J$561,10,FALSE))+(H131/100)</f>
        <v>79.724999999999994</v>
      </c>
      <c r="L131" s="80">
        <f>(VLOOKUP($G131,Depth_Lookup!$A$3:$J$561,10,FALSE))+(I131/100)</f>
        <v>79.74499999999999</v>
      </c>
      <c r="M131" s="136" t="s">
        <v>1358</v>
      </c>
      <c r="N131" s="136" t="s">
        <v>4</v>
      </c>
      <c r="O131" s="57" t="s">
        <v>1393</v>
      </c>
      <c r="P131" s="57" t="s">
        <v>1439</v>
      </c>
      <c r="Q131" s="44"/>
      <c r="R131" s="42">
        <v>100</v>
      </c>
      <c r="S131" s="5">
        <v>0</v>
      </c>
      <c r="T131" s="5">
        <v>0</v>
      </c>
      <c r="U131" s="5">
        <v>0</v>
      </c>
      <c r="V131" s="8">
        <f t="shared" si="31"/>
        <v>100</v>
      </c>
      <c r="W131" s="4" t="s">
        <v>1385</v>
      </c>
      <c r="X131" s="5" t="s">
        <v>1378</v>
      </c>
      <c r="Y131" s="38">
        <v>90</v>
      </c>
      <c r="Z131" s="8" t="str">
        <f>VLOOKUP($Y131,definitions_list_lookup!$N$15:$P$20,2,TRUE)</f>
        <v>very high</v>
      </c>
      <c r="AA131" s="8">
        <f>VLOOKUP($Y131,definitions_list_lookup!$N$15:$P$20,3,TRUE)</f>
        <v>4</v>
      </c>
      <c r="AB131" s="99"/>
      <c r="AC131" s="7">
        <v>60</v>
      </c>
      <c r="AD131" s="7">
        <v>40</v>
      </c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8">
        <f t="shared" si="17"/>
        <v>100</v>
      </c>
      <c r="BB131" s="54"/>
      <c r="BC131" s="99"/>
      <c r="BD131" s="99"/>
      <c r="BE131" s="99"/>
      <c r="BF131" s="7"/>
      <c r="BG131" s="8" t="str">
        <f>VLOOKUP($BF131,definitions_list_lookup!$N$15:$P$20,2,TRUE)</f>
        <v>fresh</v>
      </c>
      <c r="BH131" s="8">
        <f>VLOOKUP($BF131,definitions_list_lookup!$N$15:$P$20,3,TRUE)</f>
        <v>0</v>
      </c>
      <c r="BI131" s="99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8">
        <f t="shared" si="18"/>
        <v>0</v>
      </c>
      <c r="CI131" s="44"/>
      <c r="CJ131" s="7"/>
      <c r="CK131" s="48"/>
      <c r="CL131" s="7"/>
      <c r="CM131" s="8" t="str">
        <f>VLOOKUP($CL131,definitions_list_lookup!$N$15:$P$20,2,TRUE)</f>
        <v>fresh</v>
      </c>
      <c r="CN131" s="8">
        <f>VLOOKUP($CL131,definitions_list_lookup!$N$15:$P$20,3,TRUE)</f>
        <v>0</v>
      </c>
      <c r="CO131" s="99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8">
        <f t="shared" si="19"/>
        <v>0</v>
      </c>
      <c r="DO131" s="44"/>
      <c r="DP131" s="99"/>
      <c r="DQ131" s="7"/>
      <c r="DR131" s="8" t="str">
        <f>VLOOKUP($DQ131,definitions_list_lookup!$N$15:$P$20,2,TRUE)</f>
        <v>fresh</v>
      </c>
      <c r="DS131" s="8">
        <f>VLOOKUP($DQ131,definitions_list_lookup!$N$15:$P$20,3,TRUE)</f>
        <v>0</v>
      </c>
      <c r="DT131" s="99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8">
        <f t="shared" si="20"/>
        <v>0</v>
      </c>
      <c r="ET131" s="44"/>
      <c r="EU131" s="8">
        <f t="shared" si="21"/>
        <v>90</v>
      </c>
      <c r="EV131" s="8" t="str">
        <f>VLOOKUP($EU131,definitions_list_lookup!$N$15:$P$20,2,TRUE)</f>
        <v>very high</v>
      </c>
      <c r="EW131" s="8">
        <f>VLOOKUP($EU131,definitions_list_lookup!$N$15:$P$20,3,TRUE)</f>
        <v>4</v>
      </c>
    </row>
    <row r="132" spans="1:153" ht="98">
      <c r="A132" s="89">
        <v>43303</v>
      </c>
      <c r="B132" s="5" t="s">
        <v>1323</v>
      </c>
      <c r="D132" s="5" t="s">
        <v>1208</v>
      </c>
      <c r="E132" s="5">
        <v>42</v>
      </c>
      <c r="F132" s="5">
        <v>3</v>
      </c>
      <c r="G132" s="6" t="str">
        <f t="shared" si="16"/>
        <v>42-3</v>
      </c>
      <c r="H132" s="2">
        <v>21</v>
      </c>
      <c r="I132" s="2">
        <v>33</v>
      </c>
      <c r="J132" s="79" t="str">
        <f>IF(((VLOOKUP($G132,Depth_Lookup!$A$3:$J$561,9,FALSE))-(I132/100))&gt;=0,"Good","Too Long")</f>
        <v>Good</v>
      </c>
      <c r="K132" s="80">
        <f>(VLOOKUP($G132,Depth_Lookup!$A$3:$J$561,10,FALSE))+(H132/100)</f>
        <v>79.74499999999999</v>
      </c>
      <c r="L132" s="80">
        <f>(VLOOKUP($G132,Depth_Lookup!$A$3:$J$561,10,FALSE))+(I132/100)</f>
        <v>79.864999999999995</v>
      </c>
      <c r="M132" s="136" t="s">
        <v>1359</v>
      </c>
      <c r="N132" s="136" t="s">
        <v>1287</v>
      </c>
      <c r="O132" s="57" t="s">
        <v>1393</v>
      </c>
      <c r="P132" s="57" t="s">
        <v>1439</v>
      </c>
      <c r="Q132" s="44"/>
      <c r="R132" s="42">
        <v>100</v>
      </c>
      <c r="S132" s="5">
        <v>0</v>
      </c>
      <c r="T132" s="5">
        <v>0</v>
      </c>
      <c r="U132" s="5">
        <v>0</v>
      </c>
      <c r="V132" s="8">
        <f t="shared" si="31"/>
        <v>100</v>
      </c>
      <c r="W132" s="4" t="s">
        <v>1396</v>
      </c>
      <c r="X132" s="5" t="s">
        <v>1378</v>
      </c>
      <c r="Y132" s="38">
        <v>90</v>
      </c>
      <c r="Z132" s="8" t="str">
        <f>VLOOKUP($Y132,definitions_list_lookup!$N$15:$P$20,2,TRUE)</f>
        <v>very high</v>
      </c>
      <c r="AA132" s="8">
        <f>VLOOKUP($Y132,definitions_list_lookup!$N$15:$P$20,3,TRUE)</f>
        <v>4</v>
      </c>
      <c r="AB132" s="99"/>
      <c r="AC132" s="7">
        <v>5</v>
      </c>
      <c r="AD132" s="7">
        <v>10</v>
      </c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>
        <v>7</v>
      </c>
      <c r="AQ132" s="7"/>
      <c r="AR132" s="7"/>
      <c r="AS132" s="7">
        <v>78</v>
      </c>
      <c r="AT132" s="7"/>
      <c r="AU132" s="7"/>
      <c r="AV132" s="7"/>
      <c r="AW132" s="7"/>
      <c r="AX132" s="7"/>
      <c r="AY132" s="7"/>
      <c r="AZ132" s="7"/>
      <c r="BA132" s="8">
        <f t="shared" si="17"/>
        <v>100</v>
      </c>
      <c r="BB132" s="54"/>
      <c r="BC132" s="99"/>
      <c r="BD132" s="99"/>
      <c r="BE132" s="99"/>
      <c r="BF132" s="7"/>
      <c r="BG132" s="8" t="str">
        <f>VLOOKUP($BF132,definitions_list_lookup!$N$15:$P$20,2,TRUE)</f>
        <v>fresh</v>
      </c>
      <c r="BH132" s="8">
        <f>VLOOKUP($BF132,definitions_list_lookup!$N$15:$P$20,3,TRUE)</f>
        <v>0</v>
      </c>
      <c r="BI132" s="99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8">
        <f t="shared" si="18"/>
        <v>0</v>
      </c>
      <c r="CI132" s="44"/>
      <c r="CJ132" s="7"/>
      <c r="CK132" s="48"/>
      <c r="CL132" s="7"/>
      <c r="CM132" s="8" t="str">
        <f>VLOOKUP($CL132,definitions_list_lookup!$N$15:$P$20,2,TRUE)</f>
        <v>fresh</v>
      </c>
      <c r="CN132" s="8">
        <f>VLOOKUP($CL132,definitions_list_lookup!$N$15:$P$20,3,TRUE)</f>
        <v>0</v>
      </c>
      <c r="CO132" s="99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8">
        <f t="shared" si="19"/>
        <v>0</v>
      </c>
      <c r="DO132" s="44"/>
      <c r="DP132" s="99"/>
      <c r="DQ132" s="7"/>
      <c r="DR132" s="8" t="str">
        <f>VLOOKUP($DQ132,definitions_list_lookup!$N$15:$P$20,2,TRUE)</f>
        <v>fresh</v>
      </c>
      <c r="DS132" s="8">
        <f>VLOOKUP($DQ132,definitions_list_lookup!$N$15:$P$20,3,TRUE)</f>
        <v>0</v>
      </c>
      <c r="DT132" s="99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8">
        <f t="shared" si="20"/>
        <v>0</v>
      </c>
      <c r="ET132" s="44"/>
      <c r="EU132" s="8">
        <f t="shared" si="21"/>
        <v>90</v>
      </c>
      <c r="EV132" s="8" t="str">
        <f>VLOOKUP($EU132,definitions_list_lookup!$N$15:$P$20,2,TRUE)</f>
        <v>very high</v>
      </c>
      <c r="EW132" s="8">
        <f>VLOOKUP($EU132,definitions_list_lookup!$N$15:$P$20,3,TRUE)</f>
        <v>4</v>
      </c>
    </row>
    <row r="133" spans="1:153" ht="98">
      <c r="A133" s="89">
        <v>43303</v>
      </c>
      <c r="B133" s="5" t="s">
        <v>1323</v>
      </c>
      <c r="D133" s="5" t="s">
        <v>1208</v>
      </c>
      <c r="E133" s="5">
        <v>42</v>
      </c>
      <c r="F133" s="5">
        <v>3</v>
      </c>
      <c r="G133" s="6" t="str">
        <f t="shared" si="16"/>
        <v>42-3</v>
      </c>
      <c r="H133" s="2">
        <v>33</v>
      </c>
      <c r="I133" s="2">
        <v>73</v>
      </c>
      <c r="J133" s="79" t="str">
        <f>IF(((VLOOKUP($G133,Depth_Lookup!$A$3:$J$561,9,FALSE))-(I133/100))&gt;=0,"Good","Too Long")</f>
        <v>Good</v>
      </c>
      <c r="K133" s="80">
        <f>(VLOOKUP($G133,Depth_Lookup!$A$3:$J$561,10,FALSE))+(H133/100)</f>
        <v>79.864999999999995</v>
      </c>
      <c r="L133" s="80">
        <f>(VLOOKUP($G133,Depth_Lookup!$A$3:$J$561,10,FALSE))+(I133/100)</f>
        <v>80.265000000000001</v>
      </c>
      <c r="M133" s="136" t="s">
        <v>1361</v>
      </c>
      <c r="N133" s="136" t="s">
        <v>1287</v>
      </c>
      <c r="O133" s="57" t="s">
        <v>1393</v>
      </c>
      <c r="P133" s="57" t="s">
        <v>1439</v>
      </c>
      <c r="Q133" s="44"/>
      <c r="R133" s="42">
        <v>100</v>
      </c>
      <c r="S133" s="5">
        <v>0</v>
      </c>
      <c r="T133" s="5">
        <v>0</v>
      </c>
      <c r="U133" s="5">
        <v>0</v>
      </c>
      <c r="V133" s="8">
        <f t="shared" si="31"/>
        <v>100</v>
      </c>
      <c r="W133" s="4" t="s">
        <v>1377</v>
      </c>
      <c r="X133" s="5" t="s">
        <v>1378</v>
      </c>
      <c r="Y133" s="38">
        <v>80</v>
      </c>
      <c r="Z133" s="8" t="str">
        <f>VLOOKUP($Y133,definitions_list_lookup!$N$15:$P$20,2,TRUE)</f>
        <v>very high</v>
      </c>
      <c r="AA133" s="8">
        <f>VLOOKUP($Y133,definitions_list_lookup!$N$15:$P$20,3,TRUE)</f>
        <v>4</v>
      </c>
      <c r="AB133" s="99" t="s">
        <v>1410</v>
      </c>
      <c r="AC133" s="7">
        <v>20</v>
      </c>
      <c r="AD133" s="7">
        <v>20</v>
      </c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>
        <v>5</v>
      </c>
      <c r="AQ133" s="7"/>
      <c r="AR133" s="7"/>
      <c r="AS133" s="7">
        <v>55</v>
      </c>
      <c r="AT133" s="7"/>
      <c r="AU133" s="7"/>
      <c r="AV133" s="7"/>
      <c r="AW133" s="7"/>
      <c r="AX133" s="7"/>
      <c r="AY133" s="7"/>
      <c r="AZ133" s="7"/>
      <c r="BA133" s="8">
        <f t="shared" si="17"/>
        <v>100</v>
      </c>
      <c r="BB133" s="54"/>
      <c r="BC133" s="99"/>
      <c r="BD133" s="99"/>
      <c r="BE133" s="99"/>
      <c r="BF133" s="7"/>
      <c r="BG133" s="8" t="str">
        <f>VLOOKUP($BF133,definitions_list_lookup!$N$15:$P$20,2,TRUE)</f>
        <v>fresh</v>
      </c>
      <c r="BH133" s="8">
        <f>VLOOKUP($BF133,definitions_list_lookup!$N$15:$P$20,3,TRUE)</f>
        <v>0</v>
      </c>
      <c r="BI133" s="99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8">
        <f t="shared" si="18"/>
        <v>0</v>
      </c>
      <c r="CI133" s="44"/>
      <c r="CJ133" s="7"/>
      <c r="CK133" s="48"/>
      <c r="CL133" s="7"/>
      <c r="CM133" s="8" t="str">
        <f>VLOOKUP($CL133,definitions_list_lookup!$N$15:$P$20,2,TRUE)</f>
        <v>fresh</v>
      </c>
      <c r="CN133" s="8">
        <f>VLOOKUP($CL133,definitions_list_lookup!$N$15:$P$20,3,TRUE)</f>
        <v>0</v>
      </c>
      <c r="CO133" s="99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8">
        <f t="shared" si="19"/>
        <v>0</v>
      </c>
      <c r="DO133" s="44"/>
      <c r="DP133" s="99"/>
      <c r="DQ133" s="7"/>
      <c r="DR133" s="8" t="str">
        <f>VLOOKUP($DQ133,definitions_list_lookup!$N$15:$P$20,2,TRUE)</f>
        <v>fresh</v>
      </c>
      <c r="DS133" s="8">
        <f>VLOOKUP($DQ133,definitions_list_lookup!$N$15:$P$20,3,TRUE)</f>
        <v>0</v>
      </c>
      <c r="DT133" s="99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8">
        <f t="shared" si="20"/>
        <v>0</v>
      </c>
      <c r="ET133" s="44"/>
      <c r="EU133" s="8">
        <f t="shared" si="21"/>
        <v>80</v>
      </c>
      <c r="EV133" s="8" t="str">
        <f>VLOOKUP($EU133,definitions_list_lookup!$N$15:$P$20,2,TRUE)</f>
        <v>very high</v>
      </c>
      <c r="EW133" s="8">
        <f>VLOOKUP($EU133,definitions_list_lookup!$N$15:$P$20,3,TRUE)</f>
        <v>4</v>
      </c>
    </row>
    <row r="134" spans="1:153" ht="42">
      <c r="A134" s="89">
        <v>43303</v>
      </c>
      <c r="B134" s="5" t="s">
        <v>1323</v>
      </c>
      <c r="D134" s="5" t="s">
        <v>1208</v>
      </c>
      <c r="E134" s="5">
        <v>43</v>
      </c>
      <c r="F134" s="5">
        <v>1</v>
      </c>
      <c r="G134" s="6" t="str">
        <f t="shared" ref="G134:G197" si="36">E134&amp;"-"&amp;F134</f>
        <v>43-1</v>
      </c>
      <c r="H134" s="2">
        <v>0</v>
      </c>
      <c r="I134" s="2">
        <v>2</v>
      </c>
      <c r="J134" s="79" t="str">
        <f>IF(((VLOOKUP($G134,Depth_Lookup!$A$3:$J$561,9,FALSE))-(I134/100))&gt;=0,"Good","Too Long")</f>
        <v>Good</v>
      </c>
      <c r="K134" s="80">
        <f>(VLOOKUP($G134,Depth_Lookup!$A$3:$J$561,10,FALSE))+(H134/100)</f>
        <v>80</v>
      </c>
      <c r="L134" s="80">
        <f>(VLOOKUP($G134,Depth_Lookup!$A$3:$J$561,10,FALSE))+(I134/100)</f>
        <v>80.02</v>
      </c>
      <c r="M134" s="136" t="s">
        <v>1361</v>
      </c>
      <c r="N134" s="136" t="s">
        <v>1287</v>
      </c>
      <c r="O134" s="57" t="s">
        <v>1393</v>
      </c>
      <c r="P134" s="57" t="s">
        <v>1330</v>
      </c>
      <c r="Q134" s="44"/>
      <c r="R134" s="42">
        <v>100</v>
      </c>
      <c r="S134" s="5">
        <v>0</v>
      </c>
      <c r="T134" s="5">
        <v>0</v>
      </c>
      <c r="U134" s="5">
        <v>0</v>
      </c>
      <c r="V134" s="8">
        <f t="shared" ref="V134:V175" si="37">SUM(R134:U134)</f>
        <v>100</v>
      </c>
      <c r="W134" s="4" t="s">
        <v>1377</v>
      </c>
      <c r="X134" s="5" t="s">
        <v>1378</v>
      </c>
      <c r="Y134" s="38">
        <v>80</v>
      </c>
      <c r="Z134" s="8" t="str">
        <f>VLOOKUP($Y134,definitions_list_lookup!$N$15:$P$20,2,TRUE)</f>
        <v>very high</v>
      </c>
      <c r="AA134" s="8">
        <f>VLOOKUP($Y134,definitions_list_lookup!$N$15:$P$20,3,TRUE)</f>
        <v>4</v>
      </c>
      <c r="AB134" s="99"/>
      <c r="AC134" s="7">
        <v>20</v>
      </c>
      <c r="AD134" s="7">
        <v>20</v>
      </c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>
        <v>5</v>
      </c>
      <c r="AQ134" s="7"/>
      <c r="AR134" s="7"/>
      <c r="AS134" s="7">
        <v>55</v>
      </c>
      <c r="AT134" s="7"/>
      <c r="AU134" s="7"/>
      <c r="AV134" s="7"/>
      <c r="AW134" s="7"/>
      <c r="AX134" s="7"/>
      <c r="AY134" s="7"/>
      <c r="AZ134" s="7"/>
      <c r="BA134" s="8">
        <f t="shared" ref="BA134:BA197" si="38">SUM(AC134:AZ134)</f>
        <v>100</v>
      </c>
      <c r="BB134" s="54"/>
      <c r="BC134" s="99"/>
      <c r="BD134" s="99"/>
      <c r="BE134" s="99"/>
      <c r="BF134" s="7"/>
      <c r="BG134" s="8" t="str">
        <f>VLOOKUP($BF134,definitions_list_lookup!$N$15:$P$20,2,TRUE)</f>
        <v>fresh</v>
      </c>
      <c r="BH134" s="8">
        <f>VLOOKUP($BF134,definitions_list_lookup!$N$15:$P$20,3,TRUE)</f>
        <v>0</v>
      </c>
      <c r="BI134" s="99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8">
        <f t="shared" ref="CH134:CH197" si="39">SUM(BJ134:CG134)</f>
        <v>0</v>
      </c>
      <c r="CI134" s="44"/>
      <c r="CJ134" s="7"/>
      <c r="CK134" s="48"/>
      <c r="CL134" s="7"/>
      <c r="CM134" s="8" t="str">
        <f>VLOOKUP($CL134,definitions_list_lookup!$N$15:$P$20,2,TRUE)</f>
        <v>fresh</v>
      </c>
      <c r="CN134" s="8">
        <f>VLOOKUP($CL134,definitions_list_lookup!$N$15:$P$20,3,TRUE)</f>
        <v>0</v>
      </c>
      <c r="CO134" s="99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8">
        <f t="shared" ref="DN134:DN197" si="40">SUM(CP134:DM134)</f>
        <v>0</v>
      </c>
      <c r="DO134" s="44"/>
      <c r="DP134" s="99"/>
      <c r="DQ134" s="7"/>
      <c r="DR134" s="8" t="str">
        <f>VLOOKUP($DQ134,definitions_list_lookup!$N$15:$P$20,2,TRUE)</f>
        <v>fresh</v>
      </c>
      <c r="DS134" s="8">
        <f>VLOOKUP($DQ134,definitions_list_lookup!$N$15:$P$20,3,TRUE)</f>
        <v>0</v>
      </c>
      <c r="DT134" s="99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8">
        <f t="shared" ref="ES134:ES197" si="41">SUM(DU134:ER134)</f>
        <v>0</v>
      </c>
      <c r="ET134" s="44"/>
      <c r="EU134" s="8">
        <f t="shared" ref="EU134:EU197" si="42">((R134/100)*Y134)+((S134/100)*BF134)+((T134/100)*CL134)+((U134/100)*DQ134)</f>
        <v>80</v>
      </c>
      <c r="EV134" s="8" t="str">
        <f>VLOOKUP($EU134,definitions_list_lookup!$N$15:$P$20,2,TRUE)</f>
        <v>very high</v>
      </c>
      <c r="EW134" s="8">
        <f>VLOOKUP($EU134,definitions_list_lookup!$N$15:$P$20,3,TRUE)</f>
        <v>4</v>
      </c>
    </row>
    <row r="135" spans="1:153" ht="98">
      <c r="A135" s="89">
        <v>43303</v>
      </c>
      <c r="B135" s="5" t="s">
        <v>1323</v>
      </c>
      <c r="D135" s="5" t="s">
        <v>1208</v>
      </c>
      <c r="E135" s="5">
        <v>43</v>
      </c>
      <c r="F135" s="5">
        <v>1</v>
      </c>
      <c r="G135" s="6" t="str">
        <f t="shared" si="36"/>
        <v>43-1</v>
      </c>
      <c r="H135" s="2">
        <v>2</v>
      </c>
      <c r="I135" s="2">
        <v>27</v>
      </c>
      <c r="J135" s="79" t="str">
        <f>IF(((VLOOKUP($G135,Depth_Lookup!$A$3:$J$561,9,FALSE))-(I135/100))&gt;=0,"Good","Too Long")</f>
        <v>Good</v>
      </c>
      <c r="K135" s="80">
        <f>(VLOOKUP($G135,Depth_Lookup!$A$3:$J$561,10,FALSE))+(H135/100)</f>
        <v>80.02</v>
      </c>
      <c r="L135" s="80">
        <f>(VLOOKUP($G135,Depth_Lookup!$A$3:$J$561,10,FALSE))+(I135/100)</f>
        <v>80.27</v>
      </c>
      <c r="M135" s="136" t="s">
        <v>1365</v>
      </c>
      <c r="N135" s="136" t="s">
        <v>12</v>
      </c>
      <c r="O135" s="57" t="s">
        <v>1411</v>
      </c>
      <c r="P135" s="57" t="s">
        <v>1439</v>
      </c>
      <c r="Q135" s="44"/>
      <c r="R135" s="42">
        <v>100</v>
      </c>
      <c r="S135" s="5">
        <v>0</v>
      </c>
      <c r="T135" s="5">
        <v>0</v>
      </c>
      <c r="U135" s="5">
        <v>0</v>
      </c>
      <c r="V135" s="8">
        <f t="shared" si="37"/>
        <v>100</v>
      </c>
      <c r="W135" s="4" t="s">
        <v>1396</v>
      </c>
      <c r="X135" s="5" t="s">
        <v>1223</v>
      </c>
      <c r="Y135" s="38">
        <v>95</v>
      </c>
      <c r="Z135" s="8" t="str">
        <f>VLOOKUP($Y135,definitions_list_lookup!$N$15:$P$20,2,TRUE)</f>
        <v>complete</v>
      </c>
      <c r="AA135" s="8">
        <f>VLOOKUP($Y135,definitions_list_lookup!$N$15:$P$20,3,TRUE)</f>
        <v>5</v>
      </c>
      <c r="AB135" s="99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>
        <v>10</v>
      </c>
      <c r="AQ135" s="7"/>
      <c r="AR135" s="7"/>
      <c r="AS135" s="7">
        <v>90</v>
      </c>
      <c r="AT135" s="7"/>
      <c r="AU135" s="7"/>
      <c r="AV135" s="7"/>
      <c r="AW135" s="7"/>
      <c r="AX135" s="7"/>
      <c r="AY135" s="7"/>
      <c r="AZ135" s="7"/>
      <c r="BA135" s="8">
        <f t="shared" si="38"/>
        <v>100</v>
      </c>
      <c r="BB135" s="54"/>
      <c r="BC135" s="99"/>
      <c r="BD135" s="99"/>
      <c r="BE135" s="99"/>
      <c r="BF135" s="7"/>
      <c r="BG135" s="8" t="str">
        <f>VLOOKUP($BF135,definitions_list_lookup!$N$15:$P$20,2,TRUE)</f>
        <v>fresh</v>
      </c>
      <c r="BH135" s="8">
        <f>VLOOKUP($BF135,definitions_list_lookup!$N$15:$P$20,3,TRUE)</f>
        <v>0</v>
      </c>
      <c r="BI135" s="99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8">
        <f t="shared" si="39"/>
        <v>0</v>
      </c>
      <c r="CI135" s="44"/>
      <c r="CJ135" s="7"/>
      <c r="CK135" s="48"/>
      <c r="CL135" s="7"/>
      <c r="CM135" s="8" t="str">
        <f>VLOOKUP($CL135,definitions_list_lookup!$N$15:$P$20,2,TRUE)</f>
        <v>fresh</v>
      </c>
      <c r="CN135" s="8">
        <f>VLOOKUP($CL135,definitions_list_lookup!$N$15:$P$20,3,TRUE)</f>
        <v>0</v>
      </c>
      <c r="CO135" s="99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8">
        <f t="shared" si="40"/>
        <v>0</v>
      </c>
      <c r="DO135" s="44"/>
      <c r="DP135" s="99"/>
      <c r="DQ135" s="7"/>
      <c r="DR135" s="8" t="str">
        <f>VLOOKUP($DQ135,definitions_list_lookup!$N$15:$P$20,2,TRUE)</f>
        <v>fresh</v>
      </c>
      <c r="DS135" s="8">
        <f>VLOOKUP($DQ135,definitions_list_lookup!$N$15:$P$20,3,TRUE)</f>
        <v>0</v>
      </c>
      <c r="DT135" s="99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8">
        <f t="shared" si="41"/>
        <v>0</v>
      </c>
      <c r="ET135" s="44"/>
      <c r="EU135" s="8">
        <f t="shared" si="42"/>
        <v>95</v>
      </c>
      <c r="EV135" s="8" t="str">
        <f>VLOOKUP($EU135,definitions_list_lookup!$N$15:$P$20,2,TRUE)</f>
        <v>complete</v>
      </c>
      <c r="EW135" s="8">
        <f>VLOOKUP($EU135,definitions_list_lookup!$N$15:$P$20,3,TRUE)</f>
        <v>5</v>
      </c>
    </row>
    <row r="136" spans="1:153" ht="98">
      <c r="A136" s="89">
        <v>43303</v>
      </c>
      <c r="B136" s="5" t="s">
        <v>1323</v>
      </c>
      <c r="D136" s="5" t="s">
        <v>1208</v>
      </c>
      <c r="E136" s="5">
        <v>43</v>
      </c>
      <c r="F136" s="5">
        <v>1</v>
      </c>
      <c r="G136" s="6" t="str">
        <f t="shared" si="36"/>
        <v>43-1</v>
      </c>
      <c r="H136" s="2">
        <v>27</v>
      </c>
      <c r="I136" s="2">
        <v>66.5</v>
      </c>
      <c r="J136" s="79" t="str">
        <f>IF(((VLOOKUP($G136,Depth_Lookup!$A$3:$J$561,9,FALSE))-(I136/100))&gt;=0,"Good","Too Long")</f>
        <v>Good</v>
      </c>
      <c r="K136" s="80">
        <f>(VLOOKUP($G136,Depth_Lookup!$A$3:$J$561,10,FALSE))+(H136/100)</f>
        <v>80.27</v>
      </c>
      <c r="L136" s="80">
        <f>(VLOOKUP($G136,Depth_Lookup!$A$3:$J$561,10,FALSE))+(I136/100)</f>
        <v>80.665000000000006</v>
      </c>
      <c r="M136" s="136" t="s">
        <v>1366</v>
      </c>
      <c r="N136" s="136" t="s">
        <v>4</v>
      </c>
      <c r="O136" s="57" t="s">
        <v>1416</v>
      </c>
      <c r="P136" s="57" t="s">
        <v>1439</v>
      </c>
      <c r="Q136" s="44"/>
      <c r="R136" s="42">
        <v>95</v>
      </c>
      <c r="S136" s="5">
        <v>5</v>
      </c>
      <c r="T136" s="5">
        <v>0</v>
      </c>
      <c r="U136" s="5">
        <v>0</v>
      </c>
      <c r="V136" s="8">
        <f t="shared" si="37"/>
        <v>100</v>
      </c>
      <c r="W136" s="4" t="s">
        <v>1377</v>
      </c>
      <c r="X136" s="5" t="s">
        <v>1223</v>
      </c>
      <c r="Y136" s="38">
        <v>60</v>
      </c>
      <c r="Z136" s="8" t="str">
        <f>VLOOKUP($Y136,definitions_list_lookup!$N$15:$P$20,2,TRUE)</f>
        <v>high</v>
      </c>
      <c r="AA136" s="8">
        <f>VLOOKUP($Y136,definitions_list_lookup!$N$15:$P$20,3,TRUE)</f>
        <v>3</v>
      </c>
      <c r="AB136" s="99"/>
      <c r="AC136" s="7">
        <v>40</v>
      </c>
      <c r="AD136" s="7">
        <v>40</v>
      </c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>
        <v>2</v>
      </c>
      <c r="AQ136" s="7"/>
      <c r="AR136" s="7"/>
      <c r="AS136" s="7">
        <v>18</v>
      </c>
      <c r="AT136" s="7"/>
      <c r="AU136" s="7"/>
      <c r="AV136" s="7"/>
      <c r="AW136" s="7"/>
      <c r="AX136" s="7"/>
      <c r="AY136" s="7"/>
      <c r="AZ136" s="7"/>
      <c r="BA136" s="8">
        <f t="shared" si="38"/>
        <v>100</v>
      </c>
      <c r="BB136" s="54"/>
      <c r="BC136" s="99" t="s">
        <v>1412</v>
      </c>
      <c r="BD136" s="99" t="s">
        <v>1380</v>
      </c>
      <c r="BE136" s="99" t="s">
        <v>1382</v>
      </c>
      <c r="BF136" s="7">
        <v>100</v>
      </c>
      <c r="BG136" s="8" t="str">
        <f>VLOOKUP($BF136,definitions_list_lookup!$N$15:$P$20,2,TRUE)</f>
        <v>complete</v>
      </c>
      <c r="BH136" s="8">
        <f>VLOOKUP($BF136,definitions_list_lookup!$N$15:$P$20,3,TRUE)</f>
        <v>5</v>
      </c>
      <c r="BI136" s="99" t="s">
        <v>1414</v>
      </c>
      <c r="BJ136" s="7">
        <v>20</v>
      </c>
      <c r="BK136" s="7"/>
      <c r="BL136" s="7"/>
      <c r="BM136" s="7"/>
      <c r="BN136" s="7"/>
      <c r="BO136" s="7">
        <v>80</v>
      </c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8">
        <f t="shared" si="39"/>
        <v>100</v>
      </c>
      <c r="CI136" s="44"/>
      <c r="CJ136" s="7"/>
      <c r="CK136" s="48"/>
      <c r="CL136" s="7"/>
      <c r="CM136" s="8" t="str">
        <f>VLOOKUP($CL136,definitions_list_lookup!$N$15:$P$20,2,TRUE)</f>
        <v>fresh</v>
      </c>
      <c r="CN136" s="8">
        <f>VLOOKUP($CL136,definitions_list_lookup!$N$15:$P$20,3,TRUE)</f>
        <v>0</v>
      </c>
      <c r="CO136" s="99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8">
        <f t="shared" si="40"/>
        <v>0</v>
      </c>
      <c r="DO136" s="44"/>
      <c r="DP136" s="99"/>
      <c r="DQ136" s="7"/>
      <c r="DR136" s="8" t="str">
        <f>VLOOKUP($DQ136,definitions_list_lookup!$N$15:$P$20,2,TRUE)</f>
        <v>fresh</v>
      </c>
      <c r="DS136" s="8">
        <f>VLOOKUP($DQ136,definitions_list_lookup!$N$15:$P$20,3,TRUE)</f>
        <v>0</v>
      </c>
      <c r="DT136" s="99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8">
        <f t="shared" si="41"/>
        <v>0</v>
      </c>
      <c r="ET136" s="44"/>
      <c r="EU136" s="8">
        <f t="shared" si="42"/>
        <v>62</v>
      </c>
      <c r="EV136" s="8" t="str">
        <f>VLOOKUP($EU136,definitions_list_lookup!$N$15:$P$20,2,TRUE)</f>
        <v>very high</v>
      </c>
      <c r="EW136" s="8">
        <f>VLOOKUP($EU136,definitions_list_lookup!$N$15:$P$20,3,TRUE)</f>
        <v>4</v>
      </c>
    </row>
    <row r="137" spans="1:153" ht="126">
      <c r="A137" s="89">
        <v>43303</v>
      </c>
      <c r="B137" s="5" t="s">
        <v>1323</v>
      </c>
      <c r="D137" s="5" t="s">
        <v>1208</v>
      </c>
      <c r="E137" s="5">
        <v>44</v>
      </c>
      <c r="F137" s="5">
        <v>1</v>
      </c>
      <c r="G137" s="6" t="str">
        <f t="shared" si="36"/>
        <v>44-1</v>
      </c>
      <c r="H137" s="2">
        <v>0</v>
      </c>
      <c r="I137" s="2">
        <v>76</v>
      </c>
      <c r="J137" s="79" t="str">
        <f>IF(((VLOOKUP($G137,Depth_Lookup!$A$3:$J$561,9,FALSE))-(I137/100))&gt;=0,"Good","Too Long")</f>
        <v>Good</v>
      </c>
      <c r="K137" s="80">
        <f>(VLOOKUP($G137,Depth_Lookup!$A$3:$J$561,10,FALSE))+(H137/100)</f>
        <v>80.599999999999994</v>
      </c>
      <c r="L137" s="80">
        <f>(VLOOKUP($G137,Depth_Lookup!$A$3:$J$561,10,FALSE))+(I137/100)</f>
        <v>81.36</v>
      </c>
      <c r="M137" s="136" t="s">
        <v>1366</v>
      </c>
      <c r="N137" s="136" t="s">
        <v>4</v>
      </c>
      <c r="O137" s="57" t="s">
        <v>1415</v>
      </c>
      <c r="P137" s="57" t="s">
        <v>1439</v>
      </c>
      <c r="Q137" s="44"/>
      <c r="R137" s="42">
        <v>67</v>
      </c>
      <c r="S137" s="5">
        <v>3</v>
      </c>
      <c r="T137" s="5">
        <v>30</v>
      </c>
      <c r="U137" s="5">
        <v>0</v>
      </c>
      <c r="V137" s="8">
        <f t="shared" si="37"/>
        <v>100</v>
      </c>
      <c r="W137" s="4" t="s">
        <v>1377</v>
      </c>
      <c r="X137" s="5" t="s">
        <v>1223</v>
      </c>
      <c r="Y137" s="38">
        <v>10</v>
      </c>
      <c r="Z137" s="8" t="str">
        <f>VLOOKUP($Y137,definitions_list_lookup!$N$15:$P$20,2,TRUE)</f>
        <v>slight</v>
      </c>
      <c r="AA137" s="8">
        <f>VLOOKUP($Y137,definitions_list_lookup!$N$15:$P$20,3,TRUE)</f>
        <v>1</v>
      </c>
      <c r="AB137" s="99"/>
      <c r="AC137" s="7">
        <v>50</v>
      </c>
      <c r="AD137" s="7"/>
      <c r="AE137" s="7">
        <v>50</v>
      </c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8">
        <f t="shared" si="38"/>
        <v>100</v>
      </c>
      <c r="BB137" s="54"/>
      <c r="BC137" s="99" t="s">
        <v>1385</v>
      </c>
      <c r="BD137" s="99" t="s">
        <v>1386</v>
      </c>
      <c r="BE137" s="99" t="s">
        <v>1382</v>
      </c>
      <c r="BF137" s="7">
        <v>100</v>
      </c>
      <c r="BG137" s="8" t="str">
        <f>VLOOKUP($BF137,definitions_list_lookup!$N$15:$P$20,2,TRUE)</f>
        <v>complete</v>
      </c>
      <c r="BH137" s="8">
        <f>VLOOKUP($BF137,definitions_list_lookup!$N$15:$P$20,3,TRUE)</f>
        <v>5</v>
      </c>
      <c r="BI137" s="99" t="s">
        <v>1418</v>
      </c>
      <c r="BJ137" s="7">
        <v>50</v>
      </c>
      <c r="BK137" s="7"/>
      <c r="BL137" s="7"/>
      <c r="BM137" s="7"/>
      <c r="BN137" s="7"/>
      <c r="BO137" s="7">
        <v>50</v>
      </c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8">
        <f t="shared" si="39"/>
        <v>100</v>
      </c>
      <c r="CI137" s="44"/>
      <c r="CJ137" s="7" t="s">
        <v>1384</v>
      </c>
      <c r="CK137" s="48" t="s">
        <v>1379</v>
      </c>
      <c r="CL137" s="7">
        <v>85</v>
      </c>
      <c r="CM137" s="8" t="str">
        <f>VLOOKUP($CL137,definitions_list_lookup!$N$15:$P$20,2,TRUE)</f>
        <v>very high</v>
      </c>
      <c r="CN137" s="8">
        <f>VLOOKUP($CL137,definitions_list_lookup!$N$15:$P$20,3,TRUE)</f>
        <v>4</v>
      </c>
      <c r="CO137" s="99"/>
      <c r="CP137" s="7">
        <v>15</v>
      </c>
      <c r="CQ137" s="7">
        <v>70</v>
      </c>
      <c r="CR137" s="7">
        <v>15</v>
      </c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8">
        <f t="shared" si="40"/>
        <v>100</v>
      </c>
      <c r="DO137" s="44"/>
      <c r="DP137" s="99"/>
      <c r="DQ137" s="7"/>
      <c r="DR137" s="8" t="str">
        <f>VLOOKUP($DQ137,definitions_list_lookup!$N$15:$P$20,2,TRUE)</f>
        <v>fresh</v>
      </c>
      <c r="DS137" s="8">
        <f>VLOOKUP($DQ137,definitions_list_lookup!$N$15:$P$20,3,TRUE)</f>
        <v>0</v>
      </c>
      <c r="DT137" s="99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8">
        <f t="shared" si="41"/>
        <v>0</v>
      </c>
      <c r="ET137" s="44"/>
      <c r="EU137" s="8">
        <f t="shared" si="42"/>
        <v>35.200000000000003</v>
      </c>
      <c r="EV137" s="8" t="str">
        <f>VLOOKUP($EU137,definitions_list_lookup!$N$15:$P$20,2,TRUE)</f>
        <v>high</v>
      </c>
      <c r="EW137" s="8">
        <f>VLOOKUP($EU137,definitions_list_lookup!$N$15:$P$20,3,TRUE)</f>
        <v>3</v>
      </c>
    </row>
    <row r="138" spans="1:153" ht="126">
      <c r="A138" s="205">
        <v>43303</v>
      </c>
      <c r="B138" s="5" t="s">
        <v>1323</v>
      </c>
      <c r="C138" s="182"/>
      <c r="D138" s="7" t="s">
        <v>1208</v>
      </c>
      <c r="E138" s="7">
        <v>44</v>
      </c>
      <c r="F138" s="7">
        <v>2</v>
      </c>
      <c r="G138" s="6" t="str">
        <f t="shared" si="36"/>
        <v>44-2</v>
      </c>
      <c r="H138" s="2">
        <v>0</v>
      </c>
      <c r="I138" s="2">
        <v>78.5</v>
      </c>
      <c r="J138" s="79" t="str">
        <f>IF(((VLOOKUP($G138,Depth_Lookup!$A$3:$J$561,9,FALSE))-(I138/100))&gt;=0,"Good","Too Long")</f>
        <v>Good</v>
      </c>
      <c r="K138" s="80">
        <f>(VLOOKUP($G138,Depth_Lookup!$A$3:$J$561,10,FALSE))+(H138/100)</f>
        <v>81.36</v>
      </c>
      <c r="L138" s="80">
        <f>(VLOOKUP($G138,Depth_Lookup!$A$3:$J$561,10,FALSE))+(I138/100)</f>
        <v>82.144999999999996</v>
      </c>
      <c r="M138" s="136" t="s">
        <v>1366</v>
      </c>
      <c r="N138" s="136" t="s">
        <v>4</v>
      </c>
      <c r="O138" s="57" t="s">
        <v>1432</v>
      </c>
      <c r="P138" s="57" t="s">
        <v>1439</v>
      </c>
      <c r="Q138" s="44"/>
      <c r="R138" s="42">
        <v>27</v>
      </c>
      <c r="S138" s="5">
        <v>3</v>
      </c>
      <c r="T138" s="5">
        <v>70</v>
      </c>
      <c r="U138" s="5">
        <v>0</v>
      </c>
      <c r="V138" s="8">
        <f t="shared" si="37"/>
        <v>100</v>
      </c>
      <c r="W138" s="4" t="s">
        <v>1377</v>
      </c>
      <c r="X138" s="5" t="s">
        <v>1223</v>
      </c>
      <c r="Y138" s="38">
        <v>80</v>
      </c>
      <c r="Z138" s="8" t="str">
        <f>VLOOKUP($Y138,definitions_list_lookup!$N$15:$P$20,2,TRUE)</f>
        <v>very high</v>
      </c>
      <c r="AA138" s="8">
        <f>VLOOKUP($Y138,definitions_list_lookup!$N$15:$P$20,3,TRUE)</f>
        <v>4</v>
      </c>
      <c r="AB138" s="99"/>
      <c r="AC138" s="7">
        <v>60</v>
      </c>
      <c r="AD138" s="7">
        <v>5</v>
      </c>
      <c r="AE138" s="7">
        <v>35</v>
      </c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8">
        <f t="shared" si="38"/>
        <v>100</v>
      </c>
      <c r="BB138" s="54"/>
      <c r="BC138" s="99" t="s">
        <v>1389</v>
      </c>
      <c r="BD138" s="99" t="s">
        <v>1380</v>
      </c>
      <c r="BE138" s="99" t="s">
        <v>1413</v>
      </c>
      <c r="BF138" s="7">
        <v>95</v>
      </c>
      <c r="BG138" s="8" t="str">
        <f>VLOOKUP($BF138,definitions_list_lookup!$N$15:$P$20,2,TRUE)</f>
        <v>complete</v>
      </c>
      <c r="BH138" s="8">
        <f>VLOOKUP($BF138,definitions_list_lookup!$N$15:$P$20,3,TRUE)</f>
        <v>5</v>
      </c>
      <c r="BI138" s="99" t="s">
        <v>1417</v>
      </c>
      <c r="BJ138" s="7">
        <v>35</v>
      </c>
      <c r="BK138" s="7"/>
      <c r="BL138" s="7">
        <v>35</v>
      </c>
      <c r="BM138" s="7"/>
      <c r="BN138" s="7"/>
      <c r="BO138" s="7">
        <v>30</v>
      </c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8">
        <f t="shared" si="39"/>
        <v>100</v>
      </c>
      <c r="CI138" s="44"/>
      <c r="CJ138" s="7" t="s">
        <v>1384</v>
      </c>
      <c r="CK138" s="48" t="s">
        <v>1379</v>
      </c>
      <c r="CL138" s="7">
        <v>85</v>
      </c>
      <c r="CM138" s="8" t="str">
        <f>VLOOKUP($CL138,definitions_list_lookup!$N$15:$P$20,2,TRUE)</f>
        <v>very high</v>
      </c>
      <c r="CN138" s="8">
        <f>VLOOKUP($CL138,definitions_list_lookup!$N$15:$P$20,3,TRUE)</f>
        <v>4</v>
      </c>
      <c r="CO138" s="99"/>
      <c r="CP138" s="7">
        <v>15</v>
      </c>
      <c r="CQ138" s="7">
        <v>70</v>
      </c>
      <c r="CR138" s="7">
        <v>15</v>
      </c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8">
        <f t="shared" si="40"/>
        <v>100</v>
      </c>
      <c r="DO138" s="44"/>
      <c r="DP138" s="99"/>
      <c r="DQ138" s="7"/>
      <c r="DR138" s="8" t="str">
        <f>VLOOKUP($DQ138,definitions_list_lookup!$N$15:$P$20,2,TRUE)</f>
        <v>fresh</v>
      </c>
      <c r="DS138" s="8">
        <f>VLOOKUP($DQ138,definitions_list_lookup!$N$15:$P$20,3,TRUE)</f>
        <v>0</v>
      </c>
      <c r="DT138" s="99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8">
        <f t="shared" si="41"/>
        <v>0</v>
      </c>
      <c r="ET138" s="44"/>
      <c r="EU138" s="8">
        <f t="shared" si="42"/>
        <v>83.949999999999989</v>
      </c>
      <c r="EV138" s="8" t="str">
        <f>VLOOKUP($EU138,definitions_list_lookup!$N$15:$P$20,2,TRUE)</f>
        <v>very high</v>
      </c>
      <c r="EW138" s="8">
        <f>VLOOKUP($EU138,definitions_list_lookup!$N$15:$P$20,3,TRUE)</f>
        <v>4</v>
      </c>
    </row>
    <row r="139" spans="1:153" ht="98">
      <c r="A139" s="205">
        <v>43303</v>
      </c>
      <c r="B139" s="5" t="s">
        <v>1323</v>
      </c>
      <c r="C139" s="182"/>
      <c r="D139" s="7" t="s">
        <v>1208</v>
      </c>
      <c r="E139" s="7">
        <v>44</v>
      </c>
      <c r="F139" s="7">
        <v>3</v>
      </c>
      <c r="G139" s="6" t="str">
        <f t="shared" si="36"/>
        <v>44-3</v>
      </c>
      <c r="H139" s="2">
        <v>0</v>
      </c>
      <c r="I139" s="2">
        <v>92</v>
      </c>
      <c r="J139" s="79" t="str">
        <f>IF(((VLOOKUP($G139,Depth_Lookup!$A$3:$J$561,9,FALSE))-(I139/100))&gt;=0,"Good","Too Long")</f>
        <v>Good</v>
      </c>
      <c r="K139" s="80">
        <f>(VLOOKUP($G139,Depth_Lookup!$A$3:$J$561,10,FALSE))+(H139/100)</f>
        <v>82.144999999999996</v>
      </c>
      <c r="L139" s="80">
        <f>(VLOOKUP($G139,Depth_Lookup!$A$3:$J$561,10,FALSE))+(I139/100)</f>
        <v>83.064999999999998</v>
      </c>
      <c r="M139" s="136" t="s">
        <v>1366</v>
      </c>
      <c r="N139" s="136" t="s">
        <v>4</v>
      </c>
      <c r="O139" s="57" t="s">
        <v>1420</v>
      </c>
      <c r="P139" s="57" t="s">
        <v>1441</v>
      </c>
      <c r="Q139" s="44"/>
      <c r="R139" s="42">
        <v>57</v>
      </c>
      <c r="S139" s="5">
        <v>3</v>
      </c>
      <c r="T139" s="5">
        <v>40</v>
      </c>
      <c r="U139" s="5">
        <v>0</v>
      </c>
      <c r="V139" s="8">
        <f t="shared" si="37"/>
        <v>100</v>
      </c>
      <c r="W139" s="4" t="s">
        <v>1377</v>
      </c>
      <c r="X139" s="5" t="s">
        <v>1223</v>
      </c>
      <c r="Y139" s="38">
        <v>80</v>
      </c>
      <c r="Z139" s="8" t="str">
        <f>VLOOKUP($Y139,definitions_list_lookup!$N$15:$P$20,2,TRUE)</f>
        <v>very high</v>
      </c>
      <c r="AA139" s="8">
        <f>VLOOKUP($Y139,definitions_list_lookup!$N$15:$P$20,3,TRUE)</f>
        <v>4</v>
      </c>
      <c r="AB139" s="99"/>
      <c r="AC139" s="7">
        <v>40</v>
      </c>
      <c r="AD139" s="7"/>
      <c r="AE139" s="7">
        <v>30</v>
      </c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>
        <v>5</v>
      </c>
      <c r="AQ139" s="7"/>
      <c r="AR139" s="7"/>
      <c r="AS139" s="7">
        <v>25</v>
      </c>
      <c r="AT139" s="7"/>
      <c r="AU139" s="7"/>
      <c r="AV139" s="7"/>
      <c r="AW139" s="7"/>
      <c r="AX139" s="7"/>
      <c r="AY139" s="7"/>
      <c r="AZ139" s="7"/>
      <c r="BA139" s="8">
        <f t="shared" si="38"/>
        <v>100</v>
      </c>
      <c r="BB139" s="54"/>
      <c r="BC139" s="99" t="s">
        <v>1389</v>
      </c>
      <c r="BD139" s="99" t="s">
        <v>1380</v>
      </c>
      <c r="BE139" s="99" t="s">
        <v>1413</v>
      </c>
      <c r="BF139" s="7">
        <v>95</v>
      </c>
      <c r="BG139" s="8" t="str">
        <f>VLOOKUP($BF139,definitions_list_lookup!$N$15:$P$20,2,TRUE)</f>
        <v>complete</v>
      </c>
      <c r="BH139" s="8">
        <f>VLOOKUP($BF139,definitions_list_lookup!$N$15:$P$20,3,TRUE)</f>
        <v>5</v>
      </c>
      <c r="BI139" s="99" t="s">
        <v>1419</v>
      </c>
      <c r="BJ139" s="7">
        <v>35</v>
      </c>
      <c r="BK139" s="7"/>
      <c r="BL139" s="7">
        <v>35</v>
      </c>
      <c r="BM139" s="7"/>
      <c r="BN139" s="7"/>
      <c r="BO139" s="7">
        <v>30</v>
      </c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8">
        <f t="shared" si="39"/>
        <v>100</v>
      </c>
      <c r="CI139" s="44"/>
      <c r="CJ139" s="7" t="s">
        <v>1384</v>
      </c>
      <c r="CK139" s="48" t="s">
        <v>1379</v>
      </c>
      <c r="CL139" s="7">
        <v>85</v>
      </c>
      <c r="CM139" s="8" t="str">
        <f>VLOOKUP($CL139,definitions_list_lookup!$N$15:$P$20,2,TRUE)</f>
        <v>very high</v>
      </c>
      <c r="CN139" s="8">
        <f>VLOOKUP($CL139,definitions_list_lookup!$N$15:$P$20,3,TRUE)</f>
        <v>4</v>
      </c>
      <c r="CO139" s="99"/>
      <c r="CP139" s="7">
        <v>15</v>
      </c>
      <c r="CQ139" s="7">
        <v>70</v>
      </c>
      <c r="CR139" s="7">
        <v>15</v>
      </c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8">
        <f t="shared" si="40"/>
        <v>100</v>
      </c>
      <c r="DO139" s="44"/>
      <c r="DP139" s="99"/>
      <c r="DQ139" s="7"/>
      <c r="DR139" s="8" t="str">
        <f>VLOOKUP($DQ139,definitions_list_lookup!$N$15:$P$20,2,TRUE)</f>
        <v>fresh</v>
      </c>
      <c r="DS139" s="8">
        <f>VLOOKUP($DQ139,definitions_list_lookup!$N$15:$P$20,3,TRUE)</f>
        <v>0</v>
      </c>
      <c r="DT139" s="99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8">
        <f t="shared" si="41"/>
        <v>0</v>
      </c>
      <c r="ET139" s="44"/>
      <c r="EU139" s="8">
        <f t="shared" si="42"/>
        <v>82.449999999999989</v>
      </c>
      <c r="EV139" s="8" t="str">
        <f>VLOOKUP($EU139,definitions_list_lookup!$N$15:$P$20,2,TRUE)</f>
        <v>very high</v>
      </c>
      <c r="EW139" s="8">
        <f>VLOOKUP($EU139,definitions_list_lookup!$N$15:$P$20,3,TRUE)</f>
        <v>4</v>
      </c>
    </row>
    <row r="140" spans="1:153" ht="98">
      <c r="A140" s="89">
        <v>43303</v>
      </c>
      <c r="B140" s="5" t="s">
        <v>1323</v>
      </c>
      <c r="D140" s="5" t="s">
        <v>1208</v>
      </c>
      <c r="E140" s="5">
        <v>44</v>
      </c>
      <c r="F140" s="5">
        <v>4</v>
      </c>
      <c r="G140" s="6" t="str">
        <f t="shared" si="36"/>
        <v>44-4</v>
      </c>
      <c r="H140" s="2">
        <v>0</v>
      </c>
      <c r="I140" s="2">
        <v>32</v>
      </c>
      <c r="J140" s="79" t="str">
        <f>IF(((VLOOKUP($G140,Depth_Lookup!$A$3:$J$561,9,FALSE))-(I140/100))&gt;=0,"Good","Too Long")</f>
        <v>Good</v>
      </c>
      <c r="K140" s="80">
        <f>(VLOOKUP($G140,Depth_Lookup!$A$3:$J$561,10,FALSE))+(H140/100)</f>
        <v>83.064999999999998</v>
      </c>
      <c r="L140" s="80">
        <f>(VLOOKUP($G140,Depth_Lookup!$A$3:$J$561,10,FALSE))+(I140/100)</f>
        <v>83.384999999999991</v>
      </c>
      <c r="M140" s="136" t="s">
        <v>1366</v>
      </c>
      <c r="N140" s="136" t="s">
        <v>4</v>
      </c>
      <c r="O140" s="57" t="s">
        <v>1421</v>
      </c>
      <c r="P140" s="57" t="s">
        <v>1441</v>
      </c>
      <c r="Q140" s="44"/>
      <c r="R140" s="42">
        <v>100</v>
      </c>
      <c r="S140" s="5">
        <v>0</v>
      </c>
      <c r="T140" s="5">
        <v>0</v>
      </c>
      <c r="U140" s="5">
        <v>0</v>
      </c>
      <c r="V140" s="8">
        <f t="shared" si="37"/>
        <v>100</v>
      </c>
      <c r="W140" s="4" t="s">
        <v>1383</v>
      </c>
      <c r="X140" s="5" t="s">
        <v>1223</v>
      </c>
      <c r="Y140" s="38">
        <v>75</v>
      </c>
      <c r="Z140" s="8" t="str">
        <f>VLOOKUP($Y140,definitions_list_lookup!$N$15:$P$20,2,TRUE)</f>
        <v>very high</v>
      </c>
      <c r="AA140" s="8">
        <f>VLOOKUP($Y140,definitions_list_lookup!$N$15:$P$20,3,TRUE)</f>
        <v>4</v>
      </c>
      <c r="AC140" s="7">
        <v>20</v>
      </c>
      <c r="AD140" s="7">
        <v>30</v>
      </c>
      <c r="AE140" s="7">
        <v>30</v>
      </c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>
        <v>3</v>
      </c>
      <c r="AQ140" s="7"/>
      <c r="AR140" s="7"/>
      <c r="AS140" s="7">
        <v>17</v>
      </c>
      <c r="AT140" s="7"/>
      <c r="AU140" s="7"/>
      <c r="AV140" s="7"/>
      <c r="AW140" s="7"/>
      <c r="AX140" s="7"/>
      <c r="AY140" s="7"/>
      <c r="AZ140" s="7"/>
      <c r="BA140" s="8">
        <f t="shared" si="38"/>
        <v>100</v>
      </c>
      <c r="BB140" s="54"/>
      <c r="BC140" s="99"/>
      <c r="BD140" s="99"/>
      <c r="BE140" s="99"/>
      <c r="BF140" s="7"/>
      <c r="BG140" s="8" t="str">
        <f>VLOOKUP($BF140,definitions_list_lookup!$N$15:$P$20,2,TRUE)</f>
        <v>fresh</v>
      </c>
      <c r="BH140" s="8">
        <f>VLOOKUP($BF140,definitions_list_lookup!$N$15:$P$20,3,TRUE)</f>
        <v>0</v>
      </c>
      <c r="BI140" s="99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8">
        <f t="shared" si="39"/>
        <v>0</v>
      </c>
      <c r="CI140" s="44"/>
      <c r="CJ140" s="7"/>
      <c r="CK140" s="48"/>
      <c r="CL140" s="7"/>
      <c r="CM140" s="8" t="str">
        <f>VLOOKUP($CL140,definitions_list_lookup!$N$15:$P$20,2,TRUE)</f>
        <v>fresh</v>
      </c>
      <c r="CN140" s="8">
        <f>VLOOKUP($CL140,definitions_list_lookup!$N$15:$P$20,3,TRUE)</f>
        <v>0</v>
      </c>
      <c r="CO140" s="99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8">
        <f t="shared" si="40"/>
        <v>0</v>
      </c>
      <c r="DO140" s="44"/>
      <c r="DP140" s="99"/>
      <c r="DQ140" s="7"/>
      <c r="DR140" s="8" t="str">
        <f>VLOOKUP($DQ140,definitions_list_lookup!$N$15:$P$20,2,TRUE)</f>
        <v>fresh</v>
      </c>
      <c r="DS140" s="8">
        <f>VLOOKUP($DQ140,definitions_list_lookup!$N$15:$P$20,3,TRUE)</f>
        <v>0</v>
      </c>
      <c r="DT140" s="99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8">
        <f t="shared" si="41"/>
        <v>0</v>
      </c>
      <c r="ET140" s="44"/>
      <c r="EU140" s="8">
        <f t="shared" si="42"/>
        <v>75</v>
      </c>
      <c r="EV140" s="8" t="str">
        <f>VLOOKUP($EU140,definitions_list_lookup!$N$15:$P$20,2,TRUE)</f>
        <v>very high</v>
      </c>
      <c r="EW140" s="8">
        <f>VLOOKUP($EU140,definitions_list_lookup!$N$15:$P$20,3,TRUE)</f>
        <v>4</v>
      </c>
    </row>
    <row r="141" spans="1:153" ht="98">
      <c r="A141" s="89">
        <v>43303</v>
      </c>
      <c r="B141" s="5" t="s">
        <v>1323</v>
      </c>
      <c r="D141" s="5" t="s">
        <v>1208</v>
      </c>
      <c r="E141" s="5">
        <v>44</v>
      </c>
      <c r="F141" s="5">
        <v>4</v>
      </c>
      <c r="G141" s="6" t="str">
        <f t="shared" si="36"/>
        <v>44-4</v>
      </c>
      <c r="H141" s="2">
        <v>32</v>
      </c>
      <c r="I141" s="2">
        <v>61</v>
      </c>
      <c r="J141" s="79" t="str">
        <f>IF(((VLOOKUP($G141,Depth_Lookup!$A$3:$J$561,9,FALSE))-(I141/100))&gt;=0,"Good","Too Long")</f>
        <v>Good</v>
      </c>
      <c r="K141" s="80">
        <f>(VLOOKUP($G141,Depth_Lookup!$A$3:$J$561,10,FALSE))+(H141/100)</f>
        <v>83.384999999999991</v>
      </c>
      <c r="L141" s="80">
        <f>(VLOOKUP($G141,Depth_Lookup!$A$3:$J$561,10,FALSE))+(I141/100)</f>
        <v>83.674999999999997</v>
      </c>
      <c r="M141" s="136">
        <v>9</v>
      </c>
      <c r="N141" s="136" t="s">
        <v>1287</v>
      </c>
      <c r="O141" s="57" t="s">
        <v>1298</v>
      </c>
      <c r="P141" s="57" t="s">
        <v>1439</v>
      </c>
      <c r="Q141" s="44"/>
      <c r="R141" s="42">
        <v>100</v>
      </c>
      <c r="S141" s="5">
        <v>0</v>
      </c>
      <c r="T141" s="5">
        <v>0</v>
      </c>
      <c r="U141" s="5">
        <v>0</v>
      </c>
      <c r="V141" s="8">
        <f t="shared" si="37"/>
        <v>100</v>
      </c>
      <c r="W141" s="4" t="s">
        <v>1396</v>
      </c>
      <c r="X141" s="5" t="s">
        <v>1223</v>
      </c>
      <c r="Y141" s="38">
        <v>95</v>
      </c>
      <c r="Z141" s="8" t="str">
        <f>VLOOKUP($Y141,definitions_list_lookup!$N$15:$P$20,2,TRUE)</f>
        <v>complete</v>
      </c>
      <c r="AA141" s="8">
        <f>VLOOKUP($Y141,definitions_list_lookup!$N$15:$P$20,3,TRUE)</f>
        <v>5</v>
      </c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>
        <v>10</v>
      </c>
      <c r="AQ141" s="7"/>
      <c r="AR141" s="7"/>
      <c r="AS141" s="7">
        <v>90</v>
      </c>
      <c r="AT141" s="7"/>
      <c r="AU141" s="7"/>
      <c r="AV141" s="7"/>
      <c r="AW141" s="7"/>
      <c r="AX141" s="7"/>
      <c r="AY141" s="7"/>
      <c r="AZ141" s="7"/>
      <c r="BA141" s="8">
        <f t="shared" si="38"/>
        <v>100</v>
      </c>
      <c r="BB141" s="54"/>
      <c r="BC141" s="99"/>
      <c r="BD141" s="99"/>
      <c r="BE141" s="99"/>
      <c r="BF141" s="7"/>
      <c r="BG141" s="8" t="str">
        <f>VLOOKUP($BF141,definitions_list_lookup!$N$15:$P$20,2,TRUE)</f>
        <v>fresh</v>
      </c>
      <c r="BH141" s="8">
        <f>VLOOKUP($BF141,definitions_list_lookup!$N$15:$P$20,3,TRUE)</f>
        <v>0</v>
      </c>
      <c r="BI141" s="99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8">
        <f t="shared" si="39"/>
        <v>0</v>
      </c>
      <c r="CI141" s="44"/>
      <c r="CJ141" s="7"/>
      <c r="CK141" s="48"/>
      <c r="CL141" s="7"/>
      <c r="CM141" s="8" t="str">
        <f>VLOOKUP($CL141,definitions_list_lookup!$N$15:$P$20,2,TRUE)</f>
        <v>fresh</v>
      </c>
      <c r="CN141" s="8">
        <f>VLOOKUP($CL141,definitions_list_lookup!$N$15:$P$20,3,TRUE)</f>
        <v>0</v>
      </c>
      <c r="CO141" s="99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8">
        <f t="shared" si="40"/>
        <v>0</v>
      </c>
      <c r="DO141" s="44"/>
      <c r="DP141" s="99"/>
      <c r="DQ141" s="7"/>
      <c r="DR141" s="8" t="str">
        <f>VLOOKUP($DQ141,definitions_list_lookup!$N$15:$P$20,2,TRUE)</f>
        <v>fresh</v>
      </c>
      <c r="DS141" s="8">
        <f>VLOOKUP($DQ141,definitions_list_lookup!$N$15:$P$20,3,TRUE)</f>
        <v>0</v>
      </c>
      <c r="DT141" s="99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8">
        <f t="shared" si="41"/>
        <v>0</v>
      </c>
      <c r="ET141" s="44"/>
      <c r="EU141" s="8">
        <f t="shared" si="42"/>
        <v>95</v>
      </c>
      <c r="EV141" s="8" t="str">
        <f>VLOOKUP($EU141,definitions_list_lookup!$N$15:$P$20,2,TRUE)</f>
        <v>complete</v>
      </c>
      <c r="EW141" s="8">
        <f>VLOOKUP($EU141,definitions_list_lookup!$N$15:$P$20,3,TRUE)</f>
        <v>5</v>
      </c>
    </row>
    <row r="142" spans="1:153" ht="56">
      <c r="A142" s="89">
        <v>43303</v>
      </c>
      <c r="B142" s="5" t="s">
        <v>1323</v>
      </c>
      <c r="D142" s="5" t="s">
        <v>1208</v>
      </c>
      <c r="E142" s="5">
        <v>45</v>
      </c>
      <c r="F142" s="5">
        <v>1</v>
      </c>
      <c r="G142" s="6" t="str">
        <f t="shared" si="36"/>
        <v>45-1</v>
      </c>
      <c r="H142" s="2">
        <v>0</v>
      </c>
      <c r="I142" s="2">
        <v>96</v>
      </c>
      <c r="J142" s="79" t="str">
        <f>IF(((VLOOKUP($G142,Depth_Lookup!$A$3:$J$561,9,FALSE))-(I142/100))&gt;=0,"Good","Too Long")</f>
        <v>Good</v>
      </c>
      <c r="K142" s="80">
        <f>(VLOOKUP($G142,Depth_Lookup!$A$3:$J$561,10,FALSE))+(H142/100)</f>
        <v>83.6</v>
      </c>
      <c r="L142" s="80">
        <f>(VLOOKUP($G142,Depth_Lookup!$A$3:$J$561,10,FALSE))+(I142/100)</f>
        <v>84.559999999999988</v>
      </c>
      <c r="M142" s="136">
        <v>9</v>
      </c>
      <c r="N142" s="136" t="s">
        <v>1287</v>
      </c>
      <c r="O142" s="57" t="s">
        <v>1298</v>
      </c>
      <c r="P142" s="57" t="s">
        <v>1327</v>
      </c>
      <c r="Q142" s="44"/>
      <c r="R142" s="42">
        <v>100</v>
      </c>
      <c r="S142" s="5">
        <v>0</v>
      </c>
      <c r="T142" s="5">
        <v>0</v>
      </c>
      <c r="U142" s="5">
        <v>0</v>
      </c>
      <c r="V142" s="8">
        <f t="shared" si="37"/>
        <v>100</v>
      </c>
      <c r="W142" s="4" t="s">
        <v>1396</v>
      </c>
      <c r="X142" s="5" t="s">
        <v>1223</v>
      </c>
      <c r="Y142" s="38">
        <v>95</v>
      </c>
      <c r="Z142" s="8" t="str">
        <f>VLOOKUP($Y142,definitions_list_lookup!$N$15:$P$20,2,TRUE)</f>
        <v>complete</v>
      </c>
      <c r="AA142" s="8">
        <f>VLOOKUP($Y142,definitions_list_lookup!$N$15:$P$20,3,TRUE)</f>
        <v>5</v>
      </c>
      <c r="AB142" s="99" t="s">
        <v>1422</v>
      </c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>
        <v>10</v>
      </c>
      <c r="AQ142" s="7"/>
      <c r="AR142" s="7"/>
      <c r="AS142" s="7">
        <v>90</v>
      </c>
      <c r="AT142" s="7"/>
      <c r="AU142" s="7"/>
      <c r="AV142" s="7"/>
      <c r="AW142" s="7"/>
      <c r="AX142" s="7"/>
      <c r="AY142" s="7"/>
      <c r="AZ142" s="7"/>
      <c r="BA142" s="8">
        <f t="shared" si="38"/>
        <v>100</v>
      </c>
      <c r="BB142" s="54"/>
      <c r="BC142" s="99"/>
      <c r="BD142" s="99"/>
      <c r="BE142" s="99"/>
      <c r="BF142" s="7"/>
      <c r="BG142" s="8" t="str">
        <f>VLOOKUP($BF142,definitions_list_lookup!$N$15:$P$20,2,TRUE)</f>
        <v>fresh</v>
      </c>
      <c r="BH142" s="8">
        <f>VLOOKUP($BF142,definitions_list_lookup!$N$15:$P$20,3,TRUE)</f>
        <v>0</v>
      </c>
      <c r="BI142" s="99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8">
        <f t="shared" si="39"/>
        <v>0</v>
      </c>
      <c r="CI142" s="44"/>
      <c r="CJ142" s="7"/>
      <c r="CK142" s="48"/>
      <c r="CL142" s="7"/>
      <c r="CM142" s="8" t="str">
        <f>VLOOKUP($CL142,definitions_list_lookup!$N$15:$P$20,2,TRUE)</f>
        <v>fresh</v>
      </c>
      <c r="CN142" s="8">
        <f>VLOOKUP($CL142,definitions_list_lookup!$N$15:$P$20,3,TRUE)</f>
        <v>0</v>
      </c>
      <c r="CO142" s="99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8">
        <f t="shared" si="40"/>
        <v>0</v>
      </c>
      <c r="DO142" s="44"/>
      <c r="DP142" s="99"/>
      <c r="DQ142" s="7"/>
      <c r="DR142" s="8" t="str">
        <f>VLOOKUP($DQ142,definitions_list_lookup!$N$15:$P$20,2,TRUE)</f>
        <v>fresh</v>
      </c>
      <c r="DS142" s="8">
        <f>VLOOKUP($DQ142,definitions_list_lookup!$N$15:$P$20,3,TRUE)</f>
        <v>0</v>
      </c>
      <c r="DT142" s="99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8">
        <f t="shared" si="41"/>
        <v>0</v>
      </c>
      <c r="ET142" s="44"/>
      <c r="EU142" s="8">
        <f t="shared" si="42"/>
        <v>95</v>
      </c>
      <c r="EV142" s="8" t="str">
        <f>VLOOKUP($EU142,definitions_list_lookup!$N$15:$P$20,2,TRUE)</f>
        <v>complete</v>
      </c>
      <c r="EW142" s="8">
        <f>VLOOKUP($EU142,definitions_list_lookup!$N$15:$P$20,3,TRUE)</f>
        <v>5</v>
      </c>
    </row>
    <row r="143" spans="1:153" ht="56">
      <c r="A143" s="89">
        <v>43303</v>
      </c>
      <c r="B143" s="5" t="s">
        <v>1323</v>
      </c>
      <c r="D143" s="5" t="s">
        <v>1208</v>
      </c>
      <c r="E143" s="5">
        <v>45</v>
      </c>
      <c r="F143" s="5">
        <v>2</v>
      </c>
      <c r="G143" s="6" t="str">
        <f t="shared" si="36"/>
        <v>45-2</v>
      </c>
      <c r="H143" s="2">
        <v>0</v>
      </c>
      <c r="I143" s="2">
        <v>65</v>
      </c>
      <c r="J143" s="79" t="str">
        <f>IF(((VLOOKUP($G143,Depth_Lookup!$A$3:$J$561,9,FALSE))-(I143/100))&gt;=0,"Good","Too Long")</f>
        <v>Good</v>
      </c>
      <c r="K143" s="80">
        <f>(VLOOKUP($G143,Depth_Lookup!$A$3:$J$561,10,FALSE))+(H143/100)</f>
        <v>84.56</v>
      </c>
      <c r="L143" s="80">
        <f>(VLOOKUP($G143,Depth_Lookup!$A$3:$J$561,10,FALSE))+(I143/100)</f>
        <v>85.210000000000008</v>
      </c>
      <c r="M143" s="136" t="s">
        <v>1372</v>
      </c>
      <c r="N143" s="136" t="s">
        <v>12</v>
      </c>
      <c r="O143" s="57" t="s">
        <v>1298</v>
      </c>
      <c r="P143" s="57" t="s">
        <v>1327</v>
      </c>
      <c r="Q143" s="44"/>
      <c r="R143" s="42">
        <v>100</v>
      </c>
      <c r="S143" s="5">
        <v>0</v>
      </c>
      <c r="T143" s="5">
        <v>0</v>
      </c>
      <c r="U143" s="5">
        <v>0</v>
      </c>
      <c r="V143" s="8">
        <f t="shared" si="37"/>
        <v>100</v>
      </c>
      <c r="W143" s="4" t="s">
        <v>1396</v>
      </c>
      <c r="X143" s="5" t="s">
        <v>1223</v>
      </c>
      <c r="Y143" s="38">
        <v>95</v>
      </c>
      <c r="Z143" s="8" t="str">
        <f>VLOOKUP($Y143,definitions_list_lookup!$N$15:$P$20,2,TRUE)</f>
        <v>complete</v>
      </c>
      <c r="AA143" s="8">
        <f>VLOOKUP($Y143,definitions_list_lookup!$N$15:$P$20,3,TRUE)</f>
        <v>5</v>
      </c>
      <c r="AB143" s="99" t="s">
        <v>1423</v>
      </c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>
        <v>10</v>
      </c>
      <c r="AQ143" s="7"/>
      <c r="AR143" s="7"/>
      <c r="AS143" s="7">
        <v>90</v>
      </c>
      <c r="AT143" s="7"/>
      <c r="AU143" s="7"/>
      <c r="AV143" s="7"/>
      <c r="AW143" s="7"/>
      <c r="AX143" s="7"/>
      <c r="AY143" s="7"/>
      <c r="AZ143" s="7"/>
      <c r="BA143" s="8">
        <f t="shared" si="38"/>
        <v>100</v>
      </c>
      <c r="BB143" s="54"/>
      <c r="BC143" s="99"/>
      <c r="BD143" s="99"/>
      <c r="BE143" s="99"/>
      <c r="BF143" s="7"/>
      <c r="BG143" s="8" t="str">
        <f>VLOOKUP($BF143,definitions_list_lookup!$N$15:$P$20,2,TRUE)</f>
        <v>fresh</v>
      </c>
      <c r="BH143" s="8">
        <f>VLOOKUP($BF143,definitions_list_lookup!$N$15:$P$20,3,TRUE)</f>
        <v>0</v>
      </c>
      <c r="BI143" s="99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8">
        <f t="shared" si="39"/>
        <v>0</v>
      </c>
      <c r="CI143" s="44"/>
      <c r="CJ143" s="7"/>
      <c r="CK143" s="48"/>
      <c r="CL143" s="7"/>
      <c r="CM143" s="8" t="str">
        <f>VLOOKUP($CL143,definitions_list_lookup!$N$15:$P$20,2,TRUE)</f>
        <v>fresh</v>
      </c>
      <c r="CN143" s="8">
        <f>VLOOKUP($CL143,definitions_list_lookup!$N$15:$P$20,3,TRUE)</f>
        <v>0</v>
      </c>
      <c r="CO143" s="99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8">
        <f t="shared" si="40"/>
        <v>0</v>
      </c>
      <c r="DO143" s="44"/>
      <c r="DP143" s="99"/>
      <c r="DQ143" s="7"/>
      <c r="DR143" s="8" t="str">
        <f>VLOOKUP($DQ143,definitions_list_lookup!$N$15:$P$20,2,TRUE)</f>
        <v>fresh</v>
      </c>
      <c r="DS143" s="8">
        <f>VLOOKUP($DQ143,definitions_list_lookup!$N$15:$P$20,3,TRUE)</f>
        <v>0</v>
      </c>
      <c r="DT143" s="99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8">
        <f t="shared" si="41"/>
        <v>0</v>
      </c>
      <c r="ET143" s="44"/>
      <c r="EU143" s="8">
        <f t="shared" si="42"/>
        <v>95</v>
      </c>
      <c r="EV143" s="8" t="str">
        <f>VLOOKUP($EU143,definitions_list_lookup!$N$15:$P$20,2,TRUE)</f>
        <v>complete</v>
      </c>
      <c r="EW143" s="8">
        <f>VLOOKUP($EU143,definitions_list_lookup!$N$15:$P$20,3,TRUE)</f>
        <v>5</v>
      </c>
    </row>
    <row r="144" spans="1:153" ht="56">
      <c r="A144" s="89">
        <v>43303</v>
      </c>
      <c r="B144" s="5" t="s">
        <v>1323</v>
      </c>
      <c r="D144" s="5" t="s">
        <v>1208</v>
      </c>
      <c r="E144" s="5">
        <v>46</v>
      </c>
      <c r="F144" s="5">
        <v>1</v>
      </c>
      <c r="G144" s="6" t="str">
        <f t="shared" si="36"/>
        <v>46-1</v>
      </c>
      <c r="H144" s="2">
        <v>0</v>
      </c>
      <c r="I144" s="2">
        <v>85.5</v>
      </c>
      <c r="J144" s="79" t="str">
        <f>IF(((VLOOKUP($G144,Depth_Lookup!$A$3:$J$561,9,FALSE))-(I144/100))&gt;=0,"Good","Too Long")</f>
        <v>Good</v>
      </c>
      <c r="K144" s="80">
        <f>(VLOOKUP($G144,Depth_Lookup!$A$3:$J$561,10,FALSE))+(H144/100)</f>
        <v>85.35</v>
      </c>
      <c r="L144" s="80">
        <f>(VLOOKUP($G144,Depth_Lookup!$A$3:$J$561,10,FALSE))+(I144/100)</f>
        <v>86.204999999999998</v>
      </c>
      <c r="M144" s="136" t="s">
        <v>1372</v>
      </c>
      <c r="N144" s="136" t="s">
        <v>12</v>
      </c>
      <c r="O144" s="57" t="s">
        <v>1298</v>
      </c>
      <c r="P144" s="57" t="s">
        <v>1327</v>
      </c>
      <c r="Q144" s="44"/>
      <c r="R144" s="42">
        <v>100</v>
      </c>
      <c r="S144" s="5">
        <v>0</v>
      </c>
      <c r="T144" s="5">
        <v>0</v>
      </c>
      <c r="U144" s="5">
        <v>0</v>
      </c>
      <c r="V144" s="8">
        <f t="shared" ref="V144" si="43">SUM(R144:U144)</f>
        <v>100</v>
      </c>
      <c r="W144" s="4" t="s">
        <v>1396</v>
      </c>
      <c r="X144" s="5" t="s">
        <v>1223</v>
      </c>
      <c r="Y144" s="38">
        <v>95</v>
      </c>
      <c r="Z144" s="8" t="str">
        <f>VLOOKUP($Y144,definitions_list_lookup!$N$15:$P$20,2,TRUE)</f>
        <v>complete</v>
      </c>
      <c r="AA144" s="8">
        <f>VLOOKUP($Y144,definitions_list_lookup!$N$15:$P$20,3,TRUE)</f>
        <v>5</v>
      </c>
      <c r="AB144" s="99" t="s">
        <v>1424</v>
      </c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>
        <v>10</v>
      </c>
      <c r="AQ144" s="7"/>
      <c r="AR144" s="7"/>
      <c r="AS144" s="7">
        <v>90</v>
      </c>
      <c r="AT144" s="7"/>
      <c r="AU144" s="7"/>
      <c r="AV144" s="7"/>
      <c r="AW144" s="7"/>
      <c r="AX144" s="7"/>
      <c r="AY144" s="7"/>
      <c r="AZ144" s="7"/>
      <c r="BA144" s="8">
        <f t="shared" si="38"/>
        <v>100</v>
      </c>
      <c r="BB144" s="54"/>
      <c r="BC144" s="99"/>
      <c r="BD144" s="99"/>
      <c r="BE144" s="99"/>
      <c r="BF144" s="7"/>
      <c r="BG144" s="8" t="str">
        <f>VLOOKUP($BF144,definitions_list_lookup!$N$15:$P$20,2,TRUE)</f>
        <v>fresh</v>
      </c>
      <c r="BH144" s="8">
        <f>VLOOKUP($BF144,definitions_list_lookup!$N$15:$P$20,3,TRUE)</f>
        <v>0</v>
      </c>
      <c r="BI144" s="99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8">
        <f t="shared" si="39"/>
        <v>0</v>
      </c>
      <c r="CI144" s="44"/>
      <c r="CJ144" s="7"/>
      <c r="CK144" s="48"/>
      <c r="CL144" s="7"/>
      <c r="CM144" s="8" t="str">
        <f>VLOOKUP($CL144,definitions_list_lookup!$N$15:$P$20,2,TRUE)</f>
        <v>fresh</v>
      </c>
      <c r="CN144" s="8">
        <f>VLOOKUP($CL144,definitions_list_lookup!$N$15:$P$20,3,TRUE)</f>
        <v>0</v>
      </c>
      <c r="CO144" s="99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8">
        <f t="shared" si="40"/>
        <v>0</v>
      </c>
      <c r="DO144" s="44"/>
      <c r="DP144" s="99"/>
      <c r="DQ144" s="7"/>
      <c r="DR144" s="8" t="str">
        <f>VLOOKUP($DQ144,definitions_list_lookup!$N$15:$P$20,2,TRUE)</f>
        <v>fresh</v>
      </c>
      <c r="DS144" s="8">
        <f>VLOOKUP($DQ144,definitions_list_lookup!$N$15:$P$20,3,TRUE)</f>
        <v>0</v>
      </c>
      <c r="DT144" s="99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8">
        <f t="shared" si="41"/>
        <v>0</v>
      </c>
      <c r="ET144" s="44"/>
      <c r="EU144" s="8">
        <f t="shared" si="42"/>
        <v>95</v>
      </c>
      <c r="EV144" s="8" t="str">
        <f>VLOOKUP($EU144,definitions_list_lookup!$N$15:$P$20,2,TRUE)</f>
        <v>complete</v>
      </c>
      <c r="EW144" s="8">
        <f>VLOOKUP($EU144,definitions_list_lookup!$N$15:$P$20,3,TRUE)</f>
        <v>5</v>
      </c>
    </row>
    <row r="145" spans="1:153" ht="70">
      <c r="A145" s="89">
        <v>43303</v>
      </c>
      <c r="B145" s="5" t="s">
        <v>1323</v>
      </c>
      <c r="D145" s="5" t="s">
        <v>1208</v>
      </c>
      <c r="E145" s="5">
        <v>46</v>
      </c>
      <c r="F145" s="5">
        <v>2</v>
      </c>
      <c r="G145" s="6" t="str">
        <f t="shared" si="36"/>
        <v>46-2</v>
      </c>
      <c r="H145" s="2">
        <v>0</v>
      </c>
      <c r="I145" s="2">
        <v>94</v>
      </c>
      <c r="J145" s="79" t="str">
        <f>IF(((VLOOKUP($G145,Depth_Lookup!$A$3:$J$561,9,FALSE))-(I145/100))&gt;=0,"Good","Too Long")</f>
        <v>Good</v>
      </c>
      <c r="K145" s="80">
        <f>(VLOOKUP($G145,Depth_Lookup!$A$3:$J$561,10,FALSE))+(H145/100)</f>
        <v>86.204999999999998</v>
      </c>
      <c r="L145" s="80">
        <f>(VLOOKUP($G145,Depth_Lookup!$A$3:$J$561,10,FALSE))+(I145/100)</f>
        <v>87.144999999999996</v>
      </c>
      <c r="M145" s="136" t="s">
        <v>1372</v>
      </c>
      <c r="N145" s="136" t="s">
        <v>12</v>
      </c>
      <c r="O145" s="57" t="s">
        <v>1298</v>
      </c>
      <c r="P145" s="57" t="s">
        <v>1327</v>
      </c>
      <c r="Q145" s="44"/>
      <c r="R145" s="42">
        <v>100</v>
      </c>
      <c r="S145" s="5">
        <v>0</v>
      </c>
      <c r="T145" s="5">
        <v>0</v>
      </c>
      <c r="U145" s="5">
        <v>0</v>
      </c>
      <c r="V145" s="8">
        <f t="shared" si="37"/>
        <v>100</v>
      </c>
      <c r="W145" s="4" t="s">
        <v>1396</v>
      </c>
      <c r="X145" s="5" t="s">
        <v>1223</v>
      </c>
      <c r="Y145" s="38">
        <v>95</v>
      </c>
      <c r="Z145" s="8" t="str">
        <f>VLOOKUP($Y145,definitions_list_lookup!$N$15:$P$20,2,TRUE)</f>
        <v>complete</v>
      </c>
      <c r="AA145" s="8">
        <f>VLOOKUP($Y145,definitions_list_lookup!$N$15:$P$20,3,TRUE)</f>
        <v>5</v>
      </c>
      <c r="AB145" s="99" t="s">
        <v>1429</v>
      </c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>
        <v>10</v>
      </c>
      <c r="AQ145" s="7"/>
      <c r="AR145" s="7"/>
      <c r="AS145" s="7">
        <v>90</v>
      </c>
      <c r="AT145" s="7"/>
      <c r="AU145" s="7"/>
      <c r="AV145" s="7"/>
      <c r="AW145" s="7"/>
      <c r="AX145" s="7"/>
      <c r="AY145" s="7"/>
      <c r="AZ145" s="7"/>
      <c r="BA145" s="8">
        <f t="shared" si="38"/>
        <v>100</v>
      </c>
      <c r="BB145" s="54"/>
      <c r="BC145" s="99"/>
      <c r="BD145" s="99"/>
      <c r="BE145" s="99"/>
      <c r="BF145" s="7"/>
      <c r="BG145" s="8" t="str">
        <f>VLOOKUP($BF145,definitions_list_lookup!$N$15:$P$20,2,TRUE)</f>
        <v>fresh</v>
      </c>
      <c r="BH145" s="8">
        <f>VLOOKUP($BF145,definitions_list_lookup!$N$15:$P$20,3,TRUE)</f>
        <v>0</v>
      </c>
      <c r="BI145" s="99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8">
        <f t="shared" si="39"/>
        <v>0</v>
      </c>
      <c r="CI145" s="44"/>
      <c r="CJ145" s="7"/>
      <c r="CK145" s="48"/>
      <c r="CL145" s="7"/>
      <c r="CM145" s="8" t="str">
        <f>VLOOKUP($CL145,definitions_list_lookup!$N$15:$P$20,2,TRUE)</f>
        <v>fresh</v>
      </c>
      <c r="CN145" s="8">
        <f>VLOOKUP($CL145,definitions_list_lookup!$N$15:$P$20,3,TRUE)</f>
        <v>0</v>
      </c>
      <c r="CO145" s="99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8">
        <f t="shared" si="40"/>
        <v>0</v>
      </c>
      <c r="DO145" s="44"/>
      <c r="DP145" s="99"/>
      <c r="DQ145" s="7"/>
      <c r="DR145" s="8" t="str">
        <f>VLOOKUP($DQ145,definitions_list_lookup!$N$15:$P$20,2,TRUE)</f>
        <v>fresh</v>
      </c>
      <c r="DS145" s="8">
        <f>VLOOKUP($DQ145,definitions_list_lookup!$N$15:$P$20,3,TRUE)</f>
        <v>0</v>
      </c>
      <c r="DT145" s="99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8">
        <f t="shared" si="41"/>
        <v>0</v>
      </c>
      <c r="ET145" s="44"/>
      <c r="EU145" s="8">
        <f t="shared" si="42"/>
        <v>95</v>
      </c>
      <c r="EV145" s="8" t="str">
        <f>VLOOKUP($EU145,definitions_list_lookup!$N$15:$P$20,2,TRUE)</f>
        <v>complete</v>
      </c>
      <c r="EW145" s="8">
        <f>VLOOKUP($EU145,definitions_list_lookup!$N$15:$P$20,3,TRUE)</f>
        <v>5</v>
      </c>
    </row>
    <row r="146" spans="1:153" ht="56">
      <c r="A146" s="89">
        <v>43303</v>
      </c>
      <c r="B146" s="5" t="s">
        <v>1323</v>
      </c>
      <c r="D146" s="5" t="s">
        <v>1208</v>
      </c>
      <c r="E146" s="5">
        <v>47</v>
      </c>
      <c r="F146" s="5">
        <v>1</v>
      </c>
      <c r="G146" s="6" t="str">
        <f t="shared" si="36"/>
        <v>47-1</v>
      </c>
      <c r="H146" s="2">
        <v>0</v>
      </c>
      <c r="I146" s="2">
        <v>81.5</v>
      </c>
      <c r="J146" s="79" t="str">
        <f>IF(((VLOOKUP($G146,Depth_Lookup!$A$3:$J$561,9,FALSE))-(I146/100))&gt;=0,"Good","Too Long")</f>
        <v>Good</v>
      </c>
      <c r="K146" s="80">
        <f>(VLOOKUP($G146,Depth_Lookup!$A$3:$J$561,10,FALSE))+(H146/100)</f>
        <v>86.6</v>
      </c>
      <c r="L146" s="80">
        <f>(VLOOKUP($G146,Depth_Lookup!$A$3:$J$561,10,FALSE))+(I146/100)</f>
        <v>87.414999999999992</v>
      </c>
      <c r="M146" s="136" t="s">
        <v>1372</v>
      </c>
      <c r="N146" s="136" t="s">
        <v>12</v>
      </c>
      <c r="O146" s="57" t="s">
        <v>1298</v>
      </c>
      <c r="P146" s="57" t="s">
        <v>1327</v>
      </c>
      <c r="Q146" s="44"/>
      <c r="R146" s="42">
        <v>100</v>
      </c>
      <c r="S146" s="5">
        <v>0</v>
      </c>
      <c r="T146" s="5">
        <v>0</v>
      </c>
      <c r="U146" s="5">
        <v>0</v>
      </c>
      <c r="V146" s="8">
        <f t="shared" ref="V146" si="44">SUM(R146:U146)</f>
        <v>100</v>
      </c>
      <c r="W146" s="4" t="s">
        <v>1396</v>
      </c>
      <c r="X146" s="5" t="s">
        <v>1223</v>
      </c>
      <c r="Y146" s="38">
        <v>95</v>
      </c>
      <c r="Z146" s="8" t="str">
        <f>VLOOKUP($Y146,definitions_list_lookup!$N$15:$P$20,2,TRUE)</f>
        <v>complete</v>
      </c>
      <c r="AA146" s="8">
        <f>VLOOKUP($Y146,definitions_list_lookup!$N$15:$P$20,3,TRUE)</f>
        <v>5</v>
      </c>
      <c r="AB146" s="99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>
        <v>10</v>
      </c>
      <c r="AQ146" s="7"/>
      <c r="AR146" s="7"/>
      <c r="AS146" s="7">
        <v>90</v>
      </c>
      <c r="AT146" s="7"/>
      <c r="AU146" s="7"/>
      <c r="AV146" s="7"/>
      <c r="AW146" s="7"/>
      <c r="AX146" s="7"/>
      <c r="AY146" s="7"/>
      <c r="AZ146" s="7"/>
      <c r="BA146" s="8">
        <f t="shared" si="38"/>
        <v>100</v>
      </c>
      <c r="BB146" s="54"/>
      <c r="BC146" s="99"/>
      <c r="BD146" s="99"/>
      <c r="BE146" s="99"/>
      <c r="BF146" s="7"/>
      <c r="BG146" s="8" t="str">
        <f>VLOOKUP($BF146,definitions_list_lookup!$N$15:$P$20,2,TRUE)</f>
        <v>fresh</v>
      </c>
      <c r="BH146" s="8">
        <f>VLOOKUP($BF146,definitions_list_lookup!$N$15:$P$20,3,TRUE)</f>
        <v>0</v>
      </c>
      <c r="BI146" s="99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8">
        <f t="shared" si="39"/>
        <v>0</v>
      </c>
      <c r="CI146" s="44"/>
      <c r="CJ146" s="7"/>
      <c r="CK146" s="48"/>
      <c r="CL146" s="7"/>
      <c r="CM146" s="8" t="str">
        <f>VLOOKUP($CL146,definitions_list_lookup!$N$15:$P$20,2,TRUE)</f>
        <v>fresh</v>
      </c>
      <c r="CN146" s="8">
        <f>VLOOKUP($CL146,definitions_list_lookup!$N$15:$P$20,3,TRUE)</f>
        <v>0</v>
      </c>
      <c r="CO146" s="99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8">
        <f t="shared" si="40"/>
        <v>0</v>
      </c>
      <c r="DO146" s="44"/>
      <c r="DP146" s="99"/>
      <c r="DQ146" s="7"/>
      <c r="DR146" s="8" t="str">
        <f>VLOOKUP($DQ146,definitions_list_lookup!$N$15:$P$20,2,TRUE)</f>
        <v>fresh</v>
      </c>
      <c r="DS146" s="8">
        <f>VLOOKUP($DQ146,definitions_list_lookup!$N$15:$P$20,3,TRUE)</f>
        <v>0</v>
      </c>
      <c r="DT146" s="99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8">
        <f t="shared" si="41"/>
        <v>0</v>
      </c>
      <c r="ET146" s="44"/>
      <c r="EU146" s="8">
        <f t="shared" si="42"/>
        <v>95</v>
      </c>
      <c r="EV146" s="8" t="str">
        <f>VLOOKUP($EU146,definitions_list_lookup!$N$15:$P$20,2,TRUE)</f>
        <v>complete</v>
      </c>
      <c r="EW146" s="8">
        <f>VLOOKUP($EU146,definitions_list_lookup!$N$15:$P$20,3,TRUE)</f>
        <v>5</v>
      </c>
    </row>
    <row r="147" spans="1:153" ht="56">
      <c r="A147" s="89">
        <v>43303</v>
      </c>
      <c r="B147" s="5" t="s">
        <v>1323</v>
      </c>
      <c r="D147" s="5" t="s">
        <v>1208</v>
      </c>
      <c r="E147" s="5">
        <v>47</v>
      </c>
      <c r="F147" s="5">
        <v>2</v>
      </c>
      <c r="G147" s="6" t="str">
        <f t="shared" si="36"/>
        <v>47-2</v>
      </c>
      <c r="H147" s="2">
        <v>0</v>
      </c>
      <c r="I147" s="2">
        <v>69.5</v>
      </c>
      <c r="J147" s="79" t="str">
        <f>IF(((VLOOKUP($G147,Depth_Lookup!$A$3:$J$561,9,FALSE))-(I147/100))&gt;=0,"Good","Too Long")</f>
        <v>Good</v>
      </c>
      <c r="K147" s="80">
        <f>(VLOOKUP($G147,Depth_Lookup!$A$3:$J$561,10,FALSE))+(H147/100)</f>
        <v>87.415000000000006</v>
      </c>
      <c r="L147" s="80">
        <f>(VLOOKUP($G147,Depth_Lookup!$A$3:$J$561,10,FALSE))+(I147/100)</f>
        <v>88.11</v>
      </c>
      <c r="M147" s="136" t="s">
        <v>1372</v>
      </c>
      <c r="N147" s="136" t="s">
        <v>12</v>
      </c>
      <c r="O147" s="57" t="s">
        <v>1298</v>
      </c>
      <c r="P147" s="57" t="s">
        <v>1327</v>
      </c>
      <c r="Q147" s="44"/>
      <c r="R147" s="42">
        <v>100</v>
      </c>
      <c r="S147" s="5">
        <v>0</v>
      </c>
      <c r="T147" s="5">
        <v>0</v>
      </c>
      <c r="U147" s="5">
        <v>0</v>
      </c>
      <c r="V147" s="8">
        <f t="shared" ref="V147:V148" si="45">SUM(R147:U147)</f>
        <v>100</v>
      </c>
      <c r="W147" s="4" t="s">
        <v>1396</v>
      </c>
      <c r="X147" s="5" t="s">
        <v>1223</v>
      </c>
      <c r="Y147" s="38">
        <v>95</v>
      </c>
      <c r="Z147" s="8" t="str">
        <f>VLOOKUP($Y147,definitions_list_lookup!$N$15:$P$20,2,TRUE)</f>
        <v>complete</v>
      </c>
      <c r="AA147" s="8">
        <f>VLOOKUP($Y147,definitions_list_lookup!$N$15:$P$20,3,TRUE)</f>
        <v>5</v>
      </c>
      <c r="AB147" s="99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>
        <v>10</v>
      </c>
      <c r="AQ147" s="7"/>
      <c r="AR147" s="7"/>
      <c r="AS147" s="7">
        <v>90</v>
      </c>
      <c r="AT147" s="7"/>
      <c r="AU147" s="7"/>
      <c r="AV147" s="7"/>
      <c r="AW147" s="7"/>
      <c r="AX147" s="7"/>
      <c r="AY147" s="7"/>
      <c r="AZ147" s="7"/>
      <c r="BA147" s="8">
        <f t="shared" si="38"/>
        <v>100</v>
      </c>
      <c r="BB147" s="54"/>
      <c r="BC147" s="99"/>
      <c r="BD147" s="99"/>
      <c r="BE147" s="99"/>
      <c r="BF147" s="7"/>
      <c r="BG147" s="8" t="str">
        <f>VLOOKUP($BF147,definitions_list_lookup!$N$15:$P$20,2,TRUE)</f>
        <v>fresh</v>
      </c>
      <c r="BH147" s="8">
        <f>VLOOKUP($BF147,definitions_list_lookup!$N$15:$P$20,3,TRUE)</f>
        <v>0</v>
      </c>
      <c r="BI147" s="99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8">
        <f t="shared" si="39"/>
        <v>0</v>
      </c>
      <c r="CI147" s="44"/>
      <c r="CJ147" s="7"/>
      <c r="CK147" s="48"/>
      <c r="CL147" s="7"/>
      <c r="CM147" s="8" t="str">
        <f>VLOOKUP($CL147,definitions_list_lookup!$N$15:$P$20,2,TRUE)</f>
        <v>fresh</v>
      </c>
      <c r="CN147" s="8">
        <f>VLOOKUP($CL147,definitions_list_lookup!$N$15:$P$20,3,TRUE)</f>
        <v>0</v>
      </c>
      <c r="CO147" s="99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8">
        <f t="shared" si="40"/>
        <v>0</v>
      </c>
      <c r="DO147" s="44"/>
      <c r="DP147" s="99"/>
      <c r="DQ147" s="7"/>
      <c r="DR147" s="8" t="str">
        <f>VLOOKUP($DQ147,definitions_list_lookup!$N$15:$P$20,2,TRUE)</f>
        <v>fresh</v>
      </c>
      <c r="DS147" s="8">
        <f>VLOOKUP($DQ147,definitions_list_lookup!$N$15:$P$20,3,TRUE)</f>
        <v>0</v>
      </c>
      <c r="DT147" s="99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8">
        <f t="shared" si="41"/>
        <v>0</v>
      </c>
      <c r="ET147" s="44"/>
      <c r="EU147" s="8">
        <f t="shared" si="42"/>
        <v>95</v>
      </c>
      <c r="EV147" s="8" t="str">
        <f>VLOOKUP($EU147,definitions_list_lookup!$N$15:$P$20,2,TRUE)</f>
        <v>complete</v>
      </c>
      <c r="EW147" s="8">
        <f>VLOOKUP($EU147,definitions_list_lookup!$N$15:$P$20,3,TRUE)</f>
        <v>5</v>
      </c>
    </row>
    <row r="148" spans="1:153" ht="56">
      <c r="A148" s="89">
        <v>43303</v>
      </c>
      <c r="B148" s="5" t="s">
        <v>1323</v>
      </c>
      <c r="D148" s="5" t="s">
        <v>1208</v>
      </c>
      <c r="E148" s="5">
        <v>47</v>
      </c>
      <c r="F148" s="5">
        <v>3</v>
      </c>
      <c r="G148" s="6" t="str">
        <f t="shared" si="36"/>
        <v>47-3</v>
      </c>
      <c r="H148" s="2">
        <v>0</v>
      </c>
      <c r="I148" s="2">
        <v>91</v>
      </c>
      <c r="J148" s="79" t="str">
        <f>IF(((VLOOKUP($G148,Depth_Lookup!$A$3:$J$561,9,FALSE))-(I148/100))&gt;=0,"Good","Too Long")</f>
        <v>Good</v>
      </c>
      <c r="K148" s="80">
        <f>(VLOOKUP($G148,Depth_Lookup!$A$3:$J$561,10,FALSE))+(H148/100)</f>
        <v>88.11</v>
      </c>
      <c r="L148" s="80">
        <f>(VLOOKUP($G148,Depth_Lookup!$A$3:$J$561,10,FALSE))+(I148/100)</f>
        <v>89.02</v>
      </c>
      <c r="M148" s="136" t="s">
        <v>1372</v>
      </c>
      <c r="N148" s="136" t="s">
        <v>12</v>
      </c>
      <c r="O148" s="57" t="s">
        <v>1298</v>
      </c>
      <c r="P148" s="57" t="s">
        <v>1327</v>
      </c>
      <c r="Q148" s="44"/>
      <c r="R148" s="42">
        <v>100</v>
      </c>
      <c r="S148" s="5">
        <v>0</v>
      </c>
      <c r="T148" s="5">
        <v>0</v>
      </c>
      <c r="U148" s="5">
        <v>0</v>
      </c>
      <c r="V148" s="8">
        <f t="shared" si="45"/>
        <v>100</v>
      </c>
      <c r="W148" s="4" t="s">
        <v>1396</v>
      </c>
      <c r="X148" s="5" t="s">
        <v>1223</v>
      </c>
      <c r="Y148" s="38">
        <v>95</v>
      </c>
      <c r="Z148" s="8" t="str">
        <f>VLOOKUP($Y148,definitions_list_lookup!$N$15:$P$20,2,TRUE)</f>
        <v>complete</v>
      </c>
      <c r="AA148" s="8">
        <f>VLOOKUP($Y148,definitions_list_lookup!$N$15:$P$20,3,TRUE)</f>
        <v>5</v>
      </c>
      <c r="AB148" s="99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>
        <v>10</v>
      </c>
      <c r="AQ148" s="7"/>
      <c r="AR148" s="7"/>
      <c r="AS148" s="7">
        <v>90</v>
      </c>
      <c r="AT148" s="7"/>
      <c r="AU148" s="7"/>
      <c r="AV148" s="7"/>
      <c r="AW148" s="7"/>
      <c r="AX148" s="7"/>
      <c r="AY148" s="7"/>
      <c r="AZ148" s="7"/>
      <c r="BA148" s="8">
        <f t="shared" si="38"/>
        <v>100</v>
      </c>
      <c r="BB148" s="54"/>
      <c r="BC148" s="99"/>
      <c r="BD148" s="99"/>
      <c r="BE148" s="99"/>
      <c r="BF148" s="7"/>
      <c r="BG148" s="8" t="str">
        <f>VLOOKUP($BF148,definitions_list_lookup!$N$15:$P$20,2,TRUE)</f>
        <v>fresh</v>
      </c>
      <c r="BH148" s="8">
        <f>VLOOKUP($BF148,definitions_list_lookup!$N$15:$P$20,3,TRUE)</f>
        <v>0</v>
      </c>
      <c r="BI148" s="99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8">
        <f t="shared" si="39"/>
        <v>0</v>
      </c>
      <c r="CI148" s="44"/>
      <c r="CJ148" s="7"/>
      <c r="CK148" s="48"/>
      <c r="CL148" s="7"/>
      <c r="CM148" s="8" t="str">
        <f>VLOOKUP($CL148,definitions_list_lookup!$N$15:$P$20,2,TRUE)</f>
        <v>fresh</v>
      </c>
      <c r="CN148" s="8">
        <f>VLOOKUP($CL148,definitions_list_lookup!$N$15:$P$20,3,TRUE)</f>
        <v>0</v>
      </c>
      <c r="CO148" s="99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8">
        <f t="shared" si="40"/>
        <v>0</v>
      </c>
      <c r="DO148" s="44"/>
      <c r="DP148" s="99"/>
      <c r="DQ148" s="7"/>
      <c r="DR148" s="8" t="str">
        <f>VLOOKUP($DQ148,definitions_list_lookup!$N$15:$P$20,2,TRUE)</f>
        <v>fresh</v>
      </c>
      <c r="DS148" s="8">
        <f>VLOOKUP($DQ148,definitions_list_lookup!$N$15:$P$20,3,TRUE)</f>
        <v>0</v>
      </c>
      <c r="DT148" s="99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8">
        <f t="shared" si="41"/>
        <v>0</v>
      </c>
      <c r="ET148" s="44"/>
      <c r="EU148" s="8">
        <f t="shared" si="42"/>
        <v>95</v>
      </c>
      <c r="EV148" s="8" t="str">
        <f>VLOOKUP($EU148,definitions_list_lookup!$N$15:$P$20,2,TRUE)</f>
        <v>complete</v>
      </c>
      <c r="EW148" s="8">
        <f>VLOOKUP($EU148,definitions_list_lookup!$N$15:$P$20,3,TRUE)</f>
        <v>5</v>
      </c>
    </row>
    <row r="149" spans="1:153" ht="56">
      <c r="A149" s="89">
        <v>43303</v>
      </c>
      <c r="B149" s="5" t="s">
        <v>1323</v>
      </c>
      <c r="D149" s="5" t="s">
        <v>1208</v>
      </c>
      <c r="E149" s="5">
        <v>47</v>
      </c>
      <c r="F149" s="5">
        <v>4</v>
      </c>
      <c r="G149" s="6" t="str">
        <f t="shared" si="36"/>
        <v>47-4</v>
      </c>
      <c r="H149" s="2">
        <v>0</v>
      </c>
      <c r="I149" s="2">
        <v>48</v>
      </c>
      <c r="J149" s="79" t="str">
        <f>IF(((VLOOKUP($G149,Depth_Lookup!$A$3:$J$561,9,FALSE))-(I149/100))&gt;=0,"Good","Too Long")</f>
        <v>Good</v>
      </c>
      <c r="K149" s="80">
        <f>(VLOOKUP($G149,Depth_Lookup!$A$3:$J$561,10,FALSE))+(H149/100)</f>
        <v>89.02</v>
      </c>
      <c r="L149" s="80">
        <f>(VLOOKUP($G149,Depth_Lookup!$A$3:$J$561,10,FALSE))+(I149/100)</f>
        <v>89.5</v>
      </c>
      <c r="M149" s="136" t="s">
        <v>1372</v>
      </c>
      <c r="N149" s="136" t="s">
        <v>12</v>
      </c>
      <c r="O149" s="57" t="s">
        <v>1298</v>
      </c>
      <c r="P149" s="57" t="s">
        <v>1327</v>
      </c>
      <c r="Q149" s="44"/>
      <c r="R149" s="42">
        <v>100</v>
      </c>
      <c r="S149" s="5">
        <v>0</v>
      </c>
      <c r="T149" s="5">
        <v>0</v>
      </c>
      <c r="U149" s="5">
        <v>0</v>
      </c>
      <c r="V149" s="8">
        <f t="shared" ref="V149" si="46">SUM(R149:U149)</f>
        <v>100</v>
      </c>
      <c r="W149" s="4" t="s">
        <v>1396</v>
      </c>
      <c r="X149" s="5" t="s">
        <v>1223</v>
      </c>
      <c r="Y149" s="38">
        <v>95</v>
      </c>
      <c r="Z149" s="8" t="str">
        <f>VLOOKUP($Y149,definitions_list_lookup!$N$15:$P$20,2,TRUE)</f>
        <v>complete</v>
      </c>
      <c r="AA149" s="8">
        <f>VLOOKUP($Y149,definitions_list_lookup!$N$15:$P$20,3,TRUE)</f>
        <v>5</v>
      </c>
      <c r="AB149" s="99" t="s">
        <v>1430</v>
      </c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>
        <v>10</v>
      </c>
      <c r="AQ149" s="7"/>
      <c r="AR149" s="7"/>
      <c r="AS149" s="7">
        <v>90</v>
      </c>
      <c r="AT149" s="7"/>
      <c r="AU149" s="7"/>
      <c r="AV149" s="7"/>
      <c r="AW149" s="7"/>
      <c r="AX149" s="7"/>
      <c r="AY149" s="7"/>
      <c r="AZ149" s="7"/>
      <c r="BA149" s="8">
        <f t="shared" si="38"/>
        <v>100</v>
      </c>
      <c r="BB149" s="54"/>
      <c r="BC149" s="99"/>
      <c r="BD149" s="99"/>
      <c r="BE149" s="99"/>
      <c r="BF149" s="7"/>
      <c r="BG149" s="8" t="str">
        <f>VLOOKUP($BF149,definitions_list_lookup!$N$15:$P$20,2,TRUE)</f>
        <v>fresh</v>
      </c>
      <c r="BH149" s="8">
        <f>VLOOKUP($BF149,definitions_list_lookup!$N$15:$P$20,3,TRUE)</f>
        <v>0</v>
      </c>
      <c r="BI149" s="99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8">
        <f t="shared" si="39"/>
        <v>0</v>
      </c>
      <c r="CI149" s="44"/>
      <c r="CJ149" s="7"/>
      <c r="CK149" s="48"/>
      <c r="CL149" s="7"/>
      <c r="CM149" s="8" t="str">
        <f>VLOOKUP($CL149,definitions_list_lookup!$N$15:$P$20,2,TRUE)</f>
        <v>fresh</v>
      </c>
      <c r="CN149" s="8">
        <f>VLOOKUP($CL149,definitions_list_lookup!$N$15:$P$20,3,TRUE)</f>
        <v>0</v>
      </c>
      <c r="CO149" s="99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8">
        <f t="shared" si="40"/>
        <v>0</v>
      </c>
      <c r="DO149" s="44"/>
      <c r="DP149" s="99"/>
      <c r="DQ149" s="7"/>
      <c r="DR149" s="8" t="str">
        <f>VLOOKUP($DQ149,definitions_list_lookup!$N$15:$P$20,2,TRUE)</f>
        <v>fresh</v>
      </c>
      <c r="DS149" s="8">
        <f>VLOOKUP($DQ149,definitions_list_lookup!$N$15:$P$20,3,TRUE)</f>
        <v>0</v>
      </c>
      <c r="DT149" s="99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8">
        <f t="shared" si="41"/>
        <v>0</v>
      </c>
      <c r="ET149" s="44"/>
      <c r="EU149" s="8">
        <f t="shared" si="42"/>
        <v>95</v>
      </c>
      <c r="EV149" s="8" t="str">
        <f>VLOOKUP($EU149,definitions_list_lookup!$N$15:$P$20,2,TRUE)</f>
        <v>complete</v>
      </c>
      <c r="EW149" s="8">
        <f>VLOOKUP($EU149,definitions_list_lookup!$N$15:$P$20,3,TRUE)</f>
        <v>5</v>
      </c>
    </row>
    <row r="150" spans="1:153" ht="56">
      <c r="A150" s="89">
        <v>43303</v>
      </c>
      <c r="B150" s="5" t="s">
        <v>1323</v>
      </c>
      <c r="D150" s="5" t="s">
        <v>1208</v>
      </c>
      <c r="E150" s="5">
        <v>48</v>
      </c>
      <c r="F150" s="5">
        <v>1</v>
      </c>
      <c r="G150" s="6" t="str">
        <f t="shared" si="36"/>
        <v>48-1</v>
      </c>
      <c r="H150" s="2">
        <v>0</v>
      </c>
      <c r="I150" s="2">
        <v>34</v>
      </c>
      <c r="J150" s="79" t="str">
        <f>IF(((VLOOKUP($G150,Depth_Lookup!$A$3:$J$561,9,FALSE))-(I150/100))&gt;=0,"Good","Too Long")</f>
        <v>Good</v>
      </c>
      <c r="K150" s="80">
        <f>(VLOOKUP($G150,Depth_Lookup!$A$3:$J$561,10,FALSE))+(H150/100)</f>
        <v>89.6</v>
      </c>
      <c r="L150" s="80">
        <f>(VLOOKUP($G150,Depth_Lookup!$A$3:$J$561,10,FALSE))+(I150/100)</f>
        <v>89.94</v>
      </c>
      <c r="M150" s="136" t="s">
        <v>1372</v>
      </c>
      <c r="N150" s="136" t="s">
        <v>12</v>
      </c>
      <c r="O150" s="57" t="s">
        <v>1298</v>
      </c>
      <c r="P150" s="57" t="s">
        <v>1327</v>
      </c>
      <c r="Q150" s="44"/>
      <c r="R150" s="42">
        <v>100</v>
      </c>
      <c r="S150" s="5">
        <v>0</v>
      </c>
      <c r="T150" s="5">
        <v>0</v>
      </c>
      <c r="U150" s="5">
        <v>0</v>
      </c>
      <c r="V150" s="8">
        <f t="shared" ref="V150" si="47">SUM(R150:U150)</f>
        <v>100</v>
      </c>
      <c r="W150" s="4" t="s">
        <v>1396</v>
      </c>
      <c r="X150" s="5" t="s">
        <v>1223</v>
      </c>
      <c r="Y150" s="38">
        <v>90</v>
      </c>
      <c r="Z150" s="8" t="str">
        <f>VLOOKUP($Y150,definitions_list_lookup!$N$15:$P$20,2,TRUE)</f>
        <v>very high</v>
      </c>
      <c r="AA150" s="8">
        <f>VLOOKUP($Y150,definitions_list_lookup!$N$15:$P$20,3,TRUE)</f>
        <v>4</v>
      </c>
      <c r="AB150" s="99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>
        <v>10</v>
      </c>
      <c r="AQ150" s="7"/>
      <c r="AR150" s="7"/>
      <c r="AS150" s="7">
        <v>90</v>
      </c>
      <c r="AT150" s="7"/>
      <c r="AU150" s="7"/>
      <c r="AV150" s="7"/>
      <c r="AW150" s="7"/>
      <c r="AX150" s="7"/>
      <c r="AY150" s="7"/>
      <c r="AZ150" s="7"/>
      <c r="BA150" s="8">
        <f t="shared" si="38"/>
        <v>100</v>
      </c>
      <c r="BB150" s="54"/>
      <c r="BC150" s="99"/>
      <c r="BD150" s="99"/>
      <c r="BE150" s="99"/>
      <c r="BF150" s="7"/>
      <c r="BG150" s="8" t="str">
        <f>VLOOKUP($BF150,definitions_list_lookup!$N$15:$P$20,2,TRUE)</f>
        <v>fresh</v>
      </c>
      <c r="BH150" s="8">
        <f>VLOOKUP($BF150,definitions_list_lookup!$N$15:$P$20,3,TRUE)</f>
        <v>0</v>
      </c>
      <c r="BI150" s="99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8">
        <f t="shared" si="39"/>
        <v>0</v>
      </c>
      <c r="CI150" s="44"/>
      <c r="CJ150" s="7"/>
      <c r="CK150" s="48"/>
      <c r="CL150" s="7"/>
      <c r="CM150" s="8" t="str">
        <f>VLOOKUP($CL150,definitions_list_lookup!$N$15:$P$20,2,TRUE)</f>
        <v>fresh</v>
      </c>
      <c r="CN150" s="8">
        <f>VLOOKUP($CL150,definitions_list_lookup!$N$15:$P$20,3,TRUE)</f>
        <v>0</v>
      </c>
      <c r="CO150" s="99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8">
        <f t="shared" si="40"/>
        <v>0</v>
      </c>
      <c r="DO150" s="44"/>
      <c r="DP150" s="99"/>
      <c r="DQ150" s="7"/>
      <c r="DR150" s="8" t="str">
        <f>VLOOKUP($DQ150,definitions_list_lookup!$N$15:$P$20,2,TRUE)</f>
        <v>fresh</v>
      </c>
      <c r="DS150" s="8">
        <f>VLOOKUP($DQ150,definitions_list_lookup!$N$15:$P$20,3,TRUE)</f>
        <v>0</v>
      </c>
      <c r="DT150" s="99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8">
        <f t="shared" si="41"/>
        <v>0</v>
      </c>
      <c r="ET150" s="44"/>
      <c r="EU150" s="8">
        <f t="shared" si="42"/>
        <v>90</v>
      </c>
      <c r="EV150" s="8" t="str">
        <f>VLOOKUP($EU150,definitions_list_lookup!$N$15:$P$20,2,TRUE)</f>
        <v>very high</v>
      </c>
      <c r="EW150" s="8">
        <f>VLOOKUP($EU150,definitions_list_lookup!$N$15:$P$20,3,TRUE)</f>
        <v>4</v>
      </c>
    </row>
    <row r="151" spans="1:153" ht="56">
      <c r="A151" s="89">
        <v>43303</v>
      </c>
      <c r="B151" s="5" t="s">
        <v>1323</v>
      </c>
      <c r="D151" s="5" t="s">
        <v>1208</v>
      </c>
      <c r="E151" s="5">
        <v>48</v>
      </c>
      <c r="F151" s="5">
        <v>1</v>
      </c>
      <c r="G151" s="6" t="str">
        <f t="shared" si="36"/>
        <v>48-1</v>
      </c>
      <c r="H151" s="2">
        <v>34</v>
      </c>
      <c r="I151" s="2">
        <v>46</v>
      </c>
      <c r="J151" s="79" t="str">
        <f>IF(((VLOOKUP($G151,Depth_Lookup!$A$3:$J$561,9,FALSE))-(I151/100))&gt;=0,"Good","Too Long")</f>
        <v>Good</v>
      </c>
      <c r="K151" s="80">
        <f>(VLOOKUP($G151,Depth_Lookup!$A$3:$J$561,10,FALSE))+(H151/100)</f>
        <v>89.94</v>
      </c>
      <c r="L151" s="80">
        <f>(VLOOKUP($G151,Depth_Lookup!$A$3:$J$561,10,FALSE))+(I151/100)</f>
        <v>90.059999999999988</v>
      </c>
      <c r="M151" s="136" t="s">
        <v>1374</v>
      </c>
      <c r="N151" s="136" t="s">
        <v>1287</v>
      </c>
      <c r="O151" s="57" t="s">
        <v>1298</v>
      </c>
      <c r="P151" s="57" t="s">
        <v>1327</v>
      </c>
      <c r="Q151" s="44"/>
      <c r="R151" s="42">
        <v>100</v>
      </c>
      <c r="S151" s="5">
        <v>0</v>
      </c>
      <c r="T151" s="5">
        <v>0</v>
      </c>
      <c r="U151" s="5">
        <v>0</v>
      </c>
      <c r="V151" s="8">
        <f t="shared" ref="V151" si="48">SUM(R151:U151)</f>
        <v>100</v>
      </c>
      <c r="W151" s="4" t="s">
        <v>1396</v>
      </c>
      <c r="X151" s="5" t="s">
        <v>1223</v>
      </c>
      <c r="Y151" s="38">
        <v>95</v>
      </c>
      <c r="Z151" s="8" t="str">
        <f>VLOOKUP($Y151,definitions_list_lookup!$N$15:$P$20,2,TRUE)</f>
        <v>complete</v>
      </c>
      <c r="AA151" s="8">
        <f>VLOOKUP($Y151,definitions_list_lookup!$N$15:$P$20,3,TRUE)</f>
        <v>5</v>
      </c>
      <c r="AB151" s="99"/>
      <c r="AC151" s="7"/>
      <c r="AD151" s="7">
        <v>5</v>
      </c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>
        <v>10</v>
      </c>
      <c r="AQ151" s="7"/>
      <c r="AR151" s="7"/>
      <c r="AS151" s="7">
        <v>85</v>
      </c>
      <c r="AT151" s="7"/>
      <c r="AU151" s="7"/>
      <c r="AV151" s="7"/>
      <c r="AW151" s="7"/>
      <c r="AX151" s="7"/>
      <c r="AY151" s="7"/>
      <c r="AZ151" s="7"/>
      <c r="BA151" s="8">
        <f t="shared" si="38"/>
        <v>100</v>
      </c>
      <c r="BB151" s="54"/>
      <c r="BC151" s="99"/>
      <c r="BD151" s="99"/>
      <c r="BE151" s="99"/>
      <c r="BF151" s="7"/>
      <c r="BG151" s="8" t="str">
        <f>VLOOKUP($BF151,definitions_list_lookup!$N$15:$P$20,2,TRUE)</f>
        <v>fresh</v>
      </c>
      <c r="BH151" s="8">
        <f>VLOOKUP($BF151,definitions_list_lookup!$N$15:$P$20,3,TRUE)</f>
        <v>0</v>
      </c>
      <c r="BI151" s="99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8">
        <f t="shared" si="39"/>
        <v>0</v>
      </c>
      <c r="CI151" s="44"/>
      <c r="CJ151" s="7"/>
      <c r="CK151" s="48"/>
      <c r="CL151" s="7"/>
      <c r="CM151" s="8" t="str">
        <f>VLOOKUP($CL151,definitions_list_lookup!$N$15:$P$20,2,TRUE)</f>
        <v>fresh</v>
      </c>
      <c r="CN151" s="8">
        <f>VLOOKUP($CL151,definitions_list_lookup!$N$15:$P$20,3,TRUE)</f>
        <v>0</v>
      </c>
      <c r="CO151" s="99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8">
        <f t="shared" si="40"/>
        <v>0</v>
      </c>
      <c r="DO151" s="44"/>
      <c r="DP151" s="99"/>
      <c r="DQ151" s="7"/>
      <c r="DR151" s="8" t="str">
        <f>VLOOKUP($DQ151,definitions_list_lookup!$N$15:$P$20,2,TRUE)</f>
        <v>fresh</v>
      </c>
      <c r="DS151" s="8">
        <f>VLOOKUP($DQ151,definitions_list_lookup!$N$15:$P$20,3,TRUE)</f>
        <v>0</v>
      </c>
      <c r="DT151" s="99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8">
        <f t="shared" si="41"/>
        <v>0</v>
      </c>
      <c r="ET151" s="44"/>
      <c r="EU151" s="8">
        <f t="shared" si="42"/>
        <v>95</v>
      </c>
      <c r="EV151" s="8" t="str">
        <f>VLOOKUP($EU151,definitions_list_lookup!$N$15:$P$20,2,TRUE)</f>
        <v>complete</v>
      </c>
      <c r="EW151" s="8">
        <f>VLOOKUP($EU151,definitions_list_lookup!$N$15:$P$20,3,TRUE)</f>
        <v>5</v>
      </c>
    </row>
    <row r="152" spans="1:153" ht="56">
      <c r="A152" s="89">
        <v>43303</v>
      </c>
      <c r="B152" s="5" t="s">
        <v>1323</v>
      </c>
      <c r="D152" s="5" t="s">
        <v>1208</v>
      </c>
      <c r="E152" s="5">
        <v>48</v>
      </c>
      <c r="F152" s="5">
        <v>1</v>
      </c>
      <c r="G152" s="6" t="str">
        <f t="shared" si="36"/>
        <v>48-1</v>
      </c>
      <c r="H152" s="2">
        <v>46</v>
      </c>
      <c r="I152" s="2">
        <v>94.5</v>
      </c>
      <c r="J152" s="79" t="str">
        <f>IF(((VLOOKUP($G152,Depth_Lookup!$A$3:$J$561,9,FALSE))-(I152/100))&gt;=0,"Good","Too Long")</f>
        <v>Good</v>
      </c>
      <c r="K152" s="80">
        <f>(VLOOKUP($G152,Depth_Lookup!$A$3:$J$561,10,FALSE))+(H152/100)</f>
        <v>90.059999999999988</v>
      </c>
      <c r="L152" s="80">
        <f>(VLOOKUP($G152,Depth_Lookup!$A$3:$J$561,10,FALSE))+(I152/100)</f>
        <v>90.544999999999987</v>
      </c>
      <c r="M152" s="136" t="s">
        <v>1375</v>
      </c>
      <c r="N152" s="136" t="s">
        <v>12</v>
      </c>
      <c r="O152" s="57" t="s">
        <v>1298</v>
      </c>
      <c r="P152" s="57" t="s">
        <v>1327</v>
      </c>
      <c r="Q152" s="44"/>
      <c r="R152" s="42">
        <v>100</v>
      </c>
      <c r="S152" s="5">
        <v>0</v>
      </c>
      <c r="T152" s="5">
        <v>0</v>
      </c>
      <c r="U152" s="5">
        <v>0</v>
      </c>
      <c r="V152" s="8">
        <f t="shared" ref="V152" si="49">SUM(R152:U152)</f>
        <v>100</v>
      </c>
      <c r="W152" s="4" t="s">
        <v>1396</v>
      </c>
      <c r="X152" s="5" t="s">
        <v>1223</v>
      </c>
      <c r="Y152" s="38">
        <v>95</v>
      </c>
      <c r="Z152" s="8" t="str">
        <f>VLOOKUP($Y152,definitions_list_lookup!$N$15:$P$20,2,TRUE)</f>
        <v>complete</v>
      </c>
      <c r="AA152" s="8">
        <f>VLOOKUP($Y152,definitions_list_lookup!$N$15:$P$20,3,TRUE)</f>
        <v>5</v>
      </c>
      <c r="AB152" s="99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>
        <v>10</v>
      </c>
      <c r="AQ152" s="7"/>
      <c r="AR152" s="7"/>
      <c r="AS152" s="7">
        <v>90</v>
      </c>
      <c r="AT152" s="7"/>
      <c r="AU152" s="7"/>
      <c r="AV152" s="7"/>
      <c r="AW152" s="7"/>
      <c r="AX152" s="7"/>
      <c r="AY152" s="7"/>
      <c r="AZ152" s="7"/>
      <c r="BA152" s="8">
        <f t="shared" si="38"/>
        <v>100</v>
      </c>
      <c r="BB152" s="54"/>
      <c r="BC152" s="99"/>
      <c r="BD152" s="99"/>
      <c r="BE152" s="99"/>
      <c r="BF152" s="7"/>
      <c r="BG152" s="8" t="str">
        <f>VLOOKUP($BF152,definitions_list_lookup!$N$15:$P$20,2,TRUE)</f>
        <v>fresh</v>
      </c>
      <c r="BH152" s="8">
        <f>VLOOKUP($BF152,definitions_list_lookup!$N$15:$P$20,3,TRUE)</f>
        <v>0</v>
      </c>
      <c r="BI152" s="99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8">
        <f t="shared" si="39"/>
        <v>0</v>
      </c>
      <c r="CI152" s="44"/>
      <c r="CJ152" s="7"/>
      <c r="CK152" s="48"/>
      <c r="CL152" s="7"/>
      <c r="CM152" s="8" t="str">
        <f>VLOOKUP($CL152,definitions_list_lookup!$N$15:$P$20,2,TRUE)</f>
        <v>fresh</v>
      </c>
      <c r="CN152" s="8">
        <f>VLOOKUP($CL152,definitions_list_lookup!$N$15:$P$20,3,TRUE)</f>
        <v>0</v>
      </c>
      <c r="CO152" s="99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8">
        <f t="shared" si="40"/>
        <v>0</v>
      </c>
      <c r="DO152" s="44"/>
      <c r="DP152" s="99"/>
      <c r="DQ152" s="7"/>
      <c r="DR152" s="8" t="str">
        <f>VLOOKUP($DQ152,definitions_list_lookup!$N$15:$P$20,2,TRUE)</f>
        <v>fresh</v>
      </c>
      <c r="DS152" s="8">
        <f>VLOOKUP($DQ152,definitions_list_lookup!$N$15:$P$20,3,TRUE)</f>
        <v>0</v>
      </c>
      <c r="DT152" s="99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8">
        <f t="shared" si="41"/>
        <v>0</v>
      </c>
      <c r="ET152" s="44"/>
      <c r="EU152" s="8">
        <f t="shared" si="42"/>
        <v>95</v>
      </c>
      <c r="EV152" s="8" t="str">
        <f>VLOOKUP($EU152,definitions_list_lookup!$N$15:$P$20,2,TRUE)</f>
        <v>complete</v>
      </c>
      <c r="EW152" s="8">
        <f>VLOOKUP($EU152,definitions_list_lookup!$N$15:$P$20,3,TRUE)</f>
        <v>5</v>
      </c>
    </row>
    <row r="153" spans="1:153" ht="56">
      <c r="A153" s="89">
        <v>43303</v>
      </c>
      <c r="B153" s="5" t="s">
        <v>1323</v>
      </c>
      <c r="D153" s="5" t="s">
        <v>1208</v>
      </c>
      <c r="E153" s="5">
        <v>48</v>
      </c>
      <c r="F153" s="5">
        <v>2</v>
      </c>
      <c r="G153" s="6" t="str">
        <f t="shared" si="36"/>
        <v>48-2</v>
      </c>
      <c r="H153" s="2">
        <v>0</v>
      </c>
      <c r="I153" s="2">
        <v>83</v>
      </c>
      <c r="J153" s="79" t="str">
        <f>IF(((VLOOKUP($G153,Depth_Lookup!$A$3:$J$561,9,FALSE))-(I153/100))&gt;=0,"Good","Too Long")</f>
        <v>Good</v>
      </c>
      <c r="K153" s="80">
        <f>(VLOOKUP($G153,Depth_Lookup!$A$3:$J$561,10,FALSE))+(H153/100)</f>
        <v>90.545000000000002</v>
      </c>
      <c r="L153" s="80">
        <f>(VLOOKUP($G153,Depth_Lookup!$A$3:$J$561,10,FALSE))+(I153/100)</f>
        <v>91.375</v>
      </c>
      <c r="M153" s="136" t="s">
        <v>1375</v>
      </c>
      <c r="N153" s="136" t="s">
        <v>12</v>
      </c>
      <c r="O153" s="57" t="s">
        <v>1298</v>
      </c>
      <c r="P153" s="57" t="s">
        <v>1327</v>
      </c>
      <c r="Q153" s="44"/>
      <c r="R153" s="42">
        <v>100</v>
      </c>
      <c r="S153" s="5">
        <v>0</v>
      </c>
      <c r="T153" s="5">
        <v>0</v>
      </c>
      <c r="U153" s="5">
        <v>0</v>
      </c>
      <c r="V153" s="8">
        <f t="shared" ref="V153" si="50">SUM(R153:U153)</f>
        <v>100</v>
      </c>
      <c r="W153" s="4" t="s">
        <v>1396</v>
      </c>
      <c r="X153" s="5" t="s">
        <v>1223</v>
      </c>
      <c r="Y153" s="38">
        <v>95</v>
      </c>
      <c r="Z153" s="8" t="str">
        <f>VLOOKUP($Y153,definitions_list_lookup!$N$15:$P$20,2,TRUE)</f>
        <v>complete</v>
      </c>
      <c r="AA153" s="8">
        <f>VLOOKUP($Y153,definitions_list_lookup!$N$15:$P$20,3,TRUE)</f>
        <v>5</v>
      </c>
      <c r="AB153" s="99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>
        <v>10</v>
      </c>
      <c r="AQ153" s="7"/>
      <c r="AR153" s="7"/>
      <c r="AS153" s="7">
        <v>90</v>
      </c>
      <c r="AT153" s="7"/>
      <c r="AU153" s="7"/>
      <c r="AV153" s="7"/>
      <c r="AW153" s="7"/>
      <c r="AX153" s="7"/>
      <c r="AY153" s="7"/>
      <c r="AZ153" s="7"/>
      <c r="BA153" s="8">
        <f t="shared" si="38"/>
        <v>100</v>
      </c>
      <c r="BB153" s="54"/>
      <c r="BC153" s="99"/>
      <c r="BD153" s="99"/>
      <c r="BE153" s="99"/>
      <c r="BF153" s="7"/>
      <c r="BG153" s="8" t="str">
        <f>VLOOKUP($BF153,definitions_list_lookup!$N$15:$P$20,2,TRUE)</f>
        <v>fresh</v>
      </c>
      <c r="BH153" s="8">
        <f>VLOOKUP($BF153,definitions_list_lookup!$N$15:$P$20,3,TRUE)</f>
        <v>0</v>
      </c>
      <c r="BI153" s="99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8">
        <f t="shared" si="39"/>
        <v>0</v>
      </c>
      <c r="CI153" s="44"/>
      <c r="CJ153" s="7"/>
      <c r="CK153" s="48"/>
      <c r="CL153" s="7"/>
      <c r="CM153" s="8" t="str">
        <f>VLOOKUP($CL153,definitions_list_lookup!$N$15:$P$20,2,TRUE)</f>
        <v>fresh</v>
      </c>
      <c r="CN153" s="8">
        <f>VLOOKUP($CL153,definitions_list_lookup!$N$15:$P$20,3,TRUE)</f>
        <v>0</v>
      </c>
      <c r="CO153" s="99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8">
        <f t="shared" si="40"/>
        <v>0</v>
      </c>
      <c r="DO153" s="44"/>
      <c r="DP153" s="99"/>
      <c r="DQ153" s="7"/>
      <c r="DR153" s="8" t="str">
        <f>VLOOKUP($DQ153,definitions_list_lookup!$N$15:$P$20,2,TRUE)</f>
        <v>fresh</v>
      </c>
      <c r="DS153" s="8">
        <f>VLOOKUP($DQ153,definitions_list_lookup!$N$15:$P$20,3,TRUE)</f>
        <v>0</v>
      </c>
      <c r="DT153" s="99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8">
        <f t="shared" si="41"/>
        <v>0</v>
      </c>
      <c r="ET153" s="44"/>
      <c r="EU153" s="8">
        <f t="shared" si="42"/>
        <v>95</v>
      </c>
      <c r="EV153" s="8" t="str">
        <f>VLOOKUP($EU153,definitions_list_lookup!$N$15:$P$20,2,TRUE)</f>
        <v>complete</v>
      </c>
      <c r="EW153" s="8">
        <f>VLOOKUP($EU153,definitions_list_lookup!$N$15:$P$20,3,TRUE)</f>
        <v>5</v>
      </c>
    </row>
    <row r="154" spans="1:153" ht="56">
      <c r="A154" s="89">
        <v>43303</v>
      </c>
      <c r="B154" s="5" t="s">
        <v>1323</v>
      </c>
      <c r="D154" s="5" t="s">
        <v>1208</v>
      </c>
      <c r="E154" s="5">
        <v>49</v>
      </c>
      <c r="F154" s="5">
        <v>1</v>
      </c>
      <c r="G154" s="6" t="str">
        <f t="shared" si="36"/>
        <v>49-1</v>
      </c>
      <c r="H154" s="2">
        <v>0</v>
      </c>
      <c r="I154" s="2">
        <v>69</v>
      </c>
      <c r="J154" s="79" t="str">
        <f>IF(((VLOOKUP($G154,Depth_Lookup!$A$3:$J$561,9,FALSE))-(I154/100))&gt;=0,"Good","Too Long")</f>
        <v>Good</v>
      </c>
      <c r="K154" s="80">
        <f>(VLOOKUP($G154,Depth_Lookup!$A$3:$J$561,10,FALSE))+(H154/100)</f>
        <v>91</v>
      </c>
      <c r="L154" s="80">
        <f>(VLOOKUP($G154,Depth_Lookup!$A$3:$J$561,10,FALSE))+(I154/100)</f>
        <v>91.69</v>
      </c>
      <c r="M154" s="136" t="s">
        <v>1375</v>
      </c>
      <c r="N154" s="136" t="s">
        <v>12</v>
      </c>
      <c r="O154" s="57" t="s">
        <v>1298</v>
      </c>
      <c r="P154" s="57" t="s">
        <v>1327</v>
      </c>
      <c r="Q154" s="44"/>
      <c r="R154" s="42">
        <v>100</v>
      </c>
      <c r="S154" s="5">
        <v>0</v>
      </c>
      <c r="T154" s="5">
        <v>0</v>
      </c>
      <c r="U154" s="5">
        <v>0</v>
      </c>
      <c r="V154" s="8">
        <f t="shared" ref="V154:V155" si="51">SUM(R154:U154)</f>
        <v>100</v>
      </c>
      <c r="W154" s="4" t="s">
        <v>1396</v>
      </c>
      <c r="X154" s="5" t="s">
        <v>1223</v>
      </c>
      <c r="Y154" s="38">
        <v>95</v>
      </c>
      <c r="Z154" s="8" t="str">
        <f>VLOOKUP($Y154,definitions_list_lookup!$N$15:$P$20,2,TRUE)</f>
        <v>complete</v>
      </c>
      <c r="AA154" s="8">
        <f>VLOOKUP($Y154,definitions_list_lookup!$N$15:$P$20,3,TRUE)</f>
        <v>5</v>
      </c>
      <c r="AB154" s="99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>
        <v>10</v>
      </c>
      <c r="AQ154" s="7"/>
      <c r="AR154" s="7"/>
      <c r="AS154" s="7">
        <v>90</v>
      </c>
      <c r="AT154" s="7"/>
      <c r="AU154" s="7"/>
      <c r="AV154" s="7"/>
      <c r="AW154" s="7"/>
      <c r="AX154" s="7"/>
      <c r="AY154" s="7"/>
      <c r="AZ154" s="7"/>
      <c r="BA154" s="8">
        <f t="shared" si="38"/>
        <v>100</v>
      </c>
      <c r="BB154" s="54"/>
      <c r="BC154" s="99"/>
      <c r="BD154" s="99"/>
      <c r="BE154" s="99"/>
      <c r="BF154" s="7"/>
      <c r="BG154" s="8" t="str">
        <f>VLOOKUP($BF154,definitions_list_lookup!$N$15:$P$20,2,TRUE)</f>
        <v>fresh</v>
      </c>
      <c r="BH154" s="8">
        <f>VLOOKUP($BF154,definitions_list_lookup!$N$15:$P$20,3,TRUE)</f>
        <v>0</v>
      </c>
      <c r="BI154" s="99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8">
        <f t="shared" si="39"/>
        <v>0</v>
      </c>
      <c r="CI154" s="44"/>
      <c r="CJ154" s="7"/>
      <c r="CK154" s="48"/>
      <c r="CL154" s="7"/>
      <c r="CM154" s="8" t="str">
        <f>VLOOKUP($CL154,definitions_list_lookup!$N$15:$P$20,2,TRUE)</f>
        <v>fresh</v>
      </c>
      <c r="CN154" s="8">
        <f>VLOOKUP($CL154,definitions_list_lookup!$N$15:$P$20,3,TRUE)</f>
        <v>0</v>
      </c>
      <c r="CO154" s="99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8">
        <f t="shared" si="40"/>
        <v>0</v>
      </c>
      <c r="DO154" s="44"/>
      <c r="DP154" s="99"/>
      <c r="DQ154" s="7"/>
      <c r="DR154" s="8" t="str">
        <f>VLOOKUP($DQ154,definitions_list_lookup!$N$15:$P$20,2,TRUE)</f>
        <v>fresh</v>
      </c>
      <c r="DS154" s="8">
        <f>VLOOKUP($DQ154,definitions_list_lookup!$N$15:$P$20,3,TRUE)</f>
        <v>0</v>
      </c>
      <c r="DT154" s="99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8">
        <f t="shared" si="41"/>
        <v>0</v>
      </c>
      <c r="ET154" s="44"/>
      <c r="EU154" s="8">
        <f t="shared" si="42"/>
        <v>95</v>
      </c>
      <c r="EV154" s="8" t="str">
        <f>VLOOKUP($EU154,definitions_list_lookup!$N$15:$P$20,2,TRUE)</f>
        <v>complete</v>
      </c>
      <c r="EW154" s="8">
        <f>VLOOKUP($EU154,definitions_list_lookup!$N$15:$P$20,3,TRUE)</f>
        <v>5</v>
      </c>
    </row>
    <row r="155" spans="1:153" ht="56">
      <c r="A155" s="89">
        <v>43303</v>
      </c>
      <c r="B155" s="5" t="s">
        <v>1323</v>
      </c>
      <c r="D155" s="5" t="s">
        <v>1208</v>
      </c>
      <c r="E155" s="5">
        <v>49</v>
      </c>
      <c r="F155" s="5">
        <v>2</v>
      </c>
      <c r="G155" s="6" t="str">
        <f t="shared" si="36"/>
        <v>49-2</v>
      </c>
      <c r="H155" s="2">
        <v>0</v>
      </c>
      <c r="I155" s="2">
        <v>82.5</v>
      </c>
      <c r="J155" s="79" t="str">
        <f>IF(((VLOOKUP($G155,Depth_Lookup!$A$3:$J$561,9,FALSE))-(I155/100))&gt;=0,"Good","Too Long")</f>
        <v>Good</v>
      </c>
      <c r="K155" s="80">
        <f>(VLOOKUP($G155,Depth_Lookup!$A$3:$J$561,10,FALSE))+(H155/100)</f>
        <v>91.69</v>
      </c>
      <c r="L155" s="80">
        <f>(VLOOKUP($G155,Depth_Lookup!$A$3:$J$561,10,FALSE))+(I155/100)</f>
        <v>92.515000000000001</v>
      </c>
      <c r="M155" s="136" t="s">
        <v>1375</v>
      </c>
      <c r="N155" s="136" t="s">
        <v>12</v>
      </c>
      <c r="O155" s="57" t="s">
        <v>1298</v>
      </c>
      <c r="P155" s="57" t="s">
        <v>1327</v>
      </c>
      <c r="Q155" s="44"/>
      <c r="R155" s="42">
        <v>100</v>
      </c>
      <c r="S155" s="5">
        <v>0</v>
      </c>
      <c r="T155" s="5">
        <v>0</v>
      </c>
      <c r="U155" s="5">
        <v>0</v>
      </c>
      <c r="V155" s="8">
        <f t="shared" si="51"/>
        <v>100</v>
      </c>
      <c r="W155" s="4" t="s">
        <v>1396</v>
      </c>
      <c r="X155" s="5" t="s">
        <v>1223</v>
      </c>
      <c r="Y155" s="38">
        <v>95</v>
      </c>
      <c r="Z155" s="8" t="str">
        <f>VLOOKUP($Y155,definitions_list_lookup!$N$15:$P$20,2,TRUE)</f>
        <v>complete</v>
      </c>
      <c r="AA155" s="8">
        <f>VLOOKUP($Y155,definitions_list_lookup!$N$15:$P$20,3,TRUE)</f>
        <v>5</v>
      </c>
      <c r="AB155" s="99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>
        <v>10</v>
      </c>
      <c r="AQ155" s="7"/>
      <c r="AR155" s="7"/>
      <c r="AS155" s="7">
        <v>90</v>
      </c>
      <c r="AT155" s="7"/>
      <c r="AU155" s="7"/>
      <c r="AV155" s="7"/>
      <c r="AW155" s="7"/>
      <c r="AX155" s="7"/>
      <c r="AY155" s="7"/>
      <c r="AZ155" s="7"/>
      <c r="BA155" s="8">
        <f t="shared" si="38"/>
        <v>100</v>
      </c>
      <c r="BB155" s="54"/>
      <c r="BC155" s="99"/>
      <c r="BD155" s="99"/>
      <c r="BE155" s="99"/>
      <c r="BF155" s="7"/>
      <c r="BG155" s="8" t="str">
        <f>VLOOKUP($BF155,definitions_list_lookup!$N$15:$P$20,2,TRUE)</f>
        <v>fresh</v>
      </c>
      <c r="BH155" s="8">
        <f>VLOOKUP($BF155,definitions_list_lookup!$N$15:$P$20,3,TRUE)</f>
        <v>0</v>
      </c>
      <c r="BI155" s="99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8">
        <f t="shared" si="39"/>
        <v>0</v>
      </c>
      <c r="CI155" s="44"/>
      <c r="CJ155" s="7"/>
      <c r="CK155" s="48"/>
      <c r="CL155" s="7"/>
      <c r="CM155" s="8" t="str">
        <f>VLOOKUP($CL155,definitions_list_lookup!$N$15:$P$20,2,TRUE)</f>
        <v>fresh</v>
      </c>
      <c r="CN155" s="8">
        <f>VLOOKUP($CL155,definitions_list_lookup!$N$15:$P$20,3,TRUE)</f>
        <v>0</v>
      </c>
      <c r="CO155" s="99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8">
        <f t="shared" si="40"/>
        <v>0</v>
      </c>
      <c r="DO155" s="44"/>
      <c r="DP155" s="99"/>
      <c r="DQ155" s="7"/>
      <c r="DR155" s="8" t="str">
        <f>VLOOKUP($DQ155,definitions_list_lookup!$N$15:$P$20,2,TRUE)</f>
        <v>fresh</v>
      </c>
      <c r="DS155" s="8">
        <f>VLOOKUP($DQ155,definitions_list_lookup!$N$15:$P$20,3,TRUE)</f>
        <v>0</v>
      </c>
      <c r="DT155" s="99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8">
        <f t="shared" si="41"/>
        <v>0</v>
      </c>
      <c r="ET155" s="44"/>
      <c r="EU155" s="8">
        <f t="shared" si="42"/>
        <v>95</v>
      </c>
      <c r="EV155" s="8" t="str">
        <f>VLOOKUP($EU155,definitions_list_lookup!$N$15:$P$20,2,TRUE)</f>
        <v>complete</v>
      </c>
      <c r="EW155" s="8">
        <f>VLOOKUP($EU155,definitions_list_lookup!$N$15:$P$20,3,TRUE)</f>
        <v>5</v>
      </c>
    </row>
    <row r="156" spans="1:153" ht="56">
      <c r="A156" s="89">
        <v>43303</v>
      </c>
      <c r="B156" s="5" t="s">
        <v>1323</v>
      </c>
      <c r="D156" s="5" t="s">
        <v>1208</v>
      </c>
      <c r="E156" s="5">
        <v>50</v>
      </c>
      <c r="F156" s="5">
        <v>1</v>
      </c>
      <c r="G156" s="6" t="str">
        <f t="shared" si="36"/>
        <v>50-1</v>
      </c>
      <c r="H156" s="2">
        <v>0</v>
      </c>
      <c r="I156" s="2">
        <v>63</v>
      </c>
      <c r="J156" s="79" t="str">
        <f>IF(((VLOOKUP($G156,Depth_Lookup!$A$3:$J$561,9,FALSE))-(I156/100))&gt;=0,"Good","Too Long")</f>
        <v>Good</v>
      </c>
      <c r="K156" s="80">
        <f>(VLOOKUP($G156,Depth_Lookup!$A$3:$J$561,10,FALSE))+(H156/100)</f>
        <v>92.6</v>
      </c>
      <c r="L156" s="80">
        <f>(VLOOKUP($G156,Depth_Lookup!$A$3:$J$561,10,FALSE))+(I156/100)</f>
        <v>93.22999999999999</v>
      </c>
      <c r="M156" s="136" t="s">
        <v>1375</v>
      </c>
      <c r="N156" s="136" t="s">
        <v>12</v>
      </c>
      <c r="O156" s="57" t="s">
        <v>1298</v>
      </c>
      <c r="P156" s="57" t="s">
        <v>1327</v>
      </c>
      <c r="Q156" s="44"/>
      <c r="R156" s="42">
        <v>100</v>
      </c>
      <c r="S156" s="5">
        <v>0</v>
      </c>
      <c r="T156" s="5">
        <v>0</v>
      </c>
      <c r="U156" s="5">
        <v>0</v>
      </c>
      <c r="V156" s="8">
        <f t="shared" ref="V156:V158" si="52">SUM(R156:U156)</f>
        <v>100</v>
      </c>
      <c r="W156" s="4" t="s">
        <v>1396</v>
      </c>
      <c r="X156" s="5" t="s">
        <v>1223</v>
      </c>
      <c r="Y156" s="38">
        <v>95</v>
      </c>
      <c r="Z156" s="8" t="str">
        <f>VLOOKUP($Y156,definitions_list_lookup!$N$15:$P$20,2,TRUE)</f>
        <v>complete</v>
      </c>
      <c r="AA156" s="8">
        <f>VLOOKUP($Y156,definitions_list_lookup!$N$15:$P$20,3,TRUE)</f>
        <v>5</v>
      </c>
      <c r="AB156" s="99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>
        <v>10</v>
      </c>
      <c r="AQ156" s="7"/>
      <c r="AR156" s="7"/>
      <c r="AS156" s="7">
        <v>90</v>
      </c>
      <c r="AT156" s="7"/>
      <c r="AU156" s="7"/>
      <c r="AV156" s="7"/>
      <c r="AW156" s="7"/>
      <c r="AX156" s="7"/>
      <c r="AY156" s="7"/>
      <c r="AZ156" s="7"/>
      <c r="BA156" s="8">
        <f t="shared" si="38"/>
        <v>100</v>
      </c>
      <c r="BB156" s="54"/>
      <c r="BC156" s="99"/>
      <c r="BD156" s="99"/>
      <c r="BE156" s="99"/>
      <c r="BF156" s="7"/>
      <c r="BG156" s="8" t="str">
        <f>VLOOKUP($BF156,definitions_list_lookup!$N$15:$P$20,2,TRUE)</f>
        <v>fresh</v>
      </c>
      <c r="BH156" s="8">
        <f>VLOOKUP($BF156,definitions_list_lookup!$N$15:$P$20,3,TRUE)</f>
        <v>0</v>
      </c>
      <c r="BI156" s="99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8">
        <f t="shared" si="39"/>
        <v>0</v>
      </c>
      <c r="CI156" s="44"/>
      <c r="CJ156" s="7"/>
      <c r="CK156" s="48"/>
      <c r="CL156" s="7"/>
      <c r="CM156" s="8" t="str">
        <f>VLOOKUP($CL156,definitions_list_lookup!$N$15:$P$20,2,TRUE)</f>
        <v>fresh</v>
      </c>
      <c r="CN156" s="8">
        <f>VLOOKUP($CL156,definitions_list_lookup!$N$15:$P$20,3,TRUE)</f>
        <v>0</v>
      </c>
      <c r="CO156" s="99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8">
        <f t="shared" si="40"/>
        <v>0</v>
      </c>
      <c r="DO156" s="44"/>
      <c r="DP156" s="99"/>
      <c r="DQ156" s="7"/>
      <c r="DR156" s="8" t="str">
        <f>VLOOKUP($DQ156,definitions_list_lookup!$N$15:$P$20,2,TRUE)</f>
        <v>fresh</v>
      </c>
      <c r="DS156" s="8">
        <f>VLOOKUP($DQ156,definitions_list_lookup!$N$15:$P$20,3,TRUE)</f>
        <v>0</v>
      </c>
      <c r="DT156" s="99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8">
        <f t="shared" si="41"/>
        <v>0</v>
      </c>
      <c r="ET156" s="44"/>
      <c r="EU156" s="8">
        <f t="shared" si="42"/>
        <v>95</v>
      </c>
      <c r="EV156" s="8" t="str">
        <f>VLOOKUP($EU156,definitions_list_lookup!$N$15:$P$20,2,TRUE)</f>
        <v>complete</v>
      </c>
      <c r="EW156" s="8">
        <f>VLOOKUP($EU156,definitions_list_lookup!$N$15:$P$20,3,TRUE)</f>
        <v>5</v>
      </c>
    </row>
    <row r="157" spans="1:153" ht="56">
      <c r="A157" s="89">
        <v>43303</v>
      </c>
      <c r="B157" s="5" t="s">
        <v>1323</v>
      </c>
      <c r="D157" s="5" t="s">
        <v>1208</v>
      </c>
      <c r="E157" s="5">
        <v>50</v>
      </c>
      <c r="F157" s="5">
        <v>2</v>
      </c>
      <c r="G157" s="6" t="str">
        <f t="shared" si="36"/>
        <v>50-2</v>
      </c>
      <c r="H157" s="2">
        <v>0</v>
      </c>
      <c r="I157" s="2">
        <v>53.5</v>
      </c>
      <c r="J157" s="79" t="str">
        <f>IF(((VLOOKUP($G157,Depth_Lookup!$A$3:$J$561,9,FALSE))-(I157/100))&gt;=0,"Good","Too Long")</f>
        <v>Good</v>
      </c>
      <c r="K157" s="80">
        <f>(VLOOKUP($G157,Depth_Lookup!$A$3:$J$561,10,FALSE))+(H157/100)</f>
        <v>93.23</v>
      </c>
      <c r="L157" s="80">
        <f>(VLOOKUP($G157,Depth_Lookup!$A$3:$J$561,10,FALSE))+(I157/100)</f>
        <v>93.765000000000001</v>
      </c>
      <c r="M157" s="136" t="s">
        <v>1375</v>
      </c>
      <c r="N157" s="136" t="s">
        <v>12</v>
      </c>
      <c r="O157" s="57" t="s">
        <v>1298</v>
      </c>
      <c r="P157" s="57" t="s">
        <v>1327</v>
      </c>
      <c r="Q157" s="44"/>
      <c r="R157" s="42">
        <v>100</v>
      </c>
      <c r="S157" s="5">
        <v>0</v>
      </c>
      <c r="T157" s="5">
        <v>0</v>
      </c>
      <c r="U157" s="5">
        <v>0</v>
      </c>
      <c r="V157" s="8">
        <f t="shared" si="52"/>
        <v>100</v>
      </c>
      <c r="W157" s="4" t="s">
        <v>1396</v>
      </c>
      <c r="X157" s="5" t="s">
        <v>1223</v>
      </c>
      <c r="Y157" s="38">
        <v>95</v>
      </c>
      <c r="Z157" s="8" t="str">
        <f>VLOOKUP($Y157,definitions_list_lookup!$N$15:$P$20,2,TRUE)</f>
        <v>complete</v>
      </c>
      <c r="AA157" s="8">
        <f>VLOOKUP($Y157,definitions_list_lookup!$N$15:$P$20,3,TRUE)</f>
        <v>5</v>
      </c>
      <c r="AB157" s="99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>
        <v>10</v>
      </c>
      <c r="AQ157" s="7"/>
      <c r="AR157" s="7"/>
      <c r="AS157" s="7">
        <v>90</v>
      </c>
      <c r="AT157" s="7"/>
      <c r="AU157" s="7"/>
      <c r="AV157" s="7"/>
      <c r="AW157" s="7"/>
      <c r="AX157" s="7"/>
      <c r="AY157" s="7"/>
      <c r="AZ157" s="7"/>
      <c r="BA157" s="8">
        <f t="shared" si="38"/>
        <v>100</v>
      </c>
      <c r="BB157" s="54"/>
      <c r="BC157" s="99"/>
      <c r="BD157" s="99"/>
      <c r="BE157" s="99"/>
      <c r="BF157" s="7"/>
      <c r="BG157" s="8" t="str">
        <f>VLOOKUP($BF157,definitions_list_lookup!$N$15:$P$20,2,TRUE)</f>
        <v>fresh</v>
      </c>
      <c r="BH157" s="8">
        <f>VLOOKUP($BF157,definitions_list_lookup!$N$15:$P$20,3,TRUE)</f>
        <v>0</v>
      </c>
      <c r="BI157" s="99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8">
        <f t="shared" si="39"/>
        <v>0</v>
      </c>
      <c r="CI157" s="44"/>
      <c r="CJ157" s="7"/>
      <c r="CK157" s="48"/>
      <c r="CL157" s="7"/>
      <c r="CM157" s="8" t="str">
        <f>VLOOKUP($CL157,definitions_list_lookup!$N$15:$P$20,2,TRUE)</f>
        <v>fresh</v>
      </c>
      <c r="CN157" s="8">
        <f>VLOOKUP($CL157,definitions_list_lookup!$N$15:$P$20,3,TRUE)</f>
        <v>0</v>
      </c>
      <c r="CO157" s="99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8">
        <f t="shared" si="40"/>
        <v>0</v>
      </c>
      <c r="DO157" s="44"/>
      <c r="DP157" s="99"/>
      <c r="DQ157" s="7"/>
      <c r="DR157" s="8" t="str">
        <f>VLOOKUP($DQ157,definitions_list_lookup!$N$15:$P$20,2,TRUE)</f>
        <v>fresh</v>
      </c>
      <c r="DS157" s="8">
        <f>VLOOKUP($DQ157,definitions_list_lookup!$N$15:$P$20,3,TRUE)</f>
        <v>0</v>
      </c>
      <c r="DT157" s="99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8">
        <f t="shared" si="41"/>
        <v>0</v>
      </c>
      <c r="ET157" s="44"/>
      <c r="EU157" s="8">
        <f t="shared" si="42"/>
        <v>95</v>
      </c>
      <c r="EV157" s="8" t="str">
        <f>VLOOKUP($EU157,definitions_list_lookup!$N$15:$P$20,2,TRUE)</f>
        <v>complete</v>
      </c>
      <c r="EW157" s="8">
        <f>VLOOKUP($EU157,definitions_list_lookup!$N$15:$P$20,3,TRUE)</f>
        <v>5</v>
      </c>
    </row>
    <row r="158" spans="1:153" ht="56">
      <c r="A158" s="214">
        <v>43303</v>
      </c>
      <c r="B158" s="215" t="s">
        <v>1323</v>
      </c>
      <c r="C158" s="216"/>
      <c r="D158" s="215" t="s">
        <v>1208</v>
      </c>
      <c r="E158" s="5">
        <v>50</v>
      </c>
      <c r="F158" s="5">
        <v>3</v>
      </c>
      <c r="G158" s="6" t="str">
        <f t="shared" si="36"/>
        <v>50-3</v>
      </c>
      <c r="H158" s="2">
        <v>0</v>
      </c>
      <c r="I158" s="2">
        <v>81.5</v>
      </c>
      <c r="J158" s="79" t="str">
        <f>IF(((VLOOKUP($G158,Depth_Lookup!$A$3:$J$561,9,FALSE))-(I158/100))&gt;=0,"Good","Too Long")</f>
        <v>Good</v>
      </c>
      <c r="K158" s="80">
        <f>(VLOOKUP($G158,Depth_Lookup!$A$3:$J$561,10,FALSE))+(H158/100)</f>
        <v>93.765000000000001</v>
      </c>
      <c r="L158" s="80">
        <f>(VLOOKUP($G158,Depth_Lookup!$A$3:$J$561,10,FALSE))+(I158/100)</f>
        <v>94.58</v>
      </c>
      <c r="M158" s="136" t="s">
        <v>1375</v>
      </c>
      <c r="N158" s="136" t="s">
        <v>12</v>
      </c>
      <c r="O158" s="57" t="s">
        <v>1298</v>
      </c>
      <c r="P158" s="57" t="s">
        <v>1327</v>
      </c>
      <c r="Q158" s="44"/>
      <c r="R158" s="42">
        <v>99</v>
      </c>
      <c r="S158" s="5">
        <v>0</v>
      </c>
      <c r="T158" s="5">
        <v>1</v>
      </c>
      <c r="U158" s="5">
        <v>0</v>
      </c>
      <c r="V158" s="8">
        <f t="shared" si="52"/>
        <v>100</v>
      </c>
      <c r="W158" s="4" t="s">
        <v>1396</v>
      </c>
      <c r="X158" s="5" t="s">
        <v>1223</v>
      </c>
      <c r="Y158" s="38">
        <v>95</v>
      </c>
      <c r="Z158" s="8" t="str">
        <f>VLOOKUP($Y158,definitions_list_lookup!$N$15:$P$20,2,TRUE)</f>
        <v>complete</v>
      </c>
      <c r="AA158" s="8">
        <f>VLOOKUP($Y158,definitions_list_lookup!$N$15:$P$20,3,TRUE)</f>
        <v>5</v>
      </c>
      <c r="AB158" s="99" t="s">
        <v>1431</v>
      </c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>
        <v>10</v>
      </c>
      <c r="AQ158" s="7"/>
      <c r="AR158" s="7"/>
      <c r="AS158" s="7">
        <v>90</v>
      </c>
      <c r="AT158" s="7"/>
      <c r="AU158" s="7"/>
      <c r="AV158" s="7"/>
      <c r="AW158" s="7"/>
      <c r="AX158" s="7"/>
      <c r="AY158" s="7"/>
      <c r="AZ158" s="7"/>
      <c r="BA158" s="8">
        <f t="shared" si="38"/>
        <v>100</v>
      </c>
      <c r="BB158" s="54"/>
      <c r="BC158" s="99"/>
      <c r="BD158" s="99"/>
      <c r="BE158" s="99"/>
      <c r="BF158" s="7"/>
      <c r="BG158" s="8" t="str">
        <f>VLOOKUP($BF158,definitions_list_lookup!$N$15:$P$20,2,TRUE)</f>
        <v>fresh</v>
      </c>
      <c r="BH158" s="8">
        <f>VLOOKUP($BF158,definitions_list_lookup!$N$15:$P$20,3,TRUE)</f>
        <v>0</v>
      </c>
      <c r="BI158" s="99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8">
        <f t="shared" si="39"/>
        <v>0</v>
      </c>
      <c r="CI158" s="44"/>
      <c r="CJ158" s="7" t="s">
        <v>1384</v>
      </c>
      <c r="CK158" s="48" t="s">
        <v>1396</v>
      </c>
      <c r="CL158" s="7">
        <v>95</v>
      </c>
      <c r="CM158" s="8" t="str">
        <f>VLOOKUP($CL158,definitions_list_lookup!$N$15:$P$20,2,TRUE)</f>
        <v>complete</v>
      </c>
      <c r="CN158" s="8">
        <f>VLOOKUP($CL158,definitions_list_lookup!$N$15:$P$20,3,TRUE)</f>
        <v>5</v>
      </c>
      <c r="CO158" s="99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>
        <v>10</v>
      </c>
      <c r="DD158" s="7"/>
      <c r="DE158" s="7"/>
      <c r="DF158" s="7">
        <v>90</v>
      </c>
      <c r="DG158" s="7"/>
      <c r="DH158" s="7"/>
      <c r="DI158" s="7"/>
      <c r="DJ158" s="7"/>
      <c r="DK158" s="7"/>
      <c r="DL158" s="7"/>
      <c r="DM158" s="7"/>
      <c r="DN158" s="8">
        <f t="shared" si="40"/>
        <v>100</v>
      </c>
      <c r="DO158" s="44"/>
      <c r="DP158" s="99"/>
      <c r="DQ158" s="7"/>
      <c r="DR158" s="8" t="str">
        <f>VLOOKUP($DQ158,definitions_list_lookup!$N$15:$P$20,2,TRUE)</f>
        <v>fresh</v>
      </c>
      <c r="DS158" s="8">
        <f>VLOOKUP($DQ158,definitions_list_lookup!$N$15:$P$20,3,TRUE)</f>
        <v>0</v>
      </c>
      <c r="DT158" s="99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8">
        <f t="shared" si="41"/>
        <v>0</v>
      </c>
      <c r="ET158" s="44"/>
      <c r="EU158" s="8">
        <f t="shared" si="42"/>
        <v>95</v>
      </c>
      <c r="EV158" s="8" t="str">
        <f>VLOOKUP($EU158,definitions_list_lookup!$N$15:$P$20,2,TRUE)</f>
        <v>complete</v>
      </c>
      <c r="EW158" s="8">
        <f>VLOOKUP($EU158,definitions_list_lookup!$N$15:$P$20,3,TRUE)</f>
        <v>5</v>
      </c>
    </row>
    <row r="159" spans="1:153" ht="56">
      <c r="A159" s="214">
        <v>43303</v>
      </c>
      <c r="B159" s="215" t="s">
        <v>1323</v>
      </c>
      <c r="C159" s="216"/>
      <c r="D159" s="215" t="s">
        <v>1208</v>
      </c>
      <c r="E159" s="215">
        <v>51</v>
      </c>
      <c r="F159" s="5">
        <v>1</v>
      </c>
      <c r="G159" s="6" t="str">
        <f t="shared" si="36"/>
        <v>51-1</v>
      </c>
      <c r="H159" s="2">
        <v>0</v>
      </c>
      <c r="I159" s="2">
        <v>57.5</v>
      </c>
      <c r="J159" s="79" t="str">
        <f>IF(((VLOOKUP($G159,Depth_Lookup!$A$3:$J$561,9,FALSE))-(I159/100))&gt;=0,"Good","Too Long")</f>
        <v>Good</v>
      </c>
      <c r="K159" s="80">
        <f>(VLOOKUP($G159,Depth_Lookup!$A$3:$J$561,10,FALSE))+(H159/100)</f>
        <v>94.5</v>
      </c>
      <c r="L159" s="80">
        <f>(VLOOKUP($G159,Depth_Lookup!$A$3:$J$561,10,FALSE))+(I159/100)</f>
        <v>95.075000000000003</v>
      </c>
      <c r="M159" s="136" t="s">
        <v>1375</v>
      </c>
      <c r="N159" s="136" t="s">
        <v>12</v>
      </c>
      <c r="O159" s="57" t="s">
        <v>1298</v>
      </c>
      <c r="P159" s="57" t="s">
        <v>1327</v>
      </c>
      <c r="Q159" s="44"/>
      <c r="R159" s="42">
        <v>90</v>
      </c>
      <c r="S159" s="5">
        <v>0</v>
      </c>
      <c r="T159" s="5">
        <v>10</v>
      </c>
      <c r="U159" s="5">
        <v>0</v>
      </c>
      <c r="V159" s="8">
        <f t="shared" ref="V159:V160" si="53">SUM(R159:U159)</f>
        <v>100</v>
      </c>
      <c r="W159" s="4" t="s">
        <v>1396</v>
      </c>
      <c r="X159" s="5" t="s">
        <v>1223</v>
      </c>
      <c r="Y159" s="38">
        <v>90</v>
      </c>
      <c r="Z159" s="8" t="str">
        <f>VLOOKUP($Y159,definitions_list_lookup!$N$15:$P$20,2,TRUE)</f>
        <v>very high</v>
      </c>
      <c r="AA159" s="8">
        <f>VLOOKUP($Y159,definitions_list_lookup!$N$15:$P$20,3,TRUE)</f>
        <v>4</v>
      </c>
      <c r="AB159" s="99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>
        <v>10</v>
      </c>
      <c r="AQ159" s="7"/>
      <c r="AR159" s="7"/>
      <c r="AS159" s="7">
        <v>90</v>
      </c>
      <c r="AT159" s="7"/>
      <c r="AU159" s="7"/>
      <c r="AV159" s="7"/>
      <c r="AW159" s="7"/>
      <c r="AX159" s="7"/>
      <c r="AY159" s="7"/>
      <c r="AZ159" s="7"/>
      <c r="BA159" s="8">
        <f t="shared" si="38"/>
        <v>100</v>
      </c>
      <c r="BB159" s="54"/>
      <c r="BC159" s="99"/>
      <c r="BD159" s="99"/>
      <c r="BE159" s="99"/>
      <c r="BF159" s="7"/>
      <c r="BG159" s="8" t="str">
        <f>VLOOKUP($BF159,definitions_list_lookup!$N$15:$P$20,2,TRUE)</f>
        <v>fresh</v>
      </c>
      <c r="BH159" s="8">
        <f>VLOOKUP($BF159,definitions_list_lookup!$N$15:$P$20,3,TRUE)</f>
        <v>0</v>
      </c>
      <c r="BI159" s="99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8">
        <f t="shared" si="39"/>
        <v>0</v>
      </c>
      <c r="CI159" s="44"/>
      <c r="CJ159" s="7" t="s">
        <v>1384</v>
      </c>
      <c r="CK159" s="48" t="s">
        <v>1396</v>
      </c>
      <c r="CL159" s="7">
        <v>95</v>
      </c>
      <c r="CM159" s="8" t="str">
        <f>VLOOKUP($CL159,definitions_list_lookup!$N$15:$P$20,2,TRUE)</f>
        <v>complete</v>
      </c>
      <c r="CN159" s="8">
        <f>VLOOKUP($CL159,definitions_list_lookup!$N$15:$P$20,3,TRUE)</f>
        <v>5</v>
      </c>
      <c r="CO159" s="99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>
        <v>10</v>
      </c>
      <c r="DD159" s="7"/>
      <c r="DE159" s="7"/>
      <c r="DF159" s="7">
        <v>90</v>
      </c>
      <c r="DG159" s="7"/>
      <c r="DH159" s="7"/>
      <c r="DI159" s="7"/>
      <c r="DJ159" s="7"/>
      <c r="DK159" s="7"/>
      <c r="DL159" s="7"/>
      <c r="DM159" s="7"/>
      <c r="DN159" s="8">
        <f t="shared" si="40"/>
        <v>100</v>
      </c>
      <c r="DO159" s="44"/>
      <c r="DP159" s="99"/>
      <c r="DQ159" s="7"/>
      <c r="DR159" s="8" t="str">
        <f>VLOOKUP($DQ159,definitions_list_lookup!$N$15:$P$20,2,TRUE)</f>
        <v>fresh</v>
      </c>
      <c r="DS159" s="8">
        <f>VLOOKUP($DQ159,definitions_list_lookup!$N$15:$P$20,3,TRUE)</f>
        <v>0</v>
      </c>
      <c r="DT159" s="99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8">
        <f t="shared" si="41"/>
        <v>0</v>
      </c>
      <c r="ET159" s="44"/>
      <c r="EU159" s="8">
        <f t="shared" si="42"/>
        <v>90.5</v>
      </c>
      <c r="EV159" s="8" t="str">
        <f>VLOOKUP($EU159,definitions_list_lookup!$N$15:$P$20,2,TRUE)</f>
        <v>very high</v>
      </c>
      <c r="EW159" s="8">
        <f>VLOOKUP($EU159,definitions_list_lookup!$N$15:$P$20,3,TRUE)</f>
        <v>4</v>
      </c>
    </row>
    <row r="160" spans="1:153" ht="56">
      <c r="A160" s="214">
        <v>43303</v>
      </c>
      <c r="B160" s="215" t="s">
        <v>1323</v>
      </c>
      <c r="C160" s="216"/>
      <c r="D160" s="215" t="s">
        <v>1208</v>
      </c>
      <c r="E160" s="5">
        <v>51</v>
      </c>
      <c r="F160" s="5">
        <v>2</v>
      </c>
      <c r="G160" s="6" t="str">
        <f t="shared" si="36"/>
        <v>51-2</v>
      </c>
      <c r="H160" s="2">
        <v>0</v>
      </c>
      <c r="I160" s="2">
        <v>65.5</v>
      </c>
      <c r="J160" s="79" t="str">
        <f>IF(((VLOOKUP($G160,Depth_Lookup!$A$3:$J$561,9,FALSE))-(I160/100))&gt;=0,"Good","Too Long")</f>
        <v>Good</v>
      </c>
      <c r="K160" s="80">
        <f>(VLOOKUP($G160,Depth_Lookup!$A$3:$J$561,10,FALSE))+(H160/100)</f>
        <v>95.075000000000003</v>
      </c>
      <c r="L160" s="80">
        <f>(VLOOKUP($G160,Depth_Lookup!$A$3:$J$561,10,FALSE))+(I160/100)</f>
        <v>95.73</v>
      </c>
      <c r="M160" s="136" t="s">
        <v>1375</v>
      </c>
      <c r="N160" s="136" t="s">
        <v>12</v>
      </c>
      <c r="O160" s="57" t="s">
        <v>1298</v>
      </c>
      <c r="P160" s="57" t="s">
        <v>1327</v>
      </c>
      <c r="Q160" s="44"/>
      <c r="R160" s="42">
        <v>90</v>
      </c>
      <c r="S160" s="5">
        <v>0</v>
      </c>
      <c r="T160" s="5">
        <v>10</v>
      </c>
      <c r="U160" s="5">
        <v>0</v>
      </c>
      <c r="V160" s="8">
        <f t="shared" si="53"/>
        <v>100</v>
      </c>
      <c r="W160" s="4" t="s">
        <v>1396</v>
      </c>
      <c r="X160" s="5" t="s">
        <v>1223</v>
      </c>
      <c r="Y160" s="38">
        <v>85</v>
      </c>
      <c r="Z160" s="8" t="str">
        <f>VLOOKUP($Y160,definitions_list_lookup!$N$15:$P$20,2,TRUE)</f>
        <v>very high</v>
      </c>
      <c r="AA160" s="8">
        <f>VLOOKUP($Y160,definitions_list_lookup!$N$15:$P$20,3,TRUE)</f>
        <v>4</v>
      </c>
      <c r="AB160" s="99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>
        <v>10</v>
      </c>
      <c r="AQ160" s="7"/>
      <c r="AR160" s="7"/>
      <c r="AS160" s="7">
        <v>90</v>
      </c>
      <c r="AT160" s="7"/>
      <c r="AU160" s="7"/>
      <c r="AV160" s="7"/>
      <c r="AW160" s="7"/>
      <c r="AX160" s="7"/>
      <c r="AY160" s="7"/>
      <c r="AZ160" s="7"/>
      <c r="BA160" s="8">
        <f t="shared" si="38"/>
        <v>100</v>
      </c>
      <c r="BB160" s="54"/>
      <c r="BC160" s="99"/>
      <c r="BD160" s="99"/>
      <c r="BE160" s="99"/>
      <c r="BF160" s="7"/>
      <c r="BG160" s="8" t="str">
        <f>VLOOKUP($BF160,definitions_list_lookup!$N$15:$P$20,2,TRUE)</f>
        <v>fresh</v>
      </c>
      <c r="BH160" s="8">
        <f>VLOOKUP($BF160,definitions_list_lookup!$N$15:$P$20,3,TRUE)</f>
        <v>0</v>
      </c>
      <c r="BI160" s="99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8">
        <f t="shared" si="39"/>
        <v>0</v>
      </c>
      <c r="CI160" s="44"/>
      <c r="CJ160" s="7" t="s">
        <v>1384</v>
      </c>
      <c r="CK160" s="48" t="s">
        <v>1396</v>
      </c>
      <c r="CL160" s="7">
        <v>95</v>
      </c>
      <c r="CM160" s="8" t="str">
        <f>VLOOKUP($CL160,definitions_list_lookup!$N$15:$P$20,2,TRUE)</f>
        <v>complete</v>
      </c>
      <c r="CN160" s="8">
        <f>VLOOKUP($CL160,definitions_list_lookup!$N$15:$P$20,3,TRUE)</f>
        <v>5</v>
      </c>
      <c r="CO160" s="99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>
        <v>10</v>
      </c>
      <c r="DD160" s="7"/>
      <c r="DE160" s="7"/>
      <c r="DF160" s="7">
        <v>90</v>
      </c>
      <c r="DG160" s="7"/>
      <c r="DH160" s="7"/>
      <c r="DI160" s="7"/>
      <c r="DJ160" s="7"/>
      <c r="DK160" s="7"/>
      <c r="DL160" s="7"/>
      <c r="DM160" s="7"/>
      <c r="DN160" s="8">
        <f t="shared" si="40"/>
        <v>100</v>
      </c>
      <c r="DO160" s="44"/>
      <c r="DP160" s="99"/>
      <c r="DQ160" s="7"/>
      <c r="DR160" s="8" t="str">
        <f>VLOOKUP($DQ160,definitions_list_lookup!$N$15:$P$20,2,TRUE)</f>
        <v>fresh</v>
      </c>
      <c r="DS160" s="8">
        <f>VLOOKUP($DQ160,definitions_list_lookup!$N$15:$P$20,3,TRUE)</f>
        <v>0</v>
      </c>
      <c r="DT160" s="99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8">
        <f t="shared" si="41"/>
        <v>0</v>
      </c>
      <c r="ET160" s="44"/>
      <c r="EU160" s="8">
        <f t="shared" si="42"/>
        <v>86</v>
      </c>
      <c r="EV160" s="8" t="str">
        <f>VLOOKUP($EU160,definitions_list_lookup!$N$15:$P$20,2,TRUE)</f>
        <v>very high</v>
      </c>
      <c r="EW160" s="8">
        <f>VLOOKUP($EU160,definitions_list_lookup!$N$15:$P$20,3,TRUE)</f>
        <v>4</v>
      </c>
    </row>
    <row r="161" spans="1:153" ht="56">
      <c r="A161" s="214">
        <v>43303</v>
      </c>
      <c r="B161" s="215" t="s">
        <v>1323</v>
      </c>
      <c r="C161" s="216"/>
      <c r="D161" s="215" t="s">
        <v>1208</v>
      </c>
      <c r="E161" s="215">
        <v>52</v>
      </c>
      <c r="F161" s="5">
        <v>1</v>
      </c>
      <c r="G161" s="6" t="str">
        <f t="shared" si="36"/>
        <v>52-1</v>
      </c>
      <c r="H161" s="2">
        <v>0</v>
      </c>
      <c r="I161" s="2">
        <v>80.5</v>
      </c>
      <c r="J161" s="79" t="str">
        <f>IF(((VLOOKUP($G161,Depth_Lookup!$A$3:$J$561,9,FALSE))-(I161/100))&gt;=0,"Good","Too Long")</f>
        <v>Good</v>
      </c>
      <c r="K161" s="80">
        <f>(VLOOKUP($G161,Depth_Lookup!$A$3:$J$561,10,FALSE))+(H161/100)</f>
        <v>95.6</v>
      </c>
      <c r="L161" s="80">
        <f>(VLOOKUP($G161,Depth_Lookup!$A$3:$J$561,10,FALSE))+(I161/100)</f>
        <v>96.405000000000001</v>
      </c>
      <c r="M161" s="136" t="s">
        <v>1375</v>
      </c>
      <c r="N161" s="136" t="s">
        <v>12</v>
      </c>
      <c r="O161" s="57" t="s">
        <v>1298</v>
      </c>
      <c r="P161" s="57" t="s">
        <v>1327</v>
      </c>
      <c r="Q161" s="44"/>
      <c r="R161" s="42">
        <v>60</v>
      </c>
      <c r="S161" s="5">
        <v>0</v>
      </c>
      <c r="T161" s="5">
        <v>40</v>
      </c>
      <c r="U161" s="5">
        <v>0</v>
      </c>
      <c r="V161" s="8">
        <f t="shared" ref="V161" si="54">SUM(R161:U161)</f>
        <v>100</v>
      </c>
      <c r="W161" s="4" t="s">
        <v>1396</v>
      </c>
      <c r="X161" s="5" t="s">
        <v>1223</v>
      </c>
      <c r="Y161" s="38">
        <v>85</v>
      </c>
      <c r="Z161" s="8" t="str">
        <f>VLOOKUP($Y161,definitions_list_lookup!$N$15:$P$20,2,TRUE)</f>
        <v>very high</v>
      </c>
      <c r="AA161" s="8">
        <f>VLOOKUP($Y161,definitions_list_lookup!$N$15:$P$20,3,TRUE)</f>
        <v>4</v>
      </c>
      <c r="AB161" s="99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>
        <v>10</v>
      </c>
      <c r="AQ161" s="7"/>
      <c r="AR161" s="7"/>
      <c r="AS161" s="7">
        <v>90</v>
      </c>
      <c r="AT161" s="7"/>
      <c r="AU161" s="7"/>
      <c r="AV161" s="7"/>
      <c r="AW161" s="7"/>
      <c r="AX161" s="7"/>
      <c r="AY161" s="7"/>
      <c r="AZ161" s="7"/>
      <c r="BA161" s="8">
        <f t="shared" si="38"/>
        <v>100</v>
      </c>
      <c r="BB161" s="54"/>
      <c r="BC161" s="99"/>
      <c r="BD161" s="99"/>
      <c r="BE161" s="99"/>
      <c r="BF161" s="7"/>
      <c r="BG161" s="8" t="str">
        <f>VLOOKUP($BF161,definitions_list_lookup!$N$15:$P$20,2,TRUE)</f>
        <v>fresh</v>
      </c>
      <c r="BH161" s="8">
        <f>VLOOKUP($BF161,definitions_list_lookup!$N$15:$P$20,3,TRUE)</f>
        <v>0</v>
      </c>
      <c r="BI161" s="99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8">
        <f t="shared" si="39"/>
        <v>0</v>
      </c>
      <c r="CI161" s="44"/>
      <c r="CJ161" s="7" t="s">
        <v>1384</v>
      </c>
      <c r="CK161" s="48" t="s">
        <v>1396</v>
      </c>
      <c r="CL161" s="7">
        <v>95</v>
      </c>
      <c r="CM161" s="8" t="str">
        <f>VLOOKUP($CL161,definitions_list_lookup!$N$15:$P$20,2,TRUE)</f>
        <v>complete</v>
      </c>
      <c r="CN161" s="8">
        <f>VLOOKUP($CL161,definitions_list_lookup!$N$15:$P$20,3,TRUE)</f>
        <v>5</v>
      </c>
      <c r="CO161" s="99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>
        <v>10</v>
      </c>
      <c r="DD161" s="7"/>
      <c r="DE161" s="7"/>
      <c r="DF161" s="7">
        <v>90</v>
      </c>
      <c r="DG161" s="7"/>
      <c r="DH161" s="7"/>
      <c r="DI161" s="7"/>
      <c r="DJ161" s="7"/>
      <c r="DK161" s="7"/>
      <c r="DL161" s="7"/>
      <c r="DM161" s="7"/>
      <c r="DN161" s="8">
        <f t="shared" si="40"/>
        <v>100</v>
      </c>
      <c r="DO161" s="44"/>
      <c r="DP161" s="99"/>
      <c r="DQ161" s="7"/>
      <c r="DR161" s="8" t="str">
        <f>VLOOKUP($DQ161,definitions_list_lookup!$N$15:$P$20,2,TRUE)</f>
        <v>fresh</v>
      </c>
      <c r="DS161" s="8">
        <f>VLOOKUP($DQ161,definitions_list_lookup!$N$15:$P$20,3,TRUE)</f>
        <v>0</v>
      </c>
      <c r="DT161" s="99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8">
        <f t="shared" si="41"/>
        <v>0</v>
      </c>
      <c r="ET161" s="44"/>
      <c r="EU161" s="8">
        <f t="shared" si="42"/>
        <v>89</v>
      </c>
      <c r="EV161" s="8" t="str">
        <f>VLOOKUP($EU161,definitions_list_lookup!$N$15:$P$20,2,TRUE)</f>
        <v>very high</v>
      </c>
      <c r="EW161" s="8">
        <f>VLOOKUP($EU161,definitions_list_lookup!$N$15:$P$20,3,TRUE)</f>
        <v>4</v>
      </c>
    </row>
    <row r="162" spans="1:153" ht="56">
      <c r="A162" s="214">
        <v>43303</v>
      </c>
      <c r="B162" s="215" t="s">
        <v>1323</v>
      </c>
      <c r="C162" s="216"/>
      <c r="D162" s="215" t="s">
        <v>1208</v>
      </c>
      <c r="E162" s="5">
        <v>52</v>
      </c>
      <c r="F162" s="5">
        <v>2</v>
      </c>
      <c r="G162" s="6" t="str">
        <f t="shared" si="36"/>
        <v>52-2</v>
      </c>
      <c r="H162" s="2">
        <v>0</v>
      </c>
      <c r="I162" s="2">
        <v>59</v>
      </c>
      <c r="J162" s="79" t="str">
        <f>IF(((VLOOKUP($G162,Depth_Lookup!$A$3:$J$561,9,FALSE))-(I162/100))&gt;=0,"Good","Too Long")</f>
        <v>Good</v>
      </c>
      <c r="K162" s="80">
        <f>(VLOOKUP($G162,Depth_Lookup!$A$3:$J$561,10,FALSE))+(H162/100)</f>
        <v>96.405000000000001</v>
      </c>
      <c r="L162" s="80">
        <f>(VLOOKUP($G162,Depth_Lookup!$A$3:$J$561,10,FALSE))+(I162/100)</f>
        <v>96.995000000000005</v>
      </c>
      <c r="M162" s="136" t="s">
        <v>1375</v>
      </c>
      <c r="N162" s="136" t="s">
        <v>12</v>
      </c>
      <c r="O162" s="57" t="s">
        <v>1298</v>
      </c>
      <c r="P162" s="57" t="s">
        <v>1333</v>
      </c>
      <c r="Q162" s="44"/>
      <c r="R162" s="42">
        <v>60</v>
      </c>
      <c r="S162" s="5">
        <v>0</v>
      </c>
      <c r="T162" s="5">
        <v>40</v>
      </c>
      <c r="U162" s="5">
        <v>0</v>
      </c>
      <c r="V162" s="8">
        <f t="shared" ref="V162:V163" si="55">SUM(R162:U162)</f>
        <v>100</v>
      </c>
      <c r="W162" s="4" t="s">
        <v>1396</v>
      </c>
      <c r="X162" s="5" t="s">
        <v>1223</v>
      </c>
      <c r="Y162" s="38">
        <v>85</v>
      </c>
      <c r="Z162" s="8" t="str">
        <f>VLOOKUP($Y162,definitions_list_lookup!$N$15:$P$20,2,TRUE)</f>
        <v>very high</v>
      </c>
      <c r="AA162" s="8">
        <f>VLOOKUP($Y162,definitions_list_lookup!$N$15:$P$20,3,TRUE)</f>
        <v>4</v>
      </c>
      <c r="AB162" s="99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>
        <v>10</v>
      </c>
      <c r="AQ162" s="7"/>
      <c r="AR162" s="7"/>
      <c r="AS162" s="7">
        <v>90</v>
      </c>
      <c r="AT162" s="7"/>
      <c r="AU162" s="7"/>
      <c r="AV162" s="7"/>
      <c r="AW162" s="7"/>
      <c r="AX162" s="7"/>
      <c r="AY162" s="7"/>
      <c r="AZ162" s="7"/>
      <c r="BA162" s="8">
        <f t="shared" si="38"/>
        <v>100</v>
      </c>
      <c r="BB162" s="54"/>
      <c r="BC162" s="99"/>
      <c r="BD162" s="99"/>
      <c r="BE162" s="99"/>
      <c r="BF162" s="7"/>
      <c r="BG162" s="8" t="str">
        <f>VLOOKUP($BF162,definitions_list_lookup!$N$15:$P$20,2,TRUE)</f>
        <v>fresh</v>
      </c>
      <c r="BH162" s="8">
        <f>VLOOKUP($BF162,definitions_list_lookup!$N$15:$P$20,3,TRUE)</f>
        <v>0</v>
      </c>
      <c r="BI162" s="99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8">
        <f t="shared" si="39"/>
        <v>0</v>
      </c>
      <c r="CI162" s="44"/>
      <c r="CJ162" s="7" t="s">
        <v>1384</v>
      </c>
      <c r="CK162" s="48" t="s">
        <v>1396</v>
      </c>
      <c r="CL162" s="7">
        <v>95</v>
      </c>
      <c r="CM162" s="8" t="str">
        <f>VLOOKUP($CL162,definitions_list_lookup!$N$15:$P$20,2,TRUE)</f>
        <v>complete</v>
      </c>
      <c r="CN162" s="8">
        <f>VLOOKUP($CL162,definitions_list_lookup!$N$15:$P$20,3,TRUE)</f>
        <v>5</v>
      </c>
      <c r="CO162" s="99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>
        <v>10</v>
      </c>
      <c r="DD162" s="7"/>
      <c r="DE162" s="7"/>
      <c r="DF162" s="7">
        <v>90</v>
      </c>
      <c r="DG162" s="7"/>
      <c r="DH162" s="7"/>
      <c r="DI162" s="7"/>
      <c r="DJ162" s="7"/>
      <c r="DK162" s="7"/>
      <c r="DL162" s="7"/>
      <c r="DM162" s="7"/>
      <c r="DN162" s="8">
        <f t="shared" si="40"/>
        <v>100</v>
      </c>
      <c r="DO162" s="44"/>
      <c r="DP162" s="99"/>
      <c r="DQ162" s="7"/>
      <c r="DR162" s="8" t="str">
        <f>VLOOKUP($DQ162,definitions_list_lookup!$N$15:$P$20,2,TRUE)</f>
        <v>fresh</v>
      </c>
      <c r="DS162" s="8">
        <f>VLOOKUP($DQ162,definitions_list_lookup!$N$15:$P$20,3,TRUE)</f>
        <v>0</v>
      </c>
      <c r="DT162" s="99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8">
        <f t="shared" si="41"/>
        <v>0</v>
      </c>
      <c r="ET162" s="44"/>
      <c r="EU162" s="8">
        <f t="shared" si="42"/>
        <v>89</v>
      </c>
      <c r="EV162" s="8" t="str">
        <f>VLOOKUP($EU162,definitions_list_lookup!$N$15:$P$20,2,TRUE)</f>
        <v>very high</v>
      </c>
      <c r="EW162" s="8">
        <f>VLOOKUP($EU162,definitions_list_lookup!$N$15:$P$20,3,TRUE)</f>
        <v>4</v>
      </c>
    </row>
    <row r="163" spans="1:153" ht="56">
      <c r="A163" s="214">
        <v>43303</v>
      </c>
      <c r="B163" s="215" t="s">
        <v>1323</v>
      </c>
      <c r="C163" s="216"/>
      <c r="D163" s="215" t="s">
        <v>1208</v>
      </c>
      <c r="E163" s="215">
        <v>52</v>
      </c>
      <c r="F163" s="5">
        <v>3</v>
      </c>
      <c r="G163" s="6" t="str">
        <f t="shared" si="36"/>
        <v>52-3</v>
      </c>
      <c r="H163" s="2">
        <v>0</v>
      </c>
      <c r="I163" s="2">
        <v>84.5</v>
      </c>
      <c r="J163" s="79" t="str">
        <f>IF(((VLOOKUP($G163,Depth_Lookup!$A$3:$J$561,9,FALSE))-(I163/100))&gt;=0,"Good","Too Long")</f>
        <v>Good</v>
      </c>
      <c r="K163" s="80">
        <f>(VLOOKUP($G163,Depth_Lookup!$A$3:$J$561,10,FALSE))+(H163/100)</f>
        <v>96.995000000000005</v>
      </c>
      <c r="L163" s="80">
        <f>(VLOOKUP($G163,Depth_Lookup!$A$3:$J$561,10,FALSE))+(I163/100)</f>
        <v>97.84</v>
      </c>
      <c r="M163" s="136" t="s">
        <v>1375</v>
      </c>
      <c r="N163" s="136" t="s">
        <v>12</v>
      </c>
      <c r="O163" s="57" t="s">
        <v>1298</v>
      </c>
      <c r="P163" s="57" t="s">
        <v>1327</v>
      </c>
      <c r="Q163" s="44"/>
      <c r="R163" s="42">
        <v>80</v>
      </c>
      <c r="S163" s="5">
        <v>0</v>
      </c>
      <c r="T163" s="5">
        <v>20</v>
      </c>
      <c r="U163" s="5">
        <v>0</v>
      </c>
      <c r="V163" s="8">
        <f t="shared" si="55"/>
        <v>100</v>
      </c>
      <c r="W163" s="4" t="s">
        <v>1396</v>
      </c>
      <c r="X163" s="5" t="s">
        <v>1223</v>
      </c>
      <c r="Y163" s="38">
        <v>90</v>
      </c>
      <c r="Z163" s="8" t="str">
        <f>VLOOKUP($Y163,definitions_list_lookup!$N$15:$P$20,2,TRUE)</f>
        <v>very high</v>
      </c>
      <c r="AA163" s="8">
        <f>VLOOKUP($Y163,definitions_list_lookup!$N$15:$P$20,3,TRUE)</f>
        <v>4</v>
      </c>
      <c r="AB163" s="99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>
        <v>10</v>
      </c>
      <c r="AQ163" s="7"/>
      <c r="AR163" s="7"/>
      <c r="AS163" s="7">
        <v>90</v>
      </c>
      <c r="AT163" s="7"/>
      <c r="AU163" s="7"/>
      <c r="AV163" s="7"/>
      <c r="AW163" s="7"/>
      <c r="AX163" s="7"/>
      <c r="AY163" s="7"/>
      <c r="AZ163" s="7"/>
      <c r="BA163" s="8">
        <f t="shared" si="38"/>
        <v>100</v>
      </c>
      <c r="BB163" s="54"/>
      <c r="BC163" s="99"/>
      <c r="BD163" s="99"/>
      <c r="BE163" s="99"/>
      <c r="BF163" s="7"/>
      <c r="BG163" s="8" t="str">
        <f>VLOOKUP($BF163,definitions_list_lookup!$N$15:$P$20,2,TRUE)</f>
        <v>fresh</v>
      </c>
      <c r="BH163" s="8">
        <f>VLOOKUP($BF163,definitions_list_lookup!$N$15:$P$20,3,TRUE)</f>
        <v>0</v>
      </c>
      <c r="BI163" s="99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8">
        <f t="shared" si="39"/>
        <v>0</v>
      </c>
      <c r="CI163" s="44"/>
      <c r="CJ163" s="7" t="s">
        <v>1384</v>
      </c>
      <c r="CK163" s="48" t="s">
        <v>1396</v>
      </c>
      <c r="CL163" s="7">
        <v>95</v>
      </c>
      <c r="CM163" s="8" t="str">
        <f>VLOOKUP($CL163,definitions_list_lookup!$N$15:$P$20,2,TRUE)</f>
        <v>complete</v>
      </c>
      <c r="CN163" s="8">
        <f>VLOOKUP($CL163,definitions_list_lookup!$N$15:$P$20,3,TRUE)</f>
        <v>5</v>
      </c>
      <c r="CO163" s="99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>
        <v>10</v>
      </c>
      <c r="DD163" s="7"/>
      <c r="DE163" s="7"/>
      <c r="DF163" s="7">
        <v>90</v>
      </c>
      <c r="DG163" s="7"/>
      <c r="DH163" s="7"/>
      <c r="DI163" s="7"/>
      <c r="DJ163" s="7"/>
      <c r="DK163" s="7"/>
      <c r="DL163" s="7"/>
      <c r="DM163" s="7"/>
      <c r="DN163" s="8">
        <f t="shared" si="40"/>
        <v>100</v>
      </c>
      <c r="DO163" s="44"/>
      <c r="DP163" s="99"/>
      <c r="DQ163" s="7"/>
      <c r="DR163" s="8" t="str">
        <f>VLOOKUP($DQ163,definitions_list_lookup!$N$15:$P$20,2,TRUE)</f>
        <v>fresh</v>
      </c>
      <c r="DS163" s="8">
        <f>VLOOKUP($DQ163,definitions_list_lookup!$N$15:$P$20,3,TRUE)</f>
        <v>0</v>
      </c>
      <c r="DT163" s="99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8">
        <f t="shared" si="41"/>
        <v>0</v>
      </c>
      <c r="ET163" s="44"/>
      <c r="EU163" s="8">
        <f t="shared" si="42"/>
        <v>91</v>
      </c>
      <c r="EV163" s="8" t="str">
        <f>VLOOKUP($EU163,definitions_list_lookup!$N$15:$P$20,2,TRUE)</f>
        <v>complete</v>
      </c>
      <c r="EW163" s="8">
        <f>VLOOKUP($EU163,definitions_list_lookup!$N$15:$P$20,3,TRUE)</f>
        <v>5</v>
      </c>
    </row>
    <row r="164" spans="1:153" ht="56">
      <c r="A164" s="214">
        <v>43303</v>
      </c>
      <c r="B164" s="215" t="s">
        <v>1323</v>
      </c>
      <c r="C164" s="216"/>
      <c r="D164" s="215" t="s">
        <v>1208</v>
      </c>
      <c r="E164" s="5">
        <v>52</v>
      </c>
      <c r="F164" s="5">
        <v>4</v>
      </c>
      <c r="G164" s="6" t="str">
        <f t="shared" si="36"/>
        <v>52-4</v>
      </c>
      <c r="H164" s="2">
        <v>0</v>
      </c>
      <c r="I164" s="2">
        <v>96.5</v>
      </c>
      <c r="J164" s="79" t="str">
        <f>IF(((VLOOKUP($G164,Depth_Lookup!$A$3:$J$561,9,FALSE))-(I164/100))&gt;=0,"Good","Too Long")</f>
        <v>Good</v>
      </c>
      <c r="K164" s="80">
        <f>(VLOOKUP($G164,Depth_Lookup!$A$3:$J$561,10,FALSE))+(H164/100)</f>
        <v>97.84</v>
      </c>
      <c r="L164" s="80">
        <f>(VLOOKUP($G164,Depth_Lookup!$A$3:$J$561,10,FALSE))+(I164/100)</f>
        <v>98.805000000000007</v>
      </c>
      <c r="M164" s="136" t="s">
        <v>1375</v>
      </c>
      <c r="N164" s="136" t="s">
        <v>12</v>
      </c>
      <c r="O164" s="57" t="s">
        <v>1298</v>
      </c>
      <c r="P164" s="57" t="s">
        <v>1327</v>
      </c>
      <c r="Q164" s="44"/>
      <c r="R164" s="42">
        <v>90</v>
      </c>
      <c r="S164" s="5">
        <v>0</v>
      </c>
      <c r="T164" s="5">
        <v>10</v>
      </c>
      <c r="U164" s="5">
        <v>0</v>
      </c>
      <c r="V164" s="8">
        <f t="shared" ref="V164" si="56">SUM(R164:U164)</f>
        <v>100</v>
      </c>
      <c r="W164" s="4" t="s">
        <v>1396</v>
      </c>
      <c r="X164" s="5" t="s">
        <v>1223</v>
      </c>
      <c r="Y164" s="38">
        <v>85</v>
      </c>
      <c r="Z164" s="8" t="str">
        <f>VLOOKUP($Y164,definitions_list_lookup!$N$15:$P$20,2,TRUE)</f>
        <v>very high</v>
      </c>
      <c r="AA164" s="8">
        <f>VLOOKUP($Y164,definitions_list_lookup!$N$15:$P$20,3,TRUE)</f>
        <v>4</v>
      </c>
      <c r="AB164" s="99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>
        <v>10</v>
      </c>
      <c r="AQ164" s="7"/>
      <c r="AR164" s="7"/>
      <c r="AS164" s="7">
        <v>90</v>
      </c>
      <c r="AT164" s="7"/>
      <c r="AU164" s="7"/>
      <c r="AV164" s="7"/>
      <c r="AW164" s="7"/>
      <c r="AX164" s="7"/>
      <c r="AY164" s="7"/>
      <c r="AZ164" s="7"/>
      <c r="BA164" s="8">
        <f t="shared" si="38"/>
        <v>100</v>
      </c>
      <c r="BB164" s="54"/>
      <c r="BC164" s="99"/>
      <c r="BD164" s="99"/>
      <c r="BE164" s="99"/>
      <c r="BF164" s="7"/>
      <c r="BG164" s="8" t="str">
        <f>VLOOKUP($BF164,definitions_list_lookup!$N$15:$P$20,2,TRUE)</f>
        <v>fresh</v>
      </c>
      <c r="BH164" s="8">
        <f>VLOOKUP($BF164,definitions_list_lookup!$N$15:$P$20,3,TRUE)</f>
        <v>0</v>
      </c>
      <c r="BI164" s="99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8">
        <f t="shared" si="39"/>
        <v>0</v>
      </c>
      <c r="CI164" s="44"/>
      <c r="CJ164" s="7" t="s">
        <v>1384</v>
      </c>
      <c r="CK164" s="48" t="s">
        <v>1396</v>
      </c>
      <c r="CL164" s="7">
        <v>95</v>
      </c>
      <c r="CM164" s="8" t="str">
        <f>VLOOKUP($CL164,definitions_list_lookup!$N$15:$P$20,2,TRUE)</f>
        <v>complete</v>
      </c>
      <c r="CN164" s="8">
        <f>VLOOKUP($CL164,definitions_list_lookup!$N$15:$P$20,3,TRUE)</f>
        <v>5</v>
      </c>
      <c r="CO164" s="99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>
        <v>10</v>
      </c>
      <c r="DD164" s="7"/>
      <c r="DE164" s="7"/>
      <c r="DF164" s="7">
        <v>90</v>
      </c>
      <c r="DG164" s="7"/>
      <c r="DH164" s="7"/>
      <c r="DI164" s="7"/>
      <c r="DJ164" s="7"/>
      <c r="DK164" s="7"/>
      <c r="DL164" s="7"/>
      <c r="DM164" s="7"/>
      <c r="DN164" s="8">
        <f t="shared" si="40"/>
        <v>100</v>
      </c>
      <c r="DO164" s="44"/>
      <c r="DP164" s="99"/>
      <c r="DQ164" s="7"/>
      <c r="DR164" s="8" t="str">
        <f>VLOOKUP($DQ164,definitions_list_lookup!$N$15:$P$20,2,TRUE)</f>
        <v>fresh</v>
      </c>
      <c r="DS164" s="8">
        <f>VLOOKUP($DQ164,definitions_list_lookup!$N$15:$P$20,3,TRUE)</f>
        <v>0</v>
      </c>
      <c r="DT164" s="99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8">
        <f t="shared" si="41"/>
        <v>0</v>
      </c>
      <c r="ET164" s="44"/>
      <c r="EU164" s="8">
        <f t="shared" si="42"/>
        <v>86</v>
      </c>
      <c r="EV164" s="8" t="str">
        <f>VLOOKUP($EU164,definitions_list_lookup!$N$15:$P$20,2,TRUE)</f>
        <v>very high</v>
      </c>
      <c r="EW164" s="8">
        <f>VLOOKUP($EU164,definitions_list_lookup!$N$15:$P$20,3,TRUE)</f>
        <v>4</v>
      </c>
    </row>
    <row r="165" spans="1:153" ht="56">
      <c r="A165" s="214">
        <v>43303</v>
      </c>
      <c r="B165" s="215" t="s">
        <v>1323</v>
      </c>
      <c r="C165" s="216"/>
      <c r="D165" s="215" t="s">
        <v>1208</v>
      </c>
      <c r="E165" s="215">
        <v>53</v>
      </c>
      <c r="F165" s="5">
        <v>1</v>
      </c>
      <c r="G165" s="6" t="str">
        <f t="shared" si="36"/>
        <v>53-1</v>
      </c>
      <c r="H165" s="2">
        <v>0</v>
      </c>
      <c r="I165" s="2">
        <v>81.5</v>
      </c>
      <c r="J165" s="79" t="str">
        <f>IF(((VLOOKUP($G165,Depth_Lookup!$A$3:$J$561,9,FALSE))-(I165/100))&gt;=0,"Good","Too Long")</f>
        <v>Good</v>
      </c>
      <c r="K165" s="80">
        <f>(VLOOKUP($G165,Depth_Lookup!$A$3:$J$561,10,FALSE))+(H165/100)</f>
        <v>98.6</v>
      </c>
      <c r="L165" s="80">
        <f>(VLOOKUP($G165,Depth_Lookup!$A$3:$J$561,10,FALSE))+(I165/100)</f>
        <v>99.414999999999992</v>
      </c>
      <c r="M165" s="136" t="s">
        <v>1375</v>
      </c>
      <c r="N165" s="136" t="s">
        <v>12</v>
      </c>
      <c r="O165" s="57" t="s">
        <v>1298</v>
      </c>
      <c r="P165" s="57" t="s">
        <v>1327</v>
      </c>
      <c r="Q165" s="44"/>
      <c r="R165" s="42">
        <v>85</v>
      </c>
      <c r="S165" s="5">
        <v>0</v>
      </c>
      <c r="T165" s="5">
        <v>15</v>
      </c>
      <c r="U165" s="5">
        <v>0</v>
      </c>
      <c r="V165" s="8">
        <f t="shared" ref="V165:V167" si="57">SUM(R165:U165)</f>
        <v>100</v>
      </c>
      <c r="W165" s="4" t="s">
        <v>1396</v>
      </c>
      <c r="X165" s="5" t="s">
        <v>1223</v>
      </c>
      <c r="Y165" s="38">
        <v>80</v>
      </c>
      <c r="Z165" s="8" t="str">
        <f>VLOOKUP($Y165,definitions_list_lookup!$N$15:$P$20,2,TRUE)</f>
        <v>very high</v>
      </c>
      <c r="AA165" s="8">
        <f>VLOOKUP($Y165,definitions_list_lookup!$N$15:$P$20,3,TRUE)</f>
        <v>4</v>
      </c>
      <c r="AB165" s="99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>
        <v>10</v>
      </c>
      <c r="AQ165" s="7"/>
      <c r="AR165" s="7"/>
      <c r="AS165" s="7">
        <v>90</v>
      </c>
      <c r="AT165" s="7"/>
      <c r="AU165" s="7"/>
      <c r="AV165" s="7"/>
      <c r="AW165" s="7"/>
      <c r="AX165" s="7"/>
      <c r="AY165" s="7"/>
      <c r="AZ165" s="7"/>
      <c r="BA165" s="8">
        <f t="shared" si="38"/>
        <v>100</v>
      </c>
      <c r="BB165" s="54"/>
      <c r="BC165" s="99"/>
      <c r="BD165" s="99"/>
      <c r="BE165" s="99"/>
      <c r="BF165" s="7"/>
      <c r="BG165" s="8" t="str">
        <f>VLOOKUP($BF165,definitions_list_lookup!$N$15:$P$20,2,TRUE)</f>
        <v>fresh</v>
      </c>
      <c r="BH165" s="8">
        <f>VLOOKUP($BF165,definitions_list_lookup!$N$15:$P$20,3,TRUE)</f>
        <v>0</v>
      </c>
      <c r="BI165" s="99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8">
        <f t="shared" si="39"/>
        <v>0</v>
      </c>
      <c r="CI165" s="44"/>
      <c r="CJ165" s="7" t="s">
        <v>1384</v>
      </c>
      <c r="CK165" s="48" t="s">
        <v>1396</v>
      </c>
      <c r="CL165" s="7">
        <v>95</v>
      </c>
      <c r="CM165" s="8" t="str">
        <f>VLOOKUP($CL165,definitions_list_lookup!$N$15:$P$20,2,TRUE)</f>
        <v>complete</v>
      </c>
      <c r="CN165" s="8">
        <f>VLOOKUP($CL165,definitions_list_lookup!$N$15:$P$20,3,TRUE)</f>
        <v>5</v>
      </c>
      <c r="CO165" s="99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>
        <v>10</v>
      </c>
      <c r="DD165" s="7"/>
      <c r="DE165" s="7"/>
      <c r="DF165" s="7">
        <v>90</v>
      </c>
      <c r="DG165" s="7"/>
      <c r="DH165" s="7"/>
      <c r="DI165" s="7"/>
      <c r="DJ165" s="7"/>
      <c r="DK165" s="7"/>
      <c r="DL165" s="7"/>
      <c r="DM165" s="7"/>
      <c r="DN165" s="8">
        <f t="shared" si="40"/>
        <v>100</v>
      </c>
      <c r="DO165" s="44"/>
      <c r="DP165" s="99"/>
      <c r="DQ165" s="7"/>
      <c r="DR165" s="8" t="str">
        <f>VLOOKUP($DQ165,definitions_list_lookup!$N$15:$P$20,2,TRUE)</f>
        <v>fresh</v>
      </c>
      <c r="DS165" s="8">
        <f>VLOOKUP($DQ165,definitions_list_lookup!$N$15:$P$20,3,TRUE)</f>
        <v>0</v>
      </c>
      <c r="DT165" s="99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8">
        <f t="shared" si="41"/>
        <v>0</v>
      </c>
      <c r="ET165" s="44"/>
      <c r="EU165" s="8">
        <f t="shared" si="42"/>
        <v>82.25</v>
      </c>
      <c r="EV165" s="8" t="str">
        <f>VLOOKUP($EU165,definitions_list_lookup!$N$15:$P$20,2,TRUE)</f>
        <v>very high</v>
      </c>
      <c r="EW165" s="8">
        <f>VLOOKUP($EU165,definitions_list_lookup!$N$15:$P$20,3,TRUE)</f>
        <v>4</v>
      </c>
    </row>
    <row r="166" spans="1:153" ht="56">
      <c r="A166" s="89">
        <v>43303</v>
      </c>
      <c r="B166" s="5" t="s">
        <v>1323</v>
      </c>
      <c r="D166" s="5" t="s">
        <v>1208</v>
      </c>
      <c r="E166" s="5">
        <v>53</v>
      </c>
      <c r="F166" s="5">
        <v>2</v>
      </c>
      <c r="G166" s="6" t="str">
        <f t="shared" si="36"/>
        <v>53-2</v>
      </c>
      <c r="H166" s="2">
        <v>0</v>
      </c>
      <c r="I166" s="2">
        <v>15</v>
      </c>
      <c r="J166" s="79" t="str">
        <f>IF(((VLOOKUP($G166,Depth_Lookup!$A$3:$J$561,9,FALSE))-(I166/100))&gt;=0,"Good","Too Long")</f>
        <v>Good</v>
      </c>
      <c r="K166" s="80">
        <f>(VLOOKUP($G166,Depth_Lookup!$A$3:$J$561,10,FALSE))+(H166/100)</f>
        <v>99.415000000000006</v>
      </c>
      <c r="L166" s="80">
        <f>(VLOOKUP($G166,Depth_Lookup!$A$3:$J$561,10,FALSE))+(I166/100)</f>
        <v>99.565000000000012</v>
      </c>
      <c r="M166" s="136" t="s">
        <v>1375</v>
      </c>
      <c r="N166" s="136" t="s">
        <v>12</v>
      </c>
      <c r="O166" s="57" t="s">
        <v>1298</v>
      </c>
      <c r="P166" s="57" t="s">
        <v>1327</v>
      </c>
      <c r="Q166" s="44"/>
      <c r="R166" s="42">
        <v>100</v>
      </c>
      <c r="S166" s="5">
        <v>0</v>
      </c>
      <c r="T166" s="5">
        <v>0</v>
      </c>
      <c r="U166" s="5">
        <v>0</v>
      </c>
      <c r="V166" s="8">
        <f t="shared" si="57"/>
        <v>100</v>
      </c>
      <c r="W166" s="4" t="s">
        <v>1396</v>
      </c>
      <c r="X166" s="5" t="s">
        <v>1223</v>
      </c>
      <c r="Y166" s="38">
        <v>80</v>
      </c>
      <c r="Z166" s="8" t="str">
        <f>VLOOKUP($Y166,definitions_list_lookup!$N$15:$P$20,2,TRUE)</f>
        <v>very high</v>
      </c>
      <c r="AA166" s="8">
        <f>VLOOKUP($Y166,definitions_list_lookup!$N$15:$P$20,3,TRUE)</f>
        <v>4</v>
      </c>
      <c r="AB166" s="99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>
        <v>10</v>
      </c>
      <c r="AQ166" s="7"/>
      <c r="AR166" s="7"/>
      <c r="AS166" s="7">
        <v>90</v>
      </c>
      <c r="AT166" s="7"/>
      <c r="AU166" s="7"/>
      <c r="AV166" s="7"/>
      <c r="AW166" s="7"/>
      <c r="AX166" s="7"/>
      <c r="AY166" s="7"/>
      <c r="AZ166" s="7"/>
      <c r="BA166" s="8">
        <f t="shared" si="38"/>
        <v>100</v>
      </c>
      <c r="BB166" s="54"/>
      <c r="BC166" s="99"/>
      <c r="BD166" s="99"/>
      <c r="BE166" s="99"/>
      <c r="BF166" s="7"/>
      <c r="BG166" s="8" t="str">
        <f>VLOOKUP($BF166,definitions_list_lookup!$N$15:$P$20,2,TRUE)</f>
        <v>fresh</v>
      </c>
      <c r="BH166" s="8">
        <f>VLOOKUP($BF166,definitions_list_lookup!$N$15:$P$20,3,TRUE)</f>
        <v>0</v>
      </c>
      <c r="BI166" s="99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8">
        <f t="shared" si="39"/>
        <v>0</v>
      </c>
      <c r="CI166" s="44"/>
      <c r="CJ166" s="7"/>
      <c r="CK166" s="48"/>
      <c r="CL166" s="7"/>
      <c r="CM166" s="8" t="str">
        <f>VLOOKUP($CL166,definitions_list_lookup!$N$15:$P$20,2,TRUE)</f>
        <v>fresh</v>
      </c>
      <c r="CN166" s="8">
        <f>VLOOKUP($CL166,definitions_list_lookup!$N$15:$P$20,3,TRUE)</f>
        <v>0</v>
      </c>
      <c r="CO166" s="99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8">
        <f t="shared" si="40"/>
        <v>0</v>
      </c>
      <c r="DO166" s="44"/>
      <c r="DP166" s="99"/>
      <c r="DQ166" s="7"/>
      <c r="DR166" s="8" t="str">
        <f>VLOOKUP($DQ166,definitions_list_lookup!$N$15:$P$20,2,TRUE)</f>
        <v>fresh</v>
      </c>
      <c r="DS166" s="8">
        <f>VLOOKUP($DQ166,definitions_list_lookup!$N$15:$P$20,3,TRUE)</f>
        <v>0</v>
      </c>
      <c r="DT166" s="99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8">
        <f t="shared" si="41"/>
        <v>0</v>
      </c>
      <c r="ET166" s="44"/>
      <c r="EU166" s="8">
        <f t="shared" si="42"/>
        <v>80</v>
      </c>
      <c r="EV166" s="8" t="str">
        <f>VLOOKUP($EU166,definitions_list_lookup!$N$15:$P$20,2,TRUE)</f>
        <v>very high</v>
      </c>
      <c r="EW166" s="8">
        <f>VLOOKUP($EU166,definitions_list_lookup!$N$15:$P$20,3,TRUE)</f>
        <v>4</v>
      </c>
    </row>
    <row r="167" spans="1:153" ht="56">
      <c r="A167" s="214">
        <v>43303</v>
      </c>
      <c r="B167" s="215" t="s">
        <v>1323</v>
      </c>
      <c r="C167" s="216"/>
      <c r="D167" s="215" t="s">
        <v>1208</v>
      </c>
      <c r="E167" s="5">
        <v>53</v>
      </c>
      <c r="F167" s="5">
        <v>2</v>
      </c>
      <c r="G167" s="6" t="str">
        <f t="shared" si="36"/>
        <v>53-2</v>
      </c>
      <c r="H167" s="2">
        <v>15</v>
      </c>
      <c r="I167" s="2">
        <v>66</v>
      </c>
      <c r="J167" s="79" t="str">
        <f>IF(((VLOOKUP($G167,Depth_Lookup!$A$3:$J$561,9,FALSE))-(I167/100))&gt;=0,"Good","Too Long")</f>
        <v>Good</v>
      </c>
      <c r="K167" s="80">
        <f>(VLOOKUP($G167,Depth_Lookup!$A$3:$J$561,10,FALSE))+(H167/100)</f>
        <v>99.565000000000012</v>
      </c>
      <c r="L167" s="80">
        <f>(VLOOKUP($G167,Depth_Lookup!$A$3:$J$561,10,FALSE))+(I167/100)</f>
        <v>100.075</v>
      </c>
      <c r="M167" s="136" t="s">
        <v>1443</v>
      </c>
      <c r="N167" s="136" t="s">
        <v>1287</v>
      </c>
      <c r="O167" s="57" t="s">
        <v>1298</v>
      </c>
      <c r="P167" s="57" t="s">
        <v>1327</v>
      </c>
      <c r="Q167" s="44"/>
      <c r="R167" s="42">
        <v>90</v>
      </c>
      <c r="S167" s="5">
        <v>0</v>
      </c>
      <c r="T167" s="5">
        <v>10</v>
      </c>
      <c r="U167" s="5">
        <v>0</v>
      </c>
      <c r="V167" s="8">
        <f t="shared" si="57"/>
        <v>100</v>
      </c>
      <c r="W167" s="4" t="s">
        <v>1396</v>
      </c>
      <c r="X167" s="5" t="s">
        <v>1223</v>
      </c>
      <c r="Y167" s="38">
        <v>85</v>
      </c>
      <c r="Z167" s="8" t="str">
        <f>VLOOKUP($Y167,definitions_list_lookup!$N$15:$P$20,2,TRUE)</f>
        <v>very high</v>
      </c>
      <c r="AA167" s="8">
        <f>VLOOKUP($Y167,definitions_list_lookup!$N$15:$P$20,3,TRUE)</f>
        <v>4</v>
      </c>
      <c r="AB167" s="99"/>
      <c r="AC167" s="7"/>
      <c r="AD167" s="7">
        <v>1</v>
      </c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>
        <v>10</v>
      </c>
      <c r="AQ167" s="7"/>
      <c r="AR167" s="7"/>
      <c r="AS167" s="7">
        <v>89</v>
      </c>
      <c r="AT167" s="7"/>
      <c r="AU167" s="7"/>
      <c r="AV167" s="7"/>
      <c r="AW167" s="7"/>
      <c r="AX167" s="7"/>
      <c r="AY167" s="7"/>
      <c r="AZ167" s="7"/>
      <c r="BA167" s="8">
        <f t="shared" si="38"/>
        <v>100</v>
      </c>
      <c r="BB167" s="54"/>
      <c r="BC167" s="99"/>
      <c r="BD167" s="99"/>
      <c r="BE167" s="99"/>
      <c r="BF167" s="7"/>
      <c r="BG167" s="8" t="str">
        <f>VLOOKUP($BF167,definitions_list_lookup!$N$15:$P$20,2,TRUE)</f>
        <v>fresh</v>
      </c>
      <c r="BH167" s="8">
        <f>VLOOKUP($BF167,definitions_list_lookup!$N$15:$P$20,3,TRUE)</f>
        <v>0</v>
      </c>
      <c r="BI167" s="99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8">
        <f t="shared" si="39"/>
        <v>0</v>
      </c>
      <c r="CI167" s="44"/>
      <c r="CJ167" s="7" t="s">
        <v>1384</v>
      </c>
      <c r="CK167" s="48" t="s">
        <v>1396</v>
      </c>
      <c r="CL167" s="7">
        <v>95</v>
      </c>
      <c r="CM167" s="8" t="str">
        <f>VLOOKUP($CL167,definitions_list_lookup!$N$15:$P$20,2,TRUE)</f>
        <v>complete</v>
      </c>
      <c r="CN167" s="8">
        <f>VLOOKUP($CL167,definitions_list_lookup!$N$15:$P$20,3,TRUE)</f>
        <v>5</v>
      </c>
      <c r="CO167" s="99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>
        <v>10</v>
      </c>
      <c r="DD167" s="7"/>
      <c r="DE167" s="7"/>
      <c r="DF167" s="7">
        <v>90</v>
      </c>
      <c r="DG167" s="7"/>
      <c r="DH167" s="7"/>
      <c r="DI167" s="7"/>
      <c r="DJ167" s="7"/>
      <c r="DK167" s="7"/>
      <c r="DL167" s="7"/>
      <c r="DM167" s="7"/>
      <c r="DN167" s="8">
        <f t="shared" si="40"/>
        <v>100</v>
      </c>
      <c r="DO167" s="44"/>
      <c r="DP167" s="99"/>
      <c r="DQ167" s="7"/>
      <c r="DR167" s="8" t="str">
        <f>VLOOKUP($DQ167,definitions_list_lookup!$N$15:$P$20,2,TRUE)</f>
        <v>fresh</v>
      </c>
      <c r="DS167" s="8">
        <f>VLOOKUP($DQ167,definitions_list_lookup!$N$15:$P$20,3,TRUE)</f>
        <v>0</v>
      </c>
      <c r="DT167" s="99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8">
        <f t="shared" si="41"/>
        <v>0</v>
      </c>
      <c r="ET167" s="44"/>
      <c r="EU167" s="8">
        <f t="shared" si="42"/>
        <v>86</v>
      </c>
      <c r="EV167" s="8" t="str">
        <f>VLOOKUP($EU167,definitions_list_lookup!$N$15:$P$20,2,TRUE)</f>
        <v>very high</v>
      </c>
      <c r="EW167" s="8">
        <f>VLOOKUP($EU167,definitions_list_lookup!$N$15:$P$20,3,TRUE)</f>
        <v>4</v>
      </c>
    </row>
    <row r="168" spans="1:153" ht="56">
      <c r="A168" s="89">
        <v>43303</v>
      </c>
      <c r="B168" s="5" t="s">
        <v>1323</v>
      </c>
      <c r="D168" s="5" t="s">
        <v>1208</v>
      </c>
      <c r="E168" s="5">
        <v>53</v>
      </c>
      <c r="F168" s="5">
        <v>3</v>
      </c>
      <c r="G168" s="6" t="str">
        <f t="shared" si="36"/>
        <v>53-3</v>
      </c>
      <c r="H168" s="2">
        <v>0</v>
      </c>
      <c r="I168" s="2">
        <v>76.5</v>
      </c>
      <c r="J168" s="79" t="str">
        <f>IF(((VLOOKUP($G168,Depth_Lookup!$A$3:$J$561,9,FALSE))-(I168/100))&gt;=0,"Good","Too Long")</f>
        <v>Good</v>
      </c>
      <c r="K168" s="80">
        <f>(VLOOKUP($G168,Depth_Lookup!$A$3:$J$561,10,FALSE))+(H168/100)</f>
        <v>100.075</v>
      </c>
      <c r="L168" s="80">
        <f>(VLOOKUP($G168,Depth_Lookup!$A$3:$J$561,10,FALSE))+(I168/100)</f>
        <v>100.84</v>
      </c>
      <c r="M168" s="136" t="s">
        <v>1443</v>
      </c>
      <c r="N168" s="136" t="s">
        <v>1287</v>
      </c>
      <c r="O168" s="57" t="s">
        <v>1298</v>
      </c>
      <c r="P168" s="57" t="s">
        <v>1327</v>
      </c>
      <c r="Q168" s="44"/>
      <c r="R168" s="42">
        <v>100</v>
      </c>
      <c r="S168" s="5">
        <v>0</v>
      </c>
      <c r="T168" s="5">
        <v>0</v>
      </c>
      <c r="U168" s="5">
        <v>0</v>
      </c>
      <c r="V168" s="8">
        <f t="shared" si="37"/>
        <v>100</v>
      </c>
      <c r="W168" s="4" t="s">
        <v>1396</v>
      </c>
      <c r="X168" s="5" t="s">
        <v>1378</v>
      </c>
      <c r="Y168" s="38">
        <v>80</v>
      </c>
      <c r="Z168" s="8" t="str">
        <f>VLOOKUP($Y168,definitions_list_lookup!$N$15:$P$20,2,TRUE)</f>
        <v>very high</v>
      </c>
      <c r="AA168" s="8">
        <f>VLOOKUP($Y168,definitions_list_lookup!$N$15:$P$20,3,TRUE)</f>
        <v>4</v>
      </c>
      <c r="AB168" s="99" t="s">
        <v>1425</v>
      </c>
      <c r="AC168" s="7"/>
      <c r="AD168" s="7">
        <v>1</v>
      </c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>
        <v>10</v>
      </c>
      <c r="AQ168" s="7"/>
      <c r="AR168" s="7"/>
      <c r="AS168" s="7">
        <v>89</v>
      </c>
      <c r="AT168" s="7"/>
      <c r="AU168" s="7"/>
      <c r="AV168" s="7"/>
      <c r="AW168" s="7"/>
      <c r="AX168" s="7"/>
      <c r="AY168" s="7"/>
      <c r="AZ168" s="7"/>
      <c r="BA168" s="8">
        <f t="shared" si="38"/>
        <v>100</v>
      </c>
      <c r="BB168" s="54"/>
      <c r="BC168" s="99"/>
      <c r="BD168" s="99"/>
      <c r="BE168" s="99"/>
      <c r="BF168" s="7"/>
      <c r="BG168" s="8" t="str">
        <f>VLOOKUP($BF168,definitions_list_lookup!$N$15:$P$20,2,TRUE)</f>
        <v>fresh</v>
      </c>
      <c r="BH168" s="8">
        <f>VLOOKUP($BF168,definitions_list_lookup!$N$15:$P$20,3,TRUE)</f>
        <v>0</v>
      </c>
      <c r="BI168" s="99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8">
        <f t="shared" si="39"/>
        <v>0</v>
      </c>
      <c r="CI168" s="44"/>
      <c r="CJ168" s="7"/>
      <c r="CK168" s="48"/>
      <c r="CL168" s="7"/>
      <c r="CM168" s="8" t="str">
        <f>VLOOKUP($CL168,definitions_list_lookup!$N$15:$P$20,2,TRUE)</f>
        <v>fresh</v>
      </c>
      <c r="CN168" s="8">
        <f>VLOOKUP($CL168,definitions_list_lookup!$N$15:$P$20,3,TRUE)</f>
        <v>0</v>
      </c>
      <c r="CO168" s="99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8">
        <f t="shared" si="40"/>
        <v>0</v>
      </c>
      <c r="DO168" s="44"/>
      <c r="DP168" s="99"/>
      <c r="DQ168" s="7"/>
      <c r="DR168" s="8" t="str">
        <f>VLOOKUP($DQ168,definitions_list_lookup!$N$15:$P$20,2,TRUE)</f>
        <v>fresh</v>
      </c>
      <c r="DS168" s="8">
        <f>VLOOKUP($DQ168,definitions_list_lookup!$N$15:$P$20,3,TRUE)</f>
        <v>0</v>
      </c>
      <c r="DT168" s="99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8">
        <f t="shared" si="41"/>
        <v>0</v>
      </c>
      <c r="ET168" s="44"/>
      <c r="EU168" s="8">
        <f t="shared" si="42"/>
        <v>80</v>
      </c>
      <c r="EV168" s="8" t="str">
        <f>VLOOKUP($EU168,definitions_list_lookup!$N$15:$P$20,2,TRUE)</f>
        <v>very high</v>
      </c>
      <c r="EW168" s="8">
        <f>VLOOKUP($EU168,definitions_list_lookup!$N$15:$P$20,3,TRUE)</f>
        <v>4</v>
      </c>
    </row>
    <row r="169" spans="1:153" ht="56">
      <c r="A169" s="214">
        <v>43303</v>
      </c>
      <c r="B169" s="215" t="s">
        <v>1323</v>
      </c>
      <c r="C169" s="216"/>
      <c r="D169" s="215" t="s">
        <v>1208</v>
      </c>
      <c r="E169" s="5">
        <v>53</v>
      </c>
      <c r="F169" s="5">
        <v>4</v>
      </c>
      <c r="G169" s="6" t="str">
        <f t="shared" si="36"/>
        <v>53-4</v>
      </c>
      <c r="H169" s="2">
        <v>0</v>
      </c>
      <c r="I169" s="2">
        <v>84.5</v>
      </c>
      <c r="J169" s="79" t="str">
        <f>IF(((VLOOKUP($G169,Depth_Lookup!$A$3:$J$561,9,FALSE))-(I169/100))&gt;=0,"Good","Too Long")</f>
        <v>Good</v>
      </c>
      <c r="K169" s="80">
        <f>(VLOOKUP($G169,Depth_Lookup!$A$3:$J$561,10,FALSE))+(H169/100)</f>
        <v>100.84</v>
      </c>
      <c r="L169" s="80">
        <f>(VLOOKUP($G169,Depth_Lookup!$A$3:$J$561,10,FALSE))+(I169/100)</f>
        <v>101.685</v>
      </c>
      <c r="M169" s="136" t="s">
        <v>1443</v>
      </c>
      <c r="N169" s="136" t="s">
        <v>1287</v>
      </c>
      <c r="O169" s="57" t="s">
        <v>1428</v>
      </c>
      <c r="P169" s="57" t="s">
        <v>1327</v>
      </c>
      <c r="Q169" s="44"/>
      <c r="R169" s="42">
        <v>95</v>
      </c>
      <c r="S169" s="5">
        <v>0</v>
      </c>
      <c r="T169" s="5">
        <v>5</v>
      </c>
      <c r="U169" s="5">
        <v>0</v>
      </c>
      <c r="V169" s="8">
        <f t="shared" si="37"/>
        <v>100</v>
      </c>
      <c r="W169" s="4" t="s">
        <v>1396</v>
      </c>
      <c r="X169" s="5" t="s">
        <v>1378</v>
      </c>
      <c r="Y169" s="38">
        <v>80</v>
      </c>
      <c r="Z169" s="8" t="str">
        <f>VLOOKUP($Y169,definitions_list_lookup!$N$15:$P$20,2,TRUE)</f>
        <v>very high</v>
      </c>
      <c r="AA169" s="8">
        <f>VLOOKUP($Y169,definitions_list_lookup!$N$15:$P$20,3,TRUE)</f>
        <v>4</v>
      </c>
      <c r="AB169" s="99"/>
      <c r="AC169" s="7"/>
      <c r="AD169" s="7">
        <v>1</v>
      </c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>
        <v>10</v>
      </c>
      <c r="AQ169" s="7"/>
      <c r="AR169" s="7"/>
      <c r="AS169" s="7">
        <v>89</v>
      </c>
      <c r="AT169" s="7"/>
      <c r="AU169" s="7"/>
      <c r="AV169" s="7"/>
      <c r="AW169" s="7"/>
      <c r="AX169" s="7"/>
      <c r="AY169" s="7"/>
      <c r="AZ169" s="7"/>
      <c r="BA169" s="8">
        <f t="shared" si="38"/>
        <v>100</v>
      </c>
      <c r="BB169" s="54"/>
      <c r="BC169" s="99"/>
      <c r="BD169" s="99"/>
      <c r="BE169" s="99"/>
      <c r="BF169" s="7"/>
      <c r="BG169" s="8" t="str">
        <f>VLOOKUP($BF169,definitions_list_lookup!$N$15:$P$20,2,TRUE)</f>
        <v>fresh</v>
      </c>
      <c r="BH169" s="8">
        <f>VLOOKUP($BF169,definitions_list_lookup!$N$15:$P$20,3,TRUE)</f>
        <v>0</v>
      </c>
      <c r="BI169" s="99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8">
        <f t="shared" si="39"/>
        <v>0</v>
      </c>
      <c r="CI169" s="44"/>
      <c r="CJ169" s="7" t="s">
        <v>1384</v>
      </c>
      <c r="CK169" s="48" t="s">
        <v>1396</v>
      </c>
      <c r="CL169" s="7">
        <v>95</v>
      </c>
      <c r="CM169" s="8" t="str">
        <f>VLOOKUP($CL169,definitions_list_lookup!$N$15:$P$20,2,TRUE)</f>
        <v>complete</v>
      </c>
      <c r="CN169" s="8">
        <f>VLOOKUP($CL169,definitions_list_lookup!$N$15:$P$20,3,TRUE)</f>
        <v>5</v>
      </c>
      <c r="CO169" s="99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>
        <v>10</v>
      </c>
      <c r="DD169" s="7"/>
      <c r="DE169" s="7"/>
      <c r="DF169" s="7">
        <v>90</v>
      </c>
      <c r="DG169" s="7"/>
      <c r="DH169" s="7"/>
      <c r="DI169" s="7"/>
      <c r="DJ169" s="7"/>
      <c r="DK169" s="7"/>
      <c r="DL169" s="7"/>
      <c r="DM169" s="7"/>
      <c r="DN169" s="8">
        <f t="shared" si="40"/>
        <v>100</v>
      </c>
      <c r="DO169" s="44"/>
      <c r="DP169" s="99"/>
      <c r="DQ169" s="7"/>
      <c r="DR169" s="8" t="str">
        <f>VLOOKUP($DQ169,definitions_list_lookup!$N$15:$P$20,2,TRUE)</f>
        <v>fresh</v>
      </c>
      <c r="DS169" s="8">
        <f>VLOOKUP($DQ169,definitions_list_lookup!$N$15:$P$20,3,TRUE)</f>
        <v>0</v>
      </c>
      <c r="DT169" s="99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8">
        <f t="shared" si="41"/>
        <v>0</v>
      </c>
      <c r="ET169" s="44"/>
      <c r="EU169" s="8">
        <f t="shared" si="42"/>
        <v>80.75</v>
      </c>
      <c r="EV169" s="8" t="str">
        <f>VLOOKUP($EU169,definitions_list_lookup!$N$15:$P$20,2,TRUE)</f>
        <v>very high</v>
      </c>
      <c r="EW169" s="8">
        <f>VLOOKUP($EU169,definitions_list_lookup!$N$15:$P$20,3,TRUE)</f>
        <v>4</v>
      </c>
    </row>
    <row r="170" spans="1:153" ht="56">
      <c r="A170" s="89">
        <v>43303</v>
      </c>
      <c r="B170" s="5" t="s">
        <v>1323</v>
      </c>
      <c r="D170" s="5" t="s">
        <v>1208</v>
      </c>
      <c r="E170" s="5">
        <v>54</v>
      </c>
      <c r="F170" s="5">
        <v>1</v>
      </c>
      <c r="G170" s="6" t="str">
        <f t="shared" si="36"/>
        <v>54-1</v>
      </c>
      <c r="H170" s="2">
        <v>0</v>
      </c>
      <c r="I170" s="2">
        <v>64.5</v>
      </c>
      <c r="J170" s="79" t="str">
        <f>IF(((VLOOKUP($G170,Depth_Lookup!$A$3:$J$561,9,FALSE))-(I170/100))&gt;=0,"Good","Too Long")</f>
        <v>Good</v>
      </c>
      <c r="K170" s="80">
        <f>(VLOOKUP($G170,Depth_Lookup!$A$3:$J$561,10,FALSE))+(H170/100)</f>
        <v>101.6</v>
      </c>
      <c r="L170" s="80">
        <f>(VLOOKUP($G170,Depth_Lookup!$A$3:$J$561,10,FALSE))+(I170/100)</f>
        <v>102.24499999999999</v>
      </c>
      <c r="M170" s="136" t="s">
        <v>1443</v>
      </c>
      <c r="N170" s="136" t="s">
        <v>1287</v>
      </c>
      <c r="O170" s="57" t="s">
        <v>1298</v>
      </c>
      <c r="P170" s="57" t="s">
        <v>1327</v>
      </c>
      <c r="Q170" s="44"/>
      <c r="R170" s="42">
        <v>100</v>
      </c>
      <c r="S170" s="5">
        <v>0</v>
      </c>
      <c r="T170" s="5">
        <v>0</v>
      </c>
      <c r="U170" s="5">
        <v>0</v>
      </c>
      <c r="V170" s="8">
        <f t="shared" si="37"/>
        <v>100</v>
      </c>
      <c r="W170" s="4" t="s">
        <v>1396</v>
      </c>
      <c r="X170" s="5" t="s">
        <v>1378</v>
      </c>
      <c r="Y170" s="38">
        <v>80</v>
      </c>
      <c r="Z170" s="8" t="str">
        <f>VLOOKUP($Y170,definitions_list_lookup!$N$15:$P$20,2,TRUE)</f>
        <v>very high</v>
      </c>
      <c r="AA170" s="8">
        <f>VLOOKUP($Y170,definitions_list_lookup!$N$15:$P$20,3,TRUE)</f>
        <v>4</v>
      </c>
      <c r="AB170" s="99"/>
      <c r="AC170" s="7"/>
      <c r="AD170" s="7">
        <v>1</v>
      </c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>
        <v>10</v>
      </c>
      <c r="AQ170" s="7"/>
      <c r="AR170" s="7"/>
      <c r="AS170" s="7">
        <v>89</v>
      </c>
      <c r="AT170" s="7"/>
      <c r="AU170" s="7"/>
      <c r="AV170" s="7"/>
      <c r="AW170" s="7"/>
      <c r="AX170" s="7"/>
      <c r="AY170" s="7"/>
      <c r="AZ170" s="7"/>
      <c r="BA170" s="8">
        <f t="shared" si="38"/>
        <v>100</v>
      </c>
      <c r="BB170" s="54"/>
      <c r="BC170" s="99"/>
      <c r="BD170" s="99"/>
      <c r="BE170" s="99"/>
      <c r="BF170" s="7"/>
      <c r="BG170" s="8" t="str">
        <f>VLOOKUP($BF170,definitions_list_lookup!$N$15:$P$20,2,TRUE)</f>
        <v>fresh</v>
      </c>
      <c r="BH170" s="8">
        <f>VLOOKUP($BF170,definitions_list_lookup!$N$15:$P$20,3,TRUE)</f>
        <v>0</v>
      </c>
      <c r="BI170" s="99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8">
        <f t="shared" si="39"/>
        <v>0</v>
      </c>
      <c r="CI170" s="44"/>
      <c r="CJ170" s="7"/>
      <c r="CK170" s="48"/>
      <c r="CL170" s="7"/>
      <c r="CM170" s="8" t="str">
        <f>VLOOKUP($CL170,definitions_list_lookup!$N$15:$P$20,2,TRUE)</f>
        <v>fresh</v>
      </c>
      <c r="CN170" s="8">
        <f>VLOOKUP($CL170,definitions_list_lookup!$N$15:$P$20,3,TRUE)</f>
        <v>0</v>
      </c>
      <c r="CO170" s="99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8">
        <f t="shared" si="40"/>
        <v>0</v>
      </c>
      <c r="DO170" s="44"/>
      <c r="DP170" s="99"/>
      <c r="DQ170" s="7"/>
      <c r="DR170" s="8" t="str">
        <f>VLOOKUP($DQ170,definitions_list_lookup!$N$15:$P$20,2,TRUE)</f>
        <v>fresh</v>
      </c>
      <c r="DS170" s="8">
        <f>VLOOKUP($DQ170,definitions_list_lookup!$N$15:$P$20,3,TRUE)</f>
        <v>0</v>
      </c>
      <c r="DT170" s="99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8">
        <f t="shared" si="41"/>
        <v>0</v>
      </c>
      <c r="ET170" s="44"/>
      <c r="EU170" s="8">
        <f t="shared" si="42"/>
        <v>80</v>
      </c>
      <c r="EV170" s="8" t="str">
        <f>VLOOKUP($EU170,definitions_list_lookup!$N$15:$P$20,2,TRUE)</f>
        <v>very high</v>
      </c>
      <c r="EW170" s="8">
        <f>VLOOKUP($EU170,definitions_list_lookup!$N$15:$P$20,3,TRUE)</f>
        <v>4</v>
      </c>
    </row>
    <row r="171" spans="1:153" ht="70">
      <c r="A171" s="89">
        <v>43303</v>
      </c>
      <c r="B171" s="5" t="s">
        <v>1323</v>
      </c>
      <c r="D171" s="5" t="s">
        <v>1208</v>
      </c>
      <c r="E171" s="5">
        <v>54</v>
      </c>
      <c r="F171" s="5">
        <v>2</v>
      </c>
      <c r="G171" s="6" t="str">
        <f t="shared" si="36"/>
        <v>54-2</v>
      </c>
      <c r="H171" s="2">
        <v>0</v>
      </c>
      <c r="I171" s="2">
        <v>85</v>
      </c>
      <c r="J171" s="79" t="str">
        <f>IF(((VLOOKUP($G171,Depth_Lookup!$A$3:$J$561,9,FALSE))-(I171/100))&gt;=0,"Good","Too Long")</f>
        <v>Good</v>
      </c>
      <c r="K171" s="80">
        <f>(VLOOKUP($G171,Depth_Lookup!$A$3:$J$561,10,FALSE))+(H171/100)</f>
        <v>102.245</v>
      </c>
      <c r="L171" s="80">
        <f>(VLOOKUP($G171,Depth_Lookup!$A$3:$J$561,10,FALSE))+(I171/100)</f>
        <v>103.095</v>
      </c>
      <c r="M171" s="136" t="s">
        <v>1443</v>
      </c>
      <c r="N171" s="136" t="s">
        <v>1287</v>
      </c>
      <c r="O171" s="57" t="s">
        <v>1428</v>
      </c>
      <c r="P171" s="57" t="s">
        <v>1327</v>
      </c>
      <c r="Q171" s="44"/>
      <c r="R171" s="42">
        <v>100</v>
      </c>
      <c r="S171" s="5">
        <v>0</v>
      </c>
      <c r="T171" s="5">
        <v>0</v>
      </c>
      <c r="U171" s="5">
        <v>0</v>
      </c>
      <c r="V171" s="8">
        <f t="shared" si="37"/>
        <v>100</v>
      </c>
      <c r="W171" s="4" t="s">
        <v>1396</v>
      </c>
      <c r="X171" s="5" t="s">
        <v>1378</v>
      </c>
      <c r="Y171" s="38">
        <v>80</v>
      </c>
      <c r="Z171" s="8" t="str">
        <f>VLOOKUP($Y171,definitions_list_lookup!$N$15:$P$20,2,TRUE)</f>
        <v>very high</v>
      </c>
      <c r="AA171" s="8">
        <f>VLOOKUP($Y171,definitions_list_lookup!$N$15:$P$20,3,TRUE)</f>
        <v>4</v>
      </c>
      <c r="AB171" s="99" t="s">
        <v>1426</v>
      </c>
      <c r="AC171" s="7"/>
      <c r="AD171" s="7">
        <v>1</v>
      </c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>
        <v>10</v>
      </c>
      <c r="AQ171" s="7"/>
      <c r="AR171" s="7"/>
      <c r="AS171" s="7">
        <v>89</v>
      </c>
      <c r="AT171" s="7"/>
      <c r="AU171" s="7"/>
      <c r="AV171" s="7"/>
      <c r="AW171" s="7"/>
      <c r="AX171" s="7"/>
      <c r="AY171" s="7"/>
      <c r="AZ171" s="7"/>
      <c r="BA171" s="8">
        <f t="shared" si="38"/>
        <v>100</v>
      </c>
      <c r="BB171" s="54"/>
      <c r="BC171" s="99"/>
      <c r="BD171" s="99"/>
      <c r="BE171" s="99"/>
      <c r="BF171" s="7"/>
      <c r="BG171" s="8" t="str">
        <f>VLOOKUP($BF171,definitions_list_lookup!$N$15:$P$20,2,TRUE)</f>
        <v>fresh</v>
      </c>
      <c r="BH171" s="8">
        <f>VLOOKUP($BF171,definitions_list_lookup!$N$15:$P$20,3,TRUE)</f>
        <v>0</v>
      </c>
      <c r="BI171" s="99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8">
        <f t="shared" si="39"/>
        <v>0</v>
      </c>
      <c r="CI171" s="44"/>
      <c r="CJ171" s="7"/>
      <c r="CK171" s="48"/>
      <c r="CL171" s="7"/>
      <c r="CM171" s="8" t="str">
        <f>VLOOKUP($CL171,definitions_list_lookup!$N$15:$P$20,2,TRUE)</f>
        <v>fresh</v>
      </c>
      <c r="CN171" s="8">
        <f>VLOOKUP($CL171,definitions_list_lookup!$N$15:$P$20,3,TRUE)</f>
        <v>0</v>
      </c>
      <c r="CO171" s="99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8">
        <f t="shared" si="40"/>
        <v>0</v>
      </c>
      <c r="DO171" s="44"/>
      <c r="DP171" s="99"/>
      <c r="DQ171" s="7"/>
      <c r="DR171" s="8" t="str">
        <f>VLOOKUP($DQ171,definitions_list_lookup!$N$15:$P$20,2,TRUE)</f>
        <v>fresh</v>
      </c>
      <c r="DS171" s="8">
        <f>VLOOKUP($DQ171,definitions_list_lookup!$N$15:$P$20,3,TRUE)</f>
        <v>0</v>
      </c>
      <c r="DT171" s="99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8">
        <f t="shared" si="41"/>
        <v>0</v>
      </c>
      <c r="ET171" s="44"/>
      <c r="EU171" s="8">
        <f t="shared" si="42"/>
        <v>80</v>
      </c>
      <c r="EV171" s="8" t="str">
        <f>VLOOKUP($EU171,definitions_list_lookup!$N$15:$P$20,2,TRUE)</f>
        <v>very high</v>
      </c>
      <c r="EW171" s="8">
        <f>VLOOKUP($EU171,definitions_list_lookup!$N$15:$P$20,3,TRUE)</f>
        <v>4</v>
      </c>
    </row>
    <row r="172" spans="1:153" ht="56">
      <c r="A172" s="214">
        <v>43303</v>
      </c>
      <c r="B172" s="215" t="s">
        <v>1323</v>
      </c>
      <c r="C172" s="216"/>
      <c r="D172" s="215" t="s">
        <v>1208</v>
      </c>
      <c r="E172" s="215">
        <v>54</v>
      </c>
      <c r="F172" s="215">
        <v>3</v>
      </c>
      <c r="G172" s="6" t="str">
        <f t="shared" si="36"/>
        <v>54-3</v>
      </c>
      <c r="H172" s="2">
        <v>0</v>
      </c>
      <c r="I172" s="2">
        <v>77</v>
      </c>
      <c r="J172" s="79" t="str">
        <f>IF(((VLOOKUP($G172,Depth_Lookup!$A$3:$J$561,9,FALSE))-(I172/100))&gt;=0,"Good","Too Long")</f>
        <v>Good</v>
      </c>
      <c r="K172" s="80">
        <f>(VLOOKUP($G172,Depth_Lookup!$A$3:$J$561,10,FALSE))+(H172/100)</f>
        <v>103.095</v>
      </c>
      <c r="L172" s="80">
        <f>(VLOOKUP($G172,Depth_Lookup!$A$3:$J$561,10,FALSE))+(I172/100)</f>
        <v>103.86499999999999</v>
      </c>
      <c r="M172" s="136" t="s">
        <v>1443</v>
      </c>
      <c r="N172" s="136" t="s">
        <v>1287</v>
      </c>
      <c r="O172" s="57" t="s">
        <v>1298</v>
      </c>
      <c r="P172" s="57" t="s">
        <v>1327</v>
      </c>
      <c r="Q172" s="44"/>
      <c r="R172" s="42">
        <v>95</v>
      </c>
      <c r="S172" s="5">
        <v>0</v>
      </c>
      <c r="T172" s="5">
        <v>5</v>
      </c>
      <c r="U172" s="5">
        <v>0</v>
      </c>
      <c r="V172" s="8">
        <f t="shared" si="37"/>
        <v>100</v>
      </c>
      <c r="W172" s="4" t="s">
        <v>1396</v>
      </c>
      <c r="X172" s="5" t="s">
        <v>1378</v>
      </c>
      <c r="Y172" s="38">
        <v>85</v>
      </c>
      <c r="Z172" s="8" t="str">
        <f>VLOOKUP($Y172,definitions_list_lookup!$N$15:$P$20,2,TRUE)</f>
        <v>very high</v>
      </c>
      <c r="AA172" s="8">
        <f>VLOOKUP($Y172,definitions_list_lookup!$N$15:$P$20,3,TRUE)</f>
        <v>4</v>
      </c>
      <c r="AB172" s="99" t="s">
        <v>1427</v>
      </c>
      <c r="AC172" s="7"/>
      <c r="AD172" s="7">
        <v>1</v>
      </c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>
        <v>10</v>
      </c>
      <c r="AQ172" s="7"/>
      <c r="AR172" s="7"/>
      <c r="AS172" s="7">
        <v>89</v>
      </c>
      <c r="AT172" s="7"/>
      <c r="AU172" s="7"/>
      <c r="AV172" s="7"/>
      <c r="AW172" s="7"/>
      <c r="AX172" s="7"/>
      <c r="AY172" s="7"/>
      <c r="AZ172" s="7"/>
      <c r="BA172" s="8">
        <f t="shared" si="38"/>
        <v>100</v>
      </c>
      <c r="BB172" s="54"/>
      <c r="BC172" s="99"/>
      <c r="BD172" s="99"/>
      <c r="BE172" s="99"/>
      <c r="BF172" s="7"/>
      <c r="BG172" s="8" t="str">
        <f>VLOOKUP($BF172,definitions_list_lookup!$N$15:$P$20,2,TRUE)</f>
        <v>fresh</v>
      </c>
      <c r="BH172" s="8">
        <f>VLOOKUP($BF172,definitions_list_lookup!$N$15:$P$20,3,TRUE)</f>
        <v>0</v>
      </c>
      <c r="BI172" s="99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8">
        <f t="shared" si="39"/>
        <v>0</v>
      </c>
      <c r="CI172" s="44"/>
      <c r="CJ172" s="7" t="s">
        <v>1384</v>
      </c>
      <c r="CK172" s="48" t="s">
        <v>1396</v>
      </c>
      <c r="CL172" s="7">
        <v>95</v>
      </c>
      <c r="CM172" s="8" t="str">
        <f>VLOOKUP($CL172,definitions_list_lookup!$N$15:$P$20,2,TRUE)</f>
        <v>complete</v>
      </c>
      <c r="CN172" s="8">
        <f>VLOOKUP($CL172,definitions_list_lookup!$N$15:$P$20,3,TRUE)</f>
        <v>5</v>
      </c>
      <c r="CO172" s="99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>
        <v>10</v>
      </c>
      <c r="DD172" s="7"/>
      <c r="DE172" s="7"/>
      <c r="DF172" s="7">
        <v>90</v>
      </c>
      <c r="DG172" s="7"/>
      <c r="DH172" s="7"/>
      <c r="DI172" s="7"/>
      <c r="DJ172" s="7"/>
      <c r="DK172" s="7"/>
      <c r="DL172" s="7"/>
      <c r="DM172" s="7"/>
      <c r="DN172" s="8">
        <f t="shared" si="40"/>
        <v>100</v>
      </c>
      <c r="DO172" s="44"/>
      <c r="DP172" s="99"/>
      <c r="DQ172" s="7"/>
      <c r="DR172" s="8" t="str">
        <f>VLOOKUP($DQ172,definitions_list_lookup!$N$15:$P$20,2,TRUE)</f>
        <v>fresh</v>
      </c>
      <c r="DS172" s="8">
        <f>VLOOKUP($DQ172,definitions_list_lookup!$N$15:$P$20,3,TRUE)</f>
        <v>0</v>
      </c>
      <c r="DT172" s="99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8">
        <f t="shared" si="41"/>
        <v>0</v>
      </c>
      <c r="ET172" s="44"/>
      <c r="EU172" s="8">
        <f t="shared" si="42"/>
        <v>85.5</v>
      </c>
      <c r="EV172" s="8" t="str">
        <f>VLOOKUP($EU172,definitions_list_lookup!$N$15:$P$20,2,TRUE)</f>
        <v>very high</v>
      </c>
      <c r="EW172" s="8">
        <f>VLOOKUP($EU172,definitions_list_lookup!$N$15:$P$20,3,TRUE)</f>
        <v>4</v>
      </c>
    </row>
    <row r="173" spans="1:153" ht="56">
      <c r="A173" s="214">
        <v>43303</v>
      </c>
      <c r="B173" s="215" t="s">
        <v>1323</v>
      </c>
      <c r="C173" s="216"/>
      <c r="D173" s="215" t="s">
        <v>1208</v>
      </c>
      <c r="E173" s="215">
        <v>54</v>
      </c>
      <c r="F173" s="5">
        <v>4</v>
      </c>
      <c r="G173" s="6" t="str">
        <f t="shared" si="36"/>
        <v>54-4</v>
      </c>
      <c r="H173" s="2">
        <v>0</v>
      </c>
      <c r="I173" s="2">
        <v>84.5</v>
      </c>
      <c r="J173" s="79" t="str">
        <f>IF(((VLOOKUP($G173,Depth_Lookup!$A$3:$J$561,9,FALSE))-(I173/100))&gt;=0,"Good","Too Long")</f>
        <v>Good</v>
      </c>
      <c r="K173" s="80">
        <f>(VLOOKUP($G173,Depth_Lookup!$A$3:$J$561,10,FALSE))+(H173/100)</f>
        <v>103.86499999999999</v>
      </c>
      <c r="L173" s="80">
        <f>(VLOOKUP($G173,Depth_Lookup!$A$3:$J$561,10,FALSE))+(I173/100)</f>
        <v>104.71</v>
      </c>
      <c r="M173" s="136" t="s">
        <v>1443</v>
      </c>
      <c r="N173" s="136" t="s">
        <v>1287</v>
      </c>
      <c r="O173" s="57" t="s">
        <v>1298</v>
      </c>
      <c r="P173" s="57" t="s">
        <v>1327</v>
      </c>
      <c r="Q173" s="44"/>
      <c r="R173" s="42">
        <v>99</v>
      </c>
      <c r="S173" s="5">
        <v>0</v>
      </c>
      <c r="T173" s="5">
        <v>1</v>
      </c>
      <c r="U173" s="5">
        <v>0</v>
      </c>
      <c r="V173" s="8">
        <f t="shared" si="37"/>
        <v>100</v>
      </c>
      <c r="W173" s="4" t="s">
        <v>1396</v>
      </c>
      <c r="X173" s="5" t="s">
        <v>1378</v>
      </c>
      <c r="Y173" s="38">
        <v>85</v>
      </c>
      <c r="Z173" s="8" t="str">
        <f>VLOOKUP($Y173,definitions_list_lookup!$N$15:$P$20,2,TRUE)</f>
        <v>very high</v>
      </c>
      <c r="AA173" s="8">
        <f>VLOOKUP($Y173,definitions_list_lookup!$N$15:$P$20,3,TRUE)</f>
        <v>4</v>
      </c>
      <c r="AB173" s="99"/>
      <c r="AC173" s="7"/>
      <c r="AD173" s="7">
        <v>2</v>
      </c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>
        <v>10</v>
      </c>
      <c r="AQ173" s="7"/>
      <c r="AR173" s="7"/>
      <c r="AS173" s="7">
        <v>88</v>
      </c>
      <c r="AT173" s="7"/>
      <c r="AU173" s="7"/>
      <c r="AV173" s="7"/>
      <c r="AW173" s="7"/>
      <c r="AX173" s="7"/>
      <c r="AY173" s="7"/>
      <c r="AZ173" s="7"/>
      <c r="BA173" s="8">
        <f t="shared" si="38"/>
        <v>100</v>
      </c>
      <c r="BB173" s="54"/>
      <c r="BC173" s="99"/>
      <c r="BD173" s="99"/>
      <c r="BE173" s="99"/>
      <c r="BF173" s="7"/>
      <c r="BG173" s="8" t="str">
        <f>VLOOKUP($BF173,definitions_list_lookup!$N$15:$P$20,2,TRUE)</f>
        <v>fresh</v>
      </c>
      <c r="BH173" s="8">
        <f>VLOOKUP($BF173,definitions_list_lookup!$N$15:$P$20,3,TRUE)</f>
        <v>0</v>
      </c>
      <c r="BI173" s="99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8">
        <f t="shared" si="39"/>
        <v>0</v>
      </c>
      <c r="CI173" s="44"/>
      <c r="CJ173" s="7" t="s">
        <v>1384</v>
      </c>
      <c r="CK173" s="48" t="s">
        <v>1396</v>
      </c>
      <c r="CL173" s="7">
        <v>95</v>
      </c>
      <c r="CM173" s="8" t="str">
        <f>VLOOKUP($CL173,definitions_list_lookup!$N$15:$P$20,2,TRUE)</f>
        <v>complete</v>
      </c>
      <c r="CN173" s="8">
        <f>VLOOKUP($CL173,definitions_list_lookup!$N$15:$P$20,3,TRUE)</f>
        <v>5</v>
      </c>
      <c r="CO173" s="99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>
        <v>10</v>
      </c>
      <c r="DD173" s="7"/>
      <c r="DE173" s="7"/>
      <c r="DF173" s="7">
        <v>90</v>
      </c>
      <c r="DG173" s="7"/>
      <c r="DH173" s="7"/>
      <c r="DI173" s="7"/>
      <c r="DJ173" s="7"/>
      <c r="DK173" s="7"/>
      <c r="DL173" s="7"/>
      <c r="DM173" s="7"/>
      <c r="DN173" s="8">
        <f t="shared" si="40"/>
        <v>100</v>
      </c>
      <c r="DO173" s="44"/>
      <c r="DP173" s="99"/>
      <c r="DQ173" s="7"/>
      <c r="DR173" s="8" t="str">
        <f>VLOOKUP($DQ173,definitions_list_lookup!$N$15:$P$20,2,TRUE)</f>
        <v>fresh</v>
      </c>
      <c r="DS173" s="8">
        <f>VLOOKUP($DQ173,definitions_list_lookup!$N$15:$P$20,3,TRUE)</f>
        <v>0</v>
      </c>
      <c r="DT173" s="99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8">
        <f t="shared" si="41"/>
        <v>0</v>
      </c>
      <c r="ET173" s="44"/>
      <c r="EU173" s="8">
        <f t="shared" si="42"/>
        <v>85.100000000000009</v>
      </c>
      <c r="EV173" s="8" t="str">
        <f>VLOOKUP($EU173,definitions_list_lookup!$N$15:$P$20,2,TRUE)</f>
        <v>very high</v>
      </c>
      <c r="EW173" s="8">
        <f>VLOOKUP($EU173,definitions_list_lookup!$N$15:$P$20,3,TRUE)</f>
        <v>4</v>
      </c>
    </row>
    <row r="174" spans="1:153" ht="56">
      <c r="A174" s="214">
        <v>43303</v>
      </c>
      <c r="B174" s="215" t="s">
        <v>1323</v>
      </c>
      <c r="C174" s="216"/>
      <c r="D174" s="215" t="s">
        <v>1208</v>
      </c>
      <c r="E174" s="215">
        <v>55</v>
      </c>
      <c r="F174" s="215">
        <v>1</v>
      </c>
      <c r="G174" s="6" t="str">
        <f t="shared" si="36"/>
        <v>55-1</v>
      </c>
      <c r="H174" s="2">
        <v>0</v>
      </c>
      <c r="I174" s="2">
        <v>94.5</v>
      </c>
      <c r="J174" s="79" t="str">
        <f>IF(((VLOOKUP($G174,Depth_Lookup!$A$3:$J$561,9,FALSE))-(I174/100))&gt;=0,"Good","Too Long")</f>
        <v>Good</v>
      </c>
      <c r="K174" s="80">
        <f>(VLOOKUP($G174,Depth_Lookup!$A$3:$J$561,10,FALSE))+(H174/100)</f>
        <v>104.6</v>
      </c>
      <c r="L174" s="80">
        <f>(VLOOKUP($G174,Depth_Lookup!$A$3:$J$561,10,FALSE))+(I174/100)</f>
        <v>105.54499999999999</v>
      </c>
      <c r="M174" s="136" t="s">
        <v>1443</v>
      </c>
      <c r="N174" s="136" t="s">
        <v>1287</v>
      </c>
      <c r="O174" s="57" t="s">
        <v>1298</v>
      </c>
      <c r="P174" s="57" t="s">
        <v>1327</v>
      </c>
      <c r="Q174" s="44"/>
      <c r="R174" s="42">
        <v>99</v>
      </c>
      <c r="S174" s="5">
        <v>0</v>
      </c>
      <c r="T174" s="5">
        <v>1</v>
      </c>
      <c r="U174" s="5">
        <v>0</v>
      </c>
      <c r="V174" s="8">
        <f t="shared" si="37"/>
        <v>100</v>
      </c>
      <c r="W174" s="4" t="s">
        <v>1396</v>
      </c>
      <c r="X174" s="5" t="s">
        <v>1378</v>
      </c>
      <c r="Y174" s="38">
        <v>80</v>
      </c>
      <c r="Z174" s="8" t="str">
        <f>VLOOKUP($Y174,definitions_list_lookup!$N$15:$P$20,2,TRUE)</f>
        <v>very high</v>
      </c>
      <c r="AA174" s="8">
        <f>VLOOKUP($Y174,definitions_list_lookup!$N$15:$P$20,3,TRUE)</f>
        <v>4</v>
      </c>
      <c r="AB174" s="99"/>
      <c r="AC174" s="7"/>
      <c r="AD174" s="7">
        <v>2</v>
      </c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>
        <v>10</v>
      </c>
      <c r="AQ174" s="7"/>
      <c r="AR174" s="7"/>
      <c r="AS174" s="7">
        <v>88</v>
      </c>
      <c r="AT174" s="7"/>
      <c r="AU174" s="7"/>
      <c r="AV174" s="7"/>
      <c r="AW174" s="7"/>
      <c r="AX174" s="7"/>
      <c r="AY174" s="7"/>
      <c r="AZ174" s="7"/>
      <c r="BA174" s="8">
        <f t="shared" si="38"/>
        <v>100</v>
      </c>
      <c r="BB174" s="54"/>
      <c r="BC174" s="99"/>
      <c r="BD174" s="99"/>
      <c r="BE174" s="99"/>
      <c r="BF174" s="7"/>
      <c r="BG174" s="8" t="str">
        <f>VLOOKUP($BF174,definitions_list_lookup!$N$15:$P$20,2,TRUE)</f>
        <v>fresh</v>
      </c>
      <c r="BH174" s="8">
        <f>VLOOKUP($BF174,definitions_list_lookup!$N$15:$P$20,3,TRUE)</f>
        <v>0</v>
      </c>
      <c r="BI174" s="99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8">
        <f t="shared" si="39"/>
        <v>0</v>
      </c>
      <c r="CI174" s="44"/>
      <c r="CJ174" s="7" t="s">
        <v>1384</v>
      </c>
      <c r="CK174" s="48" t="s">
        <v>1396</v>
      </c>
      <c r="CL174" s="7">
        <v>95</v>
      </c>
      <c r="CM174" s="8" t="str">
        <f>VLOOKUP($CL174,definitions_list_lookup!$N$15:$P$20,2,TRUE)</f>
        <v>complete</v>
      </c>
      <c r="CN174" s="8">
        <f>VLOOKUP($CL174,definitions_list_lookup!$N$15:$P$20,3,TRUE)</f>
        <v>5</v>
      </c>
      <c r="CO174" s="99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>
        <v>10</v>
      </c>
      <c r="DD174" s="7"/>
      <c r="DE174" s="7"/>
      <c r="DF174" s="7">
        <v>90</v>
      </c>
      <c r="DG174" s="7"/>
      <c r="DH174" s="7"/>
      <c r="DI174" s="7"/>
      <c r="DJ174" s="7"/>
      <c r="DK174" s="7"/>
      <c r="DL174" s="7"/>
      <c r="DM174" s="7"/>
      <c r="DN174" s="8">
        <f t="shared" si="40"/>
        <v>100</v>
      </c>
      <c r="DO174" s="44"/>
      <c r="DP174" s="99"/>
      <c r="DQ174" s="7"/>
      <c r="DR174" s="8" t="str">
        <f>VLOOKUP($DQ174,definitions_list_lookup!$N$15:$P$20,2,TRUE)</f>
        <v>fresh</v>
      </c>
      <c r="DS174" s="8">
        <f>VLOOKUP($DQ174,definitions_list_lookup!$N$15:$P$20,3,TRUE)</f>
        <v>0</v>
      </c>
      <c r="DT174" s="99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8">
        <f t="shared" si="41"/>
        <v>0</v>
      </c>
      <c r="ET174" s="44"/>
      <c r="EU174" s="8">
        <f t="shared" si="42"/>
        <v>80.150000000000006</v>
      </c>
      <c r="EV174" s="8" t="str">
        <f>VLOOKUP($EU174,definitions_list_lookup!$N$15:$P$20,2,TRUE)</f>
        <v>very high</v>
      </c>
      <c r="EW174" s="8">
        <f>VLOOKUP($EU174,definitions_list_lookup!$N$15:$P$20,3,TRUE)</f>
        <v>4</v>
      </c>
    </row>
    <row r="175" spans="1:153" ht="56">
      <c r="A175" s="243">
        <v>43303</v>
      </c>
      <c r="B175" s="244" t="s">
        <v>1323</v>
      </c>
      <c r="C175" s="245"/>
      <c r="D175" s="244" t="s">
        <v>1208</v>
      </c>
      <c r="E175" s="185">
        <v>55</v>
      </c>
      <c r="F175" s="185">
        <v>2</v>
      </c>
      <c r="G175" s="186" t="str">
        <f t="shared" si="36"/>
        <v>55-2</v>
      </c>
      <c r="H175" s="187">
        <v>0</v>
      </c>
      <c r="I175" s="187">
        <v>95</v>
      </c>
      <c r="J175" s="79" t="str">
        <f>IF(((VLOOKUP($G175,Depth_Lookup!$A$3:$J$561,9,FALSE))-(I175/100))&gt;=0,"Good","Too Long")</f>
        <v>Good</v>
      </c>
      <c r="K175" s="80">
        <f>(VLOOKUP($G175,Depth_Lookup!$A$3:$J$561,10,FALSE))+(H175/100)</f>
        <v>105.545</v>
      </c>
      <c r="L175" s="80">
        <f>(VLOOKUP($G175,Depth_Lookup!$A$3:$J$561,10,FALSE))+(I175/100)</f>
        <v>106.495</v>
      </c>
      <c r="M175" s="188" t="s">
        <v>1443</v>
      </c>
      <c r="N175" s="188" t="s">
        <v>1287</v>
      </c>
      <c r="O175" s="189" t="s">
        <v>1428</v>
      </c>
      <c r="P175" s="189" t="s">
        <v>1327</v>
      </c>
      <c r="Q175" s="190"/>
      <c r="R175" s="191">
        <v>99</v>
      </c>
      <c r="S175" s="185">
        <v>0</v>
      </c>
      <c r="T175" s="185">
        <v>1</v>
      </c>
      <c r="U175" s="185">
        <v>0</v>
      </c>
      <c r="V175" s="192">
        <f t="shared" si="37"/>
        <v>100</v>
      </c>
      <c r="W175" s="193" t="s">
        <v>1396</v>
      </c>
      <c r="X175" s="185" t="s">
        <v>1378</v>
      </c>
      <c r="Y175" s="194">
        <v>85</v>
      </c>
      <c r="Z175" s="192" t="str">
        <f>VLOOKUP($Y175,definitions_list_lookup!$N$15:$P$20,2,TRUE)</f>
        <v>very high</v>
      </c>
      <c r="AA175" s="192">
        <f>VLOOKUP($Y175,definitions_list_lookup!$N$15:$P$20,3,TRUE)</f>
        <v>4</v>
      </c>
      <c r="AB175" s="195"/>
      <c r="AC175" s="196"/>
      <c r="AD175" s="196">
        <v>1</v>
      </c>
      <c r="AE175" s="196"/>
      <c r="AF175" s="196"/>
      <c r="AG175" s="196"/>
      <c r="AH175" s="196"/>
      <c r="AI175" s="196"/>
      <c r="AJ175" s="196"/>
      <c r="AK175" s="196"/>
      <c r="AL175" s="196"/>
      <c r="AM175" s="196"/>
      <c r="AN175" s="196"/>
      <c r="AO175" s="196"/>
      <c r="AP175" s="196">
        <v>10</v>
      </c>
      <c r="AQ175" s="196"/>
      <c r="AR175" s="196"/>
      <c r="AS175" s="196">
        <v>89</v>
      </c>
      <c r="AT175" s="196"/>
      <c r="AU175" s="196"/>
      <c r="AV175" s="196"/>
      <c r="AW175" s="196"/>
      <c r="AX175" s="196"/>
      <c r="AY175" s="196"/>
      <c r="AZ175" s="196"/>
      <c r="BA175" s="192">
        <f t="shared" si="38"/>
        <v>100</v>
      </c>
      <c r="BB175" s="197"/>
      <c r="BC175" s="195"/>
      <c r="BD175" s="195"/>
      <c r="BE175" s="195"/>
      <c r="BF175" s="196"/>
      <c r="BG175" s="192" t="str">
        <f>VLOOKUP($BF175,definitions_list_lookup!$N$15:$P$20,2,TRUE)</f>
        <v>fresh</v>
      </c>
      <c r="BH175" s="192">
        <f>VLOOKUP($BF175,definitions_list_lookup!$N$15:$P$20,3,TRUE)</f>
        <v>0</v>
      </c>
      <c r="BI175" s="195"/>
      <c r="BJ175" s="196"/>
      <c r="BK175" s="196"/>
      <c r="BL175" s="196"/>
      <c r="BM175" s="196"/>
      <c r="BN175" s="196"/>
      <c r="BO175" s="196"/>
      <c r="BP175" s="196"/>
      <c r="BQ175" s="196"/>
      <c r="BR175" s="196"/>
      <c r="BS175" s="196"/>
      <c r="BT175" s="196"/>
      <c r="BU175" s="196"/>
      <c r="BV175" s="196"/>
      <c r="BW175" s="196"/>
      <c r="BX175" s="196"/>
      <c r="BY175" s="196"/>
      <c r="BZ175" s="196"/>
      <c r="CA175" s="196"/>
      <c r="CB175" s="196"/>
      <c r="CC175" s="196"/>
      <c r="CD175" s="196"/>
      <c r="CE175" s="196"/>
      <c r="CF175" s="196"/>
      <c r="CG175" s="196"/>
      <c r="CH175" s="192">
        <f t="shared" si="39"/>
        <v>0</v>
      </c>
      <c r="CI175" s="190"/>
      <c r="CJ175" s="196" t="s">
        <v>293</v>
      </c>
      <c r="CK175" s="198" t="s">
        <v>1515</v>
      </c>
      <c r="CL175" s="196">
        <v>95</v>
      </c>
      <c r="CM175" s="192" t="str">
        <f>VLOOKUP($CL175,definitions_list_lookup!$N$15:$P$20,2,TRUE)</f>
        <v>complete</v>
      </c>
      <c r="CN175" s="192">
        <f>VLOOKUP($CL175,definitions_list_lookup!$N$15:$P$20,3,TRUE)</f>
        <v>5</v>
      </c>
      <c r="CO175" s="195"/>
      <c r="CP175" s="196"/>
      <c r="CQ175" s="196"/>
      <c r="CR175" s="196"/>
      <c r="CS175" s="196"/>
      <c r="CT175" s="196"/>
      <c r="CU175" s="196"/>
      <c r="CV175" s="196"/>
      <c r="CW175" s="196"/>
      <c r="CX175" s="196"/>
      <c r="CY175" s="196"/>
      <c r="CZ175" s="196"/>
      <c r="DA175" s="196"/>
      <c r="DB175" s="196"/>
      <c r="DC175" s="196">
        <v>10</v>
      </c>
      <c r="DD175" s="196"/>
      <c r="DE175" s="196"/>
      <c r="DF175" s="196">
        <v>90</v>
      </c>
      <c r="DG175" s="196"/>
      <c r="DH175" s="196"/>
      <c r="DI175" s="196"/>
      <c r="DJ175" s="196"/>
      <c r="DK175" s="196"/>
      <c r="DL175" s="196"/>
      <c r="DM175" s="196"/>
      <c r="DN175" s="192">
        <f t="shared" si="40"/>
        <v>100</v>
      </c>
      <c r="DO175" s="190"/>
      <c r="DP175" s="195"/>
      <c r="DQ175" s="196"/>
      <c r="DR175" s="192" t="str">
        <f>VLOOKUP($DQ175,definitions_list_lookup!$N$15:$P$20,2,TRUE)</f>
        <v>fresh</v>
      </c>
      <c r="DS175" s="192">
        <f>VLOOKUP($DQ175,definitions_list_lookup!$N$15:$P$20,3,TRUE)</f>
        <v>0</v>
      </c>
      <c r="DT175" s="195"/>
      <c r="DU175" s="196"/>
      <c r="DV175" s="196"/>
      <c r="DW175" s="196"/>
      <c r="DX175" s="196"/>
      <c r="DY175" s="196"/>
      <c r="DZ175" s="196"/>
      <c r="EA175" s="196"/>
      <c r="EB175" s="196"/>
      <c r="EC175" s="196"/>
      <c r="ED175" s="196"/>
      <c r="EE175" s="196"/>
      <c r="EF175" s="196"/>
      <c r="EG175" s="196"/>
      <c r="EH175" s="196"/>
      <c r="EI175" s="196"/>
      <c r="EJ175" s="196"/>
      <c r="EK175" s="196"/>
      <c r="EL175" s="196"/>
      <c r="EM175" s="196"/>
      <c r="EN175" s="196"/>
      <c r="EO175" s="196"/>
      <c r="EP175" s="196"/>
      <c r="EQ175" s="196"/>
      <c r="ER175" s="196"/>
      <c r="ES175" s="192">
        <f t="shared" si="41"/>
        <v>0</v>
      </c>
      <c r="ET175" s="190"/>
      <c r="EU175" s="192">
        <f t="shared" si="42"/>
        <v>85.100000000000009</v>
      </c>
      <c r="EV175" s="192" t="str">
        <f>VLOOKUP($EU175,definitions_list_lookup!$N$15:$P$20,2,TRUE)</f>
        <v>very high</v>
      </c>
      <c r="EW175" s="192">
        <f>VLOOKUP($EU175,definitions_list_lookup!$N$15:$P$20,3,TRUE)</f>
        <v>4</v>
      </c>
    </row>
    <row r="176" spans="1:153" ht="126">
      <c r="A176" s="214">
        <v>43304</v>
      </c>
      <c r="B176" s="215" t="s">
        <v>1323</v>
      </c>
      <c r="C176" s="216"/>
      <c r="D176" s="215" t="s">
        <v>1208</v>
      </c>
      <c r="E176" s="215">
        <v>55</v>
      </c>
      <c r="F176" s="5">
        <v>3</v>
      </c>
      <c r="G176" s="6" t="str">
        <f t="shared" si="36"/>
        <v>55-3</v>
      </c>
      <c r="H176" s="2">
        <v>0</v>
      </c>
      <c r="I176" s="2">
        <v>87.5</v>
      </c>
      <c r="J176" s="79" t="str">
        <f>IF(((VLOOKUP($G176,Depth_Lookup!$A$3:$J$561,9,FALSE))-(I176/100))&gt;=0,"Good","Too Long")</f>
        <v>Good</v>
      </c>
      <c r="K176" s="80">
        <f>(VLOOKUP($G176,Depth_Lookup!$A$3:$J$561,10,FALSE))+(H176/100)</f>
        <v>106.495</v>
      </c>
      <c r="L176" s="80">
        <f>(VLOOKUP($G176,Depth_Lookup!$A$3:$J$561,10,FALSE))+(I176/100)</f>
        <v>107.37</v>
      </c>
      <c r="M176" s="136" t="s">
        <v>1443</v>
      </c>
      <c r="N176" s="136" t="s">
        <v>1287</v>
      </c>
      <c r="O176" s="208" t="s">
        <v>1428</v>
      </c>
      <c r="P176" s="208" t="s">
        <v>1327</v>
      </c>
      <c r="Q176" s="44"/>
      <c r="R176" s="200">
        <v>99</v>
      </c>
      <c r="S176" s="201">
        <v>0</v>
      </c>
      <c r="T176" s="201">
        <v>1</v>
      </c>
      <c r="U176" s="201">
        <v>0</v>
      </c>
      <c r="V176" s="209">
        <f t="shared" ref="V176:V192" si="58">SUM(R176:U176)</f>
        <v>100</v>
      </c>
      <c r="W176" s="210" t="s">
        <v>1396</v>
      </c>
      <c r="X176" s="201" t="s">
        <v>1223</v>
      </c>
      <c r="Y176" s="211">
        <v>85</v>
      </c>
      <c r="Z176" s="8" t="str">
        <f>VLOOKUP($Y176,definitions_list_lookup!$N$15:$P$20,2,TRUE)</f>
        <v>very high</v>
      </c>
      <c r="AA176" s="8">
        <f>VLOOKUP($Y176,definitions_list_lookup!$N$15:$P$20,3,TRUE)</f>
        <v>4</v>
      </c>
      <c r="AB176" s="99" t="s">
        <v>1514</v>
      </c>
      <c r="AC176" s="7"/>
      <c r="AD176" s="7">
        <v>1</v>
      </c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>
        <v>10</v>
      </c>
      <c r="AQ176" s="7"/>
      <c r="AR176" s="7"/>
      <c r="AS176" s="7">
        <v>89</v>
      </c>
      <c r="AT176" s="7"/>
      <c r="AU176" s="7"/>
      <c r="AV176" s="7"/>
      <c r="AW176" s="7"/>
      <c r="AX176" s="7"/>
      <c r="AY176" s="7"/>
      <c r="AZ176" s="7"/>
      <c r="BA176" s="8">
        <f t="shared" si="38"/>
        <v>100</v>
      </c>
      <c r="BB176" s="54"/>
      <c r="BC176" s="99" t="s">
        <v>1513</v>
      </c>
      <c r="BD176" s="99"/>
      <c r="BE176" s="99"/>
      <c r="BF176" s="7"/>
      <c r="BG176" s="8" t="str">
        <f>VLOOKUP($BF176,definitions_list_lookup!$N$15:$P$20,2,TRUE)</f>
        <v>fresh</v>
      </c>
      <c r="BH176" s="8">
        <f>VLOOKUP($BF176,definitions_list_lookup!$N$15:$P$20,3,TRUE)</f>
        <v>0</v>
      </c>
      <c r="BI176" s="99" t="s">
        <v>2026</v>
      </c>
      <c r="BJ176" s="7">
        <v>60</v>
      </c>
      <c r="BK176" s="7">
        <v>5</v>
      </c>
      <c r="BL176" s="7">
        <v>35</v>
      </c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8">
        <f t="shared" si="39"/>
        <v>100</v>
      </c>
      <c r="CI176" s="44"/>
      <c r="CJ176" s="7" t="s">
        <v>1384</v>
      </c>
      <c r="CK176" s="48" t="s">
        <v>1396</v>
      </c>
      <c r="CL176" s="7">
        <v>95</v>
      </c>
      <c r="CM176" s="8" t="str">
        <f>VLOOKUP($CL176,definitions_list_lookup!$N$15:$P$20,2,TRUE)</f>
        <v>complete</v>
      </c>
      <c r="CN176" s="8">
        <f>VLOOKUP($CL176,definitions_list_lookup!$N$15:$P$20,3,TRUE)</f>
        <v>5</v>
      </c>
      <c r="CO176" s="99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>
        <v>10</v>
      </c>
      <c r="DD176" s="7"/>
      <c r="DE176" s="7"/>
      <c r="DF176" s="7">
        <v>90</v>
      </c>
      <c r="DG176" s="7"/>
      <c r="DH176" s="7"/>
      <c r="DI176" s="7"/>
      <c r="DJ176" s="7"/>
      <c r="DK176" s="7"/>
      <c r="DL176" s="7"/>
      <c r="DM176" s="7"/>
      <c r="DN176" s="8">
        <f t="shared" si="40"/>
        <v>100</v>
      </c>
      <c r="DO176" s="44"/>
      <c r="DP176" s="99"/>
      <c r="DQ176" s="7"/>
      <c r="DR176" s="8" t="str">
        <f>VLOOKUP($DQ176,definitions_list_lookup!$N$15:$P$20,2,TRUE)</f>
        <v>fresh</v>
      </c>
      <c r="DS176" s="8">
        <f>VLOOKUP($DQ176,definitions_list_lookup!$N$15:$P$20,3,TRUE)</f>
        <v>0</v>
      </c>
      <c r="DT176" s="99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8">
        <f t="shared" si="41"/>
        <v>0</v>
      </c>
      <c r="ET176" s="44"/>
      <c r="EU176" s="8">
        <f t="shared" si="42"/>
        <v>85.100000000000009</v>
      </c>
      <c r="EV176" s="8" t="str">
        <f>VLOOKUP($EU176,definitions_list_lookup!$N$15:$P$20,2,TRUE)</f>
        <v>very high</v>
      </c>
      <c r="EW176" s="8">
        <f>VLOOKUP($EU176,definitions_list_lookup!$N$15:$P$20,3,TRUE)</f>
        <v>4</v>
      </c>
    </row>
    <row r="177" spans="1:153" ht="56">
      <c r="A177" s="89">
        <v>43304</v>
      </c>
      <c r="B177" s="5" t="s">
        <v>1323</v>
      </c>
      <c r="D177" s="5" t="s">
        <v>1208</v>
      </c>
      <c r="E177" s="5">
        <v>55</v>
      </c>
      <c r="F177" s="5">
        <v>4</v>
      </c>
      <c r="G177" s="6" t="str">
        <f t="shared" si="36"/>
        <v>55-4</v>
      </c>
      <c r="H177" s="2">
        <v>0</v>
      </c>
      <c r="I177" s="2">
        <v>43.5</v>
      </c>
      <c r="J177" s="79" t="str">
        <f>IF(((VLOOKUP($G177,Depth_Lookup!$A$3:$J$561,9,FALSE))-(I177/100))&gt;=0,"Good","Too Long")</f>
        <v>Good</v>
      </c>
      <c r="K177" s="80">
        <f>(VLOOKUP($G177,Depth_Lookup!$A$3:$J$561,10,FALSE))+(H177/100)</f>
        <v>107.37</v>
      </c>
      <c r="L177" s="80">
        <f>(VLOOKUP($G177,Depth_Lookup!$A$3:$J$561,10,FALSE))+(I177/100)</f>
        <v>107.80500000000001</v>
      </c>
      <c r="M177" s="136" t="s">
        <v>1443</v>
      </c>
      <c r="N177" s="136" t="s">
        <v>1287</v>
      </c>
      <c r="O177" s="208" t="s">
        <v>1516</v>
      </c>
      <c r="P177" s="208" t="s">
        <v>1327</v>
      </c>
      <c r="Q177" s="44"/>
      <c r="R177" s="42">
        <v>100</v>
      </c>
      <c r="S177" s="5">
        <v>0</v>
      </c>
      <c r="T177" s="5">
        <v>0</v>
      </c>
      <c r="U177" s="5">
        <v>0</v>
      </c>
      <c r="V177" s="246">
        <f t="shared" si="58"/>
        <v>100</v>
      </c>
      <c r="W177" s="4" t="s">
        <v>1515</v>
      </c>
      <c r="X177" s="5" t="s">
        <v>1</v>
      </c>
      <c r="Y177" s="38">
        <v>85</v>
      </c>
      <c r="Z177" s="8" t="str">
        <f>VLOOKUP($Y177,definitions_list_lookup!$N$15:$P$20,2,TRUE)</f>
        <v>very high</v>
      </c>
      <c r="AA177" s="8">
        <f>VLOOKUP($Y177,definitions_list_lookup!$N$15:$P$20,3,TRUE)</f>
        <v>4</v>
      </c>
      <c r="AB177" s="99"/>
      <c r="AC177" s="7"/>
      <c r="AD177" s="7">
        <v>1</v>
      </c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>
        <v>10</v>
      </c>
      <c r="AQ177" s="7"/>
      <c r="AR177" s="7"/>
      <c r="AS177" s="7">
        <v>89</v>
      </c>
      <c r="AT177" s="7"/>
      <c r="AU177" s="7"/>
      <c r="AV177" s="7"/>
      <c r="AW177" s="7"/>
      <c r="AX177" s="7"/>
      <c r="AY177" s="7"/>
      <c r="AZ177" s="7"/>
      <c r="BA177" s="8">
        <f t="shared" si="38"/>
        <v>100</v>
      </c>
      <c r="BB177" s="54"/>
      <c r="BC177" s="99"/>
      <c r="BD177" s="99"/>
      <c r="BE177" s="99"/>
      <c r="BF177" s="7"/>
      <c r="BG177" s="8" t="str">
        <f>VLOOKUP($BF177,definitions_list_lookup!$N$15:$P$20,2,TRUE)</f>
        <v>fresh</v>
      </c>
      <c r="BH177" s="8">
        <f>VLOOKUP($BF177,definitions_list_lookup!$N$15:$P$20,3,TRUE)</f>
        <v>0</v>
      </c>
      <c r="BI177" s="99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8">
        <f t="shared" si="39"/>
        <v>0</v>
      </c>
      <c r="CI177" s="44"/>
      <c r="CJ177" s="7"/>
      <c r="CK177" s="48"/>
      <c r="CL177" s="7"/>
      <c r="CM177" s="8" t="str">
        <f>VLOOKUP($CL177,definitions_list_lookup!$N$15:$P$20,2,TRUE)</f>
        <v>fresh</v>
      </c>
      <c r="CN177" s="8">
        <f>VLOOKUP($CL177,definitions_list_lookup!$N$15:$P$20,3,TRUE)</f>
        <v>0</v>
      </c>
      <c r="CO177" s="99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8">
        <f t="shared" si="40"/>
        <v>0</v>
      </c>
      <c r="DO177" s="44"/>
      <c r="DP177" s="99"/>
      <c r="DQ177" s="7"/>
      <c r="DR177" s="8" t="str">
        <f>VLOOKUP($DQ177,definitions_list_lookup!$N$15:$P$20,2,TRUE)</f>
        <v>fresh</v>
      </c>
      <c r="DS177" s="8">
        <f>VLOOKUP($DQ177,definitions_list_lookup!$N$15:$P$20,3,TRUE)</f>
        <v>0</v>
      </c>
      <c r="DT177" s="99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8">
        <f t="shared" si="41"/>
        <v>0</v>
      </c>
      <c r="ET177" s="44"/>
      <c r="EU177" s="8">
        <f t="shared" si="42"/>
        <v>85</v>
      </c>
      <c r="EV177" s="8" t="str">
        <f>VLOOKUP($EU177,definitions_list_lookup!$N$15:$P$20,2,TRUE)</f>
        <v>very high</v>
      </c>
      <c r="EW177" s="8">
        <f>VLOOKUP($EU177,definitions_list_lookup!$N$15:$P$20,3,TRUE)</f>
        <v>4</v>
      </c>
    </row>
    <row r="178" spans="1:153" ht="56">
      <c r="A178" s="214">
        <v>43304</v>
      </c>
      <c r="B178" s="215" t="s">
        <v>1323</v>
      </c>
      <c r="C178" s="216"/>
      <c r="D178" s="215" t="s">
        <v>1208</v>
      </c>
      <c r="E178" s="215">
        <v>56</v>
      </c>
      <c r="F178" s="5">
        <v>1</v>
      </c>
      <c r="G178" s="6" t="str">
        <f t="shared" si="36"/>
        <v>56-1</v>
      </c>
      <c r="H178" s="2">
        <v>0</v>
      </c>
      <c r="I178" s="2">
        <v>85.5</v>
      </c>
      <c r="J178" s="79" t="str">
        <f>IF(((VLOOKUP($G178,Depth_Lookup!$A$3:$J$561,9,FALSE))-(I178/100))&gt;=0,"Good","Too Long")</f>
        <v>Good</v>
      </c>
      <c r="K178" s="80">
        <f>(VLOOKUP($G178,Depth_Lookup!$A$3:$J$561,10,FALSE))+(H178/100)</f>
        <v>107.6</v>
      </c>
      <c r="L178" s="80">
        <f>(VLOOKUP($G178,Depth_Lookup!$A$3:$J$561,10,FALSE))+(I178/100)</f>
        <v>108.455</v>
      </c>
      <c r="M178" s="136" t="s">
        <v>1443</v>
      </c>
      <c r="N178" s="136" t="s">
        <v>1287</v>
      </c>
      <c r="O178" s="208" t="s">
        <v>1517</v>
      </c>
      <c r="P178" s="208" t="s">
        <v>1327</v>
      </c>
      <c r="Q178" s="44"/>
      <c r="R178" s="42">
        <v>90</v>
      </c>
      <c r="S178" s="5">
        <v>0</v>
      </c>
      <c r="T178" s="5">
        <v>10</v>
      </c>
      <c r="U178" s="5">
        <v>0</v>
      </c>
      <c r="V178" s="246">
        <f t="shared" si="58"/>
        <v>100</v>
      </c>
      <c r="W178" s="4" t="s">
        <v>1515</v>
      </c>
      <c r="X178" s="5" t="s">
        <v>1</v>
      </c>
      <c r="Y178" s="38">
        <v>90</v>
      </c>
      <c r="Z178" s="8" t="str">
        <f>VLOOKUP($Y178,definitions_list_lookup!$N$15:$P$20,2,TRUE)</f>
        <v>very high</v>
      </c>
      <c r="AA178" s="8">
        <f>VLOOKUP($Y178,definitions_list_lookup!$N$15:$P$20,3,TRUE)</f>
        <v>4</v>
      </c>
      <c r="AB178" s="99"/>
      <c r="AC178" s="7"/>
      <c r="AD178" s="7">
        <v>1</v>
      </c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>
        <v>10</v>
      </c>
      <c r="AQ178" s="7"/>
      <c r="AR178" s="7"/>
      <c r="AS178" s="7">
        <v>89</v>
      </c>
      <c r="AT178" s="7"/>
      <c r="AU178" s="7"/>
      <c r="AV178" s="7"/>
      <c r="AW178" s="7"/>
      <c r="AX178" s="7"/>
      <c r="AY178" s="7"/>
      <c r="AZ178" s="7"/>
      <c r="BA178" s="8">
        <f t="shared" si="38"/>
        <v>100</v>
      </c>
      <c r="BB178" s="54"/>
      <c r="BC178" s="99"/>
      <c r="BD178" s="99"/>
      <c r="BE178" s="99"/>
      <c r="BF178" s="7"/>
      <c r="BG178" s="8" t="str">
        <f>VLOOKUP($BF178,definitions_list_lookup!$N$15:$P$20,2,TRUE)</f>
        <v>fresh</v>
      </c>
      <c r="BH178" s="8">
        <f>VLOOKUP($BF178,definitions_list_lookup!$N$15:$P$20,3,TRUE)</f>
        <v>0</v>
      </c>
      <c r="BI178" s="99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8">
        <f t="shared" si="39"/>
        <v>0</v>
      </c>
      <c r="CI178" s="44"/>
      <c r="CJ178" s="7" t="s">
        <v>1384</v>
      </c>
      <c r="CK178" s="48" t="s">
        <v>1396</v>
      </c>
      <c r="CL178" s="7">
        <v>95</v>
      </c>
      <c r="CM178" s="8" t="str">
        <f>VLOOKUP($CL178,definitions_list_lookup!$N$15:$P$20,2,TRUE)</f>
        <v>complete</v>
      </c>
      <c r="CN178" s="8">
        <f>VLOOKUP($CL178,definitions_list_lookup!$N$15:$P$20,3,TRUE)</f>
        <v>5</v>
      </c>
      <c r="CO178" s="99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>
        <v>10</v>
      </c>
      <c r="DD178" s="7"/>
      <c r="DE178" s="7"/>
      <c r="DF178" s="7">
        <v>90</v>
      </c>
      <c r="DG178" s="7"/>
      <c r="DH178" s="7"/>
      <c r="DI178" s="7"/>
      <c r="DJ178" s="7"/>
      <c r="DK178" s="7"/>
      <c r="DL178" s="7"/>
      <c r="DM178" s="7"/>
      <c r="DN178" s="8">
        <f t="shared" si="40"/>
        <v>100</v>
      </c>
      <c r="DO178" s="44"/>
      <c r="DP178" s="99"/>
      <c r="DQ178" s="7"/>
      <c r="DR178" s="8" t="str">
        <f>VLOOKUP($DQ178,definitions_list_lookup!$N$15:$P$20,2,TRUE)</f>
        <v>fresh</v>
      </c>
      <c r="DS178" s="8">
        <f>VLOOKUP($DQ178,definitions_list_lookup!$N$15:$P$20,3,TRUE)</f>
        <v>0</v>
      </c>
      <c r="DT178" s="99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8">
        <f t="shared" si="41"/>
        <v>0</v>
      </c>
      <c r="ET178" s="44"/>
      <c r="EU178" s="8">
        <f t="shared" si="42"/>
        <v>90.5</v>
      </c>
      <c r="EV178" s="8" t="str">
        <f>VLOOKUP($EU178,definitions_list_lookup!$N$15:$P$20,2,TRUE)</f>
        <v>very high</v>
      </c>
      <c r="EW178" s="8">
        <f>VLOOKUP($EU178,definitions_list_lookup!$N$15:$P$20,3,TRUE)</f>
        <v>4</v>
      </c>
    </row>
    <row r="179" spans="1:153" ht="56">
      <c r="A179" s="214">
        <v>43304</v>
      </c>
      <c r="B179" s="215" t="s">
        <v>1323</v>
      </c>
      <c r="C179" s="216"/>
      <c r="D179" s="215" t="s">
        <v>1208</v>
      </c>
      <c r="E179" s="5">
        <v>56</v>
      </c>
      <c r="F179" s="5">
        <v>2</v>
      </c>
      <c r="G179" s="6" t="str">
        <f t="shared" si="36"/>
        <v>56-2</v>
      </c>
      <c r="H179" s="2">
        <v>0</v>
      </c>
      <c r="I179" s="2">
        <v>83.5</v>
      </c>
      <c r="J179" s="79" t="str">
        <f>IF(((VLOOKUP($G179,Depth_Lookup!$A$3:$J$561,9,FALSE))-(I179/100))&gt;=0,"Good","Too Long")</f>
        <v>Good</v>
      </c>
      <c r="K179" s="80">
        <f>(VLOOKUP($G179,Depth_Lookup!$A$3:$J$561,10,FALSE))+(H179/100)</f>
        <v>108.455</v>
      </c>
      <c r="L179" s="80">
        <f>(VLOOKUP($G179,Depth_Lookup!$A$3:$J$561,10,FALSE))+(I179/100)</f>
        <v>109.28999999999999</v>
      </c>
      <c r="M179" s="136" t="s">
        <v>1443</v>
      </c>
      <c r="N179" s="136" t="s">
        <v>1287</v>
      </c>
      <c r="O179" s="208" t="s">
        <v>1517</v>
      </c>
      <c r="P179" s="208" t="s">
        <v>1327</v>
      </c>
      <c r="Q179" s="44"/>
      <c r="R179" s="42">
        <v>90</v>
      </c>
      <c r="S179" s="5">
        <v>0</v>
      </c>
      <c r="T179" s="5">
        <v>10</v>
      </c>
      <c r="U179" s="5">
        <v>0</v>
      </c>
      <c r="V179" s="246">
        <f t="shared" si="58"/>
        <v>100</v>
      </c>
      <c r="W179" s="4" t="s">
        <v>1515</v>
      </c>
      <c r="X179" s="5" t="s">
        <v>1</v>
      </c>
      <c r="Y179" s="38">
        <v>90</v>
      </c>
      <c r="Z179" s="8" t="str">
        <f>VLOOKUP($Y179,definitions_list_lookup!$N$15:$P$20,2,TRUE)</f>
        <v>very high</v>
      </c>
      <c r="AA179" s="8">
        <f>VLOOKUP($Y179,definitions_list_lookup!$N$15:$P$20,3,TRUE)</f>
        <v>4</v>
      </c>
      <c r="AB179" s="99"/>
      <c r="AC179" s="7"/>
      <c r="AD179" s="7">
        <v>1</v>
      </c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>
        <v>10</v>
      </c>
      <c r="AQ179" s="7"/>
      <c r="AR179" s="7"/>
      <c r="AS179" s="7">
        <v>89</v>
      </c>
      <c r="AT179" s="7"/>
      <c r="AU179" s="7"/>
      <c r="AV179" s="7"/>
      <c r="AW179" s="7"/>
      <c r="AX179" s="7"/>
      <c r="AY179" s="7"/>
      <c r="AZ179" s="7"/>
      <c r="BA179" s="8">
        <f t="shared" si="38"/>
        <v>100</v>
      </c>
      <c r="BB179" s="54"/>
      <c r="BC179" s="99"/>
      <c r="BD179" s="99"/>
      <c r="BE179" s="99"/>
      <c r="BF179" s="7"/>
      <c r="BG179" s="8" t="str">
        <f>VLOOKUP($BF179,definitions_list_lookup!$N$15:$P$20,2,TRUE)</f>
        <v>fresh</v>
      </c>
      <c r="BH179" s="8">
        <f>VLOOKUP($BF179,definitions_list_lookup!$N$15:$P$20,3,TRUE)</f>
        <v>0</v>
      </c>
      <c r="BI179" s="99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8">
        <f t="shared" si="39"/>
        <v>0</v>
      </c>
      <c r="CI179" s="44"/>
      <c r="CJ179" s="7" t="s">
        <v>1384</v>
      </c>
      <c r="CK179" s="48" t="s">
        <v>1396</v>
      </c>
      <c r="CL179" s="7">
        <v>95</v>
      </c>
      <c r="CM179" s="8" t="str">
        <f>VLOOKUP($CL179,definitions_list_lookup!$N$15:$P$20,2,TRUE)</f>
        <v>complete</v>
      </c>
      <c r="CN179" s="8">
        <f>VLOOKUP($CL179,definitions_list_lookup!$N$15:$P$20,3,TRUE)</f>
        <v>5</v>
      </c>
      <c r="CO179" s="99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>
        <v>10</v>
      </c>
      <c r="DD179" s="7"/>
      <c r="DE179" s="7"/>
      <c r="DF179" s="7">
        <v>90</v>
      </c>
      <c r="DG179" s="7"/>
      <c r="DH179" s="7"/>
      <c r="DI179" s="7"/>
      <c r="DJ179" s="7"/>
      <c r="DK179" s="7"/>
      <c r="DL179" s="7"/>
      <c r="DM179" s="7"/>
      <c r="DN179" s="8">
        <f t="shared" si="40"/>
        <v>100</v>
      </c>
      <c r="DO179" s="44"/>
      <c r="DP179" s="99"/>
      <c r="DQ179" s="7"/>
      <c r="DR179" s="8" t="str">
        <f>VLOOKUP($DQ179,definitions_list_lookup!$N$15:$P$20,2,TRUE)</f>
        <v>fresh</v>
      </c>
      <c r="DS179" s="8">
        <f>VLOOKUP($DQ179,definitions_list_lookup!$N$15:$P$20,3,TRUE)</f>
        <v>0</v>
      </c>
      <c r="DT179" s="99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8">
        <f t="shared" si="41"/>
        <v>0</v>
      </c>
      <c r="ET179" s="44"/>
      <c r="EU179" s="8">
        <f t="shared" si="42"/>
        <v>90.5</v>
      </c>
      <c r="EV179" s="8" t="str">
        <f>VLOOKUP($EU179,definitions_list_lookup!$N$15:$P$20,2,TRUE)</f>
        <v>very high</v>
      </c>
      <c r="EW179" s="8">
        <f>VLOOKUP($EU179,definitions_list_lookup!$N$15:$P$20,3,TRUE)</f>
        <v>4</v>
      </c>
    </row>
    <row r="180" spans="1:153" ht="98">
      <c r="A180" s="214">
        <v>43304</v>
      </c>
      <c r="B180" s="215" t="s">
        <v>1323</v>
      </c>
      <c r="C180" s="216"/>
      <c r="D180" s="215" t="s">
        <v>1208</v>
      </c>
      <c r="E180" s="215">
        <v>56</v>
      </c>
      <c r="F180" s="5">
        <v>3</v>
      </c>
      <c r="G180" s="6" t="str">
        <f t="shared" si="36"/>
        <v>56-3</v>
      </c>
      <c r="H180" s="2">
        <v>0</v>
      </c>
      <c r="I180" s="2">
        <v>78</v>
      </c>
      <c r="J180" s="79" t="str">
        <f>IF(((VLOOKUP($G180,Depth_Lookup!$A$3:$J$561,9,FALSE))-(I180/100))&gt;=0,"Good","Too Long")</f>
        <v>Good</v>
      </c>
      <c r="K180" s="80">
        <f>(VLOOKUP($G180,Depth_Lookup!$A$3:$J$561,10,FALSE))+(H180/100)</f>
        <v>109.29</v>
      </c>
      <c r="L180" s="80">
        <f>(VLOOKUP($G180,Depth_Lookup!$A$3:$J$561,10,FALSE))+(I180/100)</f>
        <v>110.07000000000001</v>
      </c>
      <c r="M180" s="136" t="s">
        <v>1443</v>
      </c>
      <c r="N180" s="136" t="s">
        <v>1287</v>
      </c>
      <c r="O180" s="208" t="s">
        <v>1517</v>
      </c>
      <c r="P180" s="208" t="s">
        <v>1327</v>
      </c>
      <c r="Q180" s="44"/>
      <c r="R180" s="42">
        <v>95</v>
      </c>
      <c r="S180" s="5">
        <v>0</v>
      </c>
      <c r="T180" s="5">
        <v>5</v>
      </c>
      <c r="U180" s="5">
        <v>0</v>
      </c>
      <c r="V180" s="246">
        <f t="shared" si="58"/>
        <v>100</v>
      </c>
      <c r="W180" s="4" t="s">
        <v>1515</v>
      </c>
      <c r="X180" s="5" t="s">
        <v>1</v>
      </c>
      <c r="Y180" s="38">
        <v>90</v>
      </c>
      <c r="Z180" s="8" t="str">
        <f>VLOOKUP($Y180,definitions_list_lookup!$N$15:$P$20,2,TRUE)</f>
        <v>very high</v>
      </c>
      <c r="AA180" s="8">
        <f>VLOOKUP($Y180,definitions_list_lookup!$N$15:$P$20,3,TRUE)</f>
        <v>4</v>
      </c>
      <c r="AB180" s="99" t="s">
        <v>1518</v>
      </c>
      <c r="AC180" s="7"/>
      <c r="AD180" s="7">
        <v>1</v>
      </c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>
        <v>10</v>
      </c>
      <c r="AQ180" s="7"/>
      <c r="AR180" s="7"/>
      <c r="AS180" s="7">
        <v>89</v>
      </c>
      <c r="AT180" s="7"/>
      <c r="AU180" s="7"/>
      <c r="AV180" s="7"/>
      <c r="AW180" s="7"/>
      <c r="AX180" s="7"/>
      <c r="AY180" s="7"/>
      <c r="AZ180" s="7"/>
      <c r="BA180" s="8">
        <f t="shared" si="38"/>
        <v>100</v>
      </c>
      <c r="BB180" s="54"/>
      <c r="BC180" s="99" t="s">
        <v>1512</v>
      </c>
      <c r="BD180" s="99"/>
      <c r="BE180" s="99"/>
      <c r="BF180" s="7"/>
      <c r="BG180" s="8" t="str">
        <f>VLOOKUP($BF180,definitions_list_lookup!$N$15:$P$20,2,TRUE)</f>
        <v>fresh</v>
      </c>
      <c r="BH180" s="8">
        <f>VLOOKUP($BF180,definitions_list_lookup!$N$15:$P$20,3,TRUE)</f>
        <v>0</v>
      </c>
      <c r="BI180" s="99" t="s">
        <v>2025</v>
      </c>
      <c r="BJ180" s="7">
        <v>60</v>
      </c>
      <c r="BK180" s="7">
        <v>5</v>
      </c>
      <c r="BL180" s="7">
        <v>35</v>
      </c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8">
        <f t="shared" si="39"/>
        <v>100</v>
      </c>
      <c r="CI180" s="44"/>
      <c r="CJ180" s="7" t="s">
        <v>1384</v>
      </c>
      <c r="CK180" s="48" t="s">
        <v>1396</v>
      </c>
      <c r="CL180" s="7">
        <v>95</v>
      </c>
      <c r="CM180" s="8" t="str">
        <f>VLOOKUP($CL180,definitions_list_lookup!$N$15:$P$20,2,TRUE)</f>
        <v>complete</v>
      </c>
      <c r="CN180" s="8">
        <f>VLOOKUP($CL180,definitions_list_lookup!$N$15:$P$20,3,TRUE)</f>
        <v>5</v>
      </c>
      <c r="CO180" s="99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>
        <v>10</v>
      </c>
      <c r="DD180" s="7"/>
      <c r="DE180" s="7"/>
      <c r="DF180" s="7">
        <v>90</v>
      </c>
      <c r="DG180" s="7"/>
      <c r="DH180" s="7"/>
      <c r="DI180" s="7"/>
      <c r="DJ180" s="7"/>
      <c r="DK180" s="7"/>
      <c r="DL180" s="7"/>
      <c r="DM180" s="7"/>
      <c r="DN180" s="8">
        <f t="shared" si="40"/>
        <v>100</v>
      </c>
      <c r="DO180" s="44"/>
      <c r="DP180" s="99"/>
      <c r="DQ180" s="7"/>
      <c r="DR180" s="8" t="str">
        <f>VLOOKUP($DQ180,definitions_list_lookup!$N$15:$P$20,2,TRUE)</f>
        <v>fresh</v>
      </c>
      <c r="DS180" s="8">
        <f>VLOOKUP($DQ180,definitions_list_lookup!$N$15:$P$20,3,TRUE)</f>
        <v>0</v>
      </c>
      <c r="DT180" s="99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8">
        <f t="shared" si="41"/>
        <v>0</v>
      </c>
      <c r="ET180" s="44"/>
      <c r="EU180" s="8">
        <f t="shared" si="42"/>
        <v>90.25</v>
      </c>
      <c r="EV180" s="8" t="str">
        <f>VLOOKUP($EU180,definitions_list_lookup!$N$15:$P$20,2,TRUE)</f>
        <v>very high</v>
      </c>
      <c r="EW180" s="8">
        <f>VLOOKUP($EU180,definitions_list_lookup!$N$15:$P$20,3,TRUE)</f>
        <v>4</v>
      </c>
    </row>
    <row r="181" spans="1:153" ht="56">
      <c r="A181" s="214">
        <v>43304</v>
      </c>
      <c r="B181" s="215" t="s">
        <v>1323</v>
      </c>
      <c r="C181" s="216"/>
      <c r="D181" s="215" t="s">
        <v>1208</v>
      </c>
      <c r="E181" s="5">
        <v>56</v>
      </c>
      <c r="F181" s="5">
        <v>4</v>
      </c>
      <c r="G181" s="6" t="str">
        <f t="shared" si="36"/>
        <v>56-4</v>
      </c>
      <c r="H181" s="2">
        <v>0</v>
      </c>
      <c r="I181" s="2">
        <v>67</v>
      </c>
      <c r="J181" s="79" t="str">
        <f>IF(((VLOOKUP($G181,Depth_Lookup!$A$3:$J$561,9,FALSE))-(I181/100))&gt;=0,"Good","Too Long")</f>
        <v>Good</v>
      </c>
      <c r="K181" s="80">
        <f>(VLOOKUP($G181,Depth_Lookup!$A$3:$J$561,10,FALSE))+(H181/100)</f>
        <v>110.07</v>
      </c>
      <c r="L181" s="80">
        <f>(VLOOKUP($G181,Depth_Lookup!$A$3:$J$561,10,FALSE))+(I181/100)</f>
        <v>110.74</v>
      </c>
      <c r="M181" s="136" t="s">
        <v>1443</v>
      </c>
      <c r="N181" s="136" t="s">
        <v>1287</v>
      </c>
      <c r="O181" s="208" t="s">
        <v>1517</v>
      </c>
      <c r="P181" s="208" t="s">
        <v>1327</v>
      </c>
      <c r="Q181" s="44"/>
      <c r="R181" s="42">
        <v>95</v>
      </c>
      <c r="S181" s="5">
        <v>0</v>
      </c>
      <c r="T181" s="5">
        <v>5</v>
      </c>
      <c r="U181" s="5">
        <v>0</v>
      </c>
      <c r="V181" s="246">
        <f t="shared" si="58"/>
        <v>100</v>
      </c>
      <c r="W181" s="4" t="s">
        <v>1515</v>
      </c>
      <c r="X181" s="5" t="s">
        <v>1</v>
      </c>
      <c r="Y181" s="38">
        <v>90</v>
      </c>
      <c r="Z181" s="8" t="str">
        <f>VLOOKUP($Y181,definitions_list_lookup!$N$15:$P$20,2,TRUE)</f>
        <v>very high</v>
      </c>
      <c r="AA181" s="8">
        <f>VLOOKUP($Y181,definitions_list_lookup!$N$15:$P$20,3,TRUE)</f>
        <v>4</v>
      </c>
      <c r="AB181" s="99"/>
      <c r="AC181" s="7"/>
      <c r="AD181" s="7">
        <v>1</v>
      </c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>
        <v>10</v>
      </c>
      <c r="AQ181" s="7"/>
      <c r="AR181" s="7"/>
      <c r="AS181" s="7">
        <v>89</v>
      </c>
      <c r="AT181" s="7"/>
      <c r="AU181" s="7"/>
      <c r="AV181" s="7"/>
      <c r="AW181" s="7"/>
      <c r="AX181" s="7"/>
      <c r="AY181" s="7"/>
      <c r="AZ181" s="7"/>
      <c r="BA181" s="8">
        <f t="shared" si="38"/>
        <v>100</v>
      </c>
      <c r="BB181" s="54"/>
      <c r="BC181" s="99"/>
      <c r="BD181" s="99"/>
      <c r="BE181" s="99"/>
      <c r="BF181" s="7"/>
      <c r="BG181" s="8" t="str">
        <f>VLOOKUP($BF181,definitions_list_lookup!$N$15:$P$20,2,TRUE)</f>
        <v>fresh</v>
      </c>
      <c r="BH181" s="8">
        <f>VLOOKUP($BF181,definitions_list_lookup!$N$15:$P$20,3,TRUE)</f>
        <v>0</v>
      </c>
      <c r="BI181" s="99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8">
        <f t="shared" si="39"/>
        <v>0</v>
      </c>
      <c r="CI181" s="44"/>
      <c r="CJ181" s="7" t="s">
        <v>1384</v>
      </c>
      <c r="CK181" s="48" t="s">
        <v>1396</v>
      </c>
      <c r="CL181" s="7">
        <v>95</v>
      </c>
      <c r="CM181" s="8" t="str">
        <f>VLOOKUP($CL181,definitions_list_lookup!$N$15:$P$20,2,TRUE)</f>
        <v>complete</v>
      </c>
      <c r="CN181" s="8">
        <f>VLOOKUP($CL181,definitions_list_lookup!$N$15:$P$20,3,TRUE)</f>
        <v>5</v>
      </c>
      <c r="CO181" s="99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>
        <v>10</v>
      </c>
      <c r="DD181" s="7"/>
      <c r="DE181" s="7"/>
      <c r="DF181" s="7">
        <v>90</v>
      </c>
      <c r="DG181" s="7"/>
      <c r="DH181" s="7"/>
      <c r="DI181" s="7"/>
      <c r="DJ181" s="7"/>
      <c r="DK181" s="7"/>
      <c r="DL181" s="7"/>
      <c r="DM181" s="7"/>
      <c r="DN181" s="8">
        <f t="shared" si="40"/>
        <v>100</v>
      </c>
      <c r="DO181" s="44"/>
      <c r="DP181" s="99"/>
      <c r="DQ181" s="7"/>
      <c r="DR181" s="8" t="str">
        <f>VLOOKUP($DQ181,definitions_list_lookup!$N$15:$P$20,2,TRUE)</f>
        <v>fresh</v>
      </c>
      <c r="DS181" s="8">
        <f>VLOOKUP($DQ181,definitions_list_lookup!$N$15:$P$20,3,TRUE)</f>
        <v>0</v>
      </c>
      <c r="DT181" s="99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8">
        <f t="shared" si="41"/>
        <v>0</v>
      </c>
      <c r="ET181" s="44"/>
      <c r="EU181" s="8">
        <f t="shared" si="42"/>
        <v>90.25</v>
      </c>
      <c r="EV181" s="8" t="str">
        <f>VLOOKUP($EU181,definitions_list_lookup!$N$15:$P$20,2,TRUE)</f>
        <v>very high</v>
      </c>
      <c r="EW181" s="8">
        <f>VLOOKUP($EU181,definitions_list_lookup!$N$15:$P$20,3,TRUE)</f>
        <v>4</v>
      </c>
    </row>
    <row r="182" spans="1:153" ht="56">
      <c r="A182" s="214">
        <v>43304</v>
      </c>
      <c r="B182" s="215" t="s">
        <v>1323</v>
      </c>
      <c r="C182" s="216"/>
      <c r="D182" s="215" t="s">
        <v>1208</v>
      </c>
      <c r="E182" s="215">
        <v>57</v>
      </c>
      <c r="F182" s="5">
        <v>1</v>
      </c>
      <c r="G182" s="6" t="str">
        <f t="shared" si="36"/>
        <v>57-1</v>
      </c>
      <c r="H182" s="2">
        <v>0</v>
      </c>
      <c r="I182" s="2">
        <v>85</v>
      </c>
      <c r="J182" s="79" t="str">
        <f>IF(((VLOOKUP($G182,Depth_Lookup!$A$3:$J$561,9,FALSE))-(I182/100))&gt;=0,"Good","Too Long")</f>
        <v>Good</v>
      </c>
      <c r="K182" s="80">
        <f>(VLOOKUP($G182,Depth_Lookup!$A$3:$J$561,10,FALSE))+(H182/100)</f>
        <v>110.6</v>
      </c>
      <c r="L182" s="80">
        <f>(VLOOKUP($G182,Depth_Lookup!$A$3:$J$561,10,FALSE))+(I182/100)</f>
        <v>111.44999999999999</v>
      </c>
      <c r="M182" s="136" t="s">
        <v>1443</v>
      </c>
      <c r="N182" s="136" t="s">
        <v>1287</v>
      </c>
      <c r="O182" s="208" t="s">
        <v>1517</v>
      </c>
      <c r="P182" s="208" t="s">
        <v>1327</v>
      </c>
      <c r="Q182" s="44"/>
      <c r="R182" s="42">
        <v>50</v>
      </c>
      <c r="S182" s="5">
        <v>0</v>
      </c>
      <c r="T182" s="5">
        <v>50</v>
      </c>
      <c r="U182" s="5">
        <v>0</v>
      </c>
      <c r="V182" s="246">
        <f t="shared" si="58"/>
        <v>100</v>
      </c>
      <c r="W182" s="4" t="s">
        <v>1515</v>
      </c>
      <c r="X182" s="5" t="s">
        <v>1</v>
      </c>
      <c r="Y182" s="38">
        <v>90</v>
      </c>
      <c r="Z182" s="8" t="str">
        <f>VLOOKUP($Y182,definitions_list_lookup!$N$15:$P$20,2,TRUE)</f>
        <v>very high</v>
      </c>
      <c r="AA182" s="8">
        <f>VLOOKUP($Y182,definitions_list_lookup!$N$15:$P$20,3,TRUE)</f>
        <v>4</v>
      </c>
      <c r="AB182" s="99"/>
      <c r="AC182" s="7"/>
      <c r="AD182" s="7">
        <v>1</v>
      </c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>
        <v>10</v>
      </c>
      <c r="AQ182" s="7"/>
      <c r="AR182" s="7"/>
      <c r="AS182" s="7">
        <v>89</v>
      </c>
      <c r="AT182" s="7"/>
      <c r="AU182" s="7"/>
      <c r="AV182" s="7"/>
      <c r="AW182" s="7"/>
      <c r="AX182" s="7"/>
      <c r="AY182" s="7"/>
      <c r="AZ182" s="7"/>
      <c r="BA182" s="8">
        <f t="shared" si="38"/>
        <v>100</v>
      </c>
      <c r="BB182" s="54"/>
      <c r="BC182" s="99"/>
      <c r="BD182" s="99"/>
      <c r="BE182" s="99"/>
      <c r="BF182" s="7"/>
      <c r="BG182" s="8" t="str">
        <f>VLOOKUP($BF182,definitions_list_lookup!$N$15:$P$20,2,TRUE)</f>
        <v>fresh</v>
      </c>
      <c r="BH182" s="8">
        <f>VLOOKUP($BF182,definitions_list_lookup!$N$15:$P$20,3,TRUE)</f>
        <v>0</v>
      </c>
      <c r="BI182" s="99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8">
        <f t="shared" si="39"/>
        <v>0</v>
      </c>
      <c r="CI182" s="44"/>
      <c r="CJ182" s="7" t="s">
        <v>1384</v>
      </c>
      <c r="CK182" s="48" t="s">
        <v>1396</v>
      </c>
      <c r="CL182" s="7">
        <v>95</v>
      </c>
      <c r="CM182" s="8" t="str">
        <f>VLOOKUP($CL182,definitions_list_lookup!$N$15:$P$20,2,TRUE)</f>
        <v>complete</v>
      </c>
      <c r="CN182" s="8">
        <f>VLOOKUP($CL182,definitions_list_lookup!$N$15:$P$20,3,TRUE)</f>
        <v>5</v>
      </c>
      <c r="CO182" s="99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>
        <v>10</v>
      </c>
      <c r="DD182" s="7"/>
      <c r="DE182" s="7"/>
      <c r="DF182" s="7">
        <v>90</v>
      </c>
      <c r="DG182" s="7"/>
      <c r="DH182" s="7"/>
      <c r="DI182" s="7"/>
      <c r="DJ182" s="7"/>
      <c r="DK182" s="7"/>
      <c r="DL182" s="7"/>
      <c r="DM182" s="7"/>
      <c r="DN182" s="8">
        <f t="shared" si="40"/>
        <v>100</v>
      </c>
      <c r="DO182" s="44"/>
      <c r="DP182" s="99"/>
      <c r="DQ182" s="7"/>
      <c r="DR182" s="8" t="str">
        <f>VLOOKUP($DQ182,definitions_list_lookup!$N$15:$P$20,2,TRUE)</f>
        <v>fresh</v>
      </c>
      <c r="DS182" s="8">
        <f>VLOOKUP($DQ182,definitions_list_lookup!$N$15:$P$20,3,TRUE)</f>
        <v>0</v>
      </c>
      <c r="DT182" s="99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8">
        <f t="shared" si="41"/>
        <v>0</v>
      </c>
      <c r="ET182" s="44"/>
      <c r="EU182" s="8">
        <f t="shared" si="42"/>
        <v>92.5</v>
      </c>
      <c r="EV182" s="8" t="str">
        <f>VLOOKUP($EU182,definitions_list_lookup!$N$15:$P$20,2,TRUE)</f>
        <v>complete</v>
      </c>
      <c r="EW182" s="8">
        <f>VLOOKUP($EU182,definitions_list_lookup!$N$15:$P$20,3,TRUE)</f>
        <v>5</v>
      </c>
    </row>
    <row r="183" spans="1:153" ht="56">
      <c r="A183" s="214">
        <v>43304</v>
      </c>
      <c r="B183" s="215" t="s">
        <v>1323</v>
      </c>
      <c r="C183" s="216"/>
      <c r="D183" s="215" t="s">
        <v>1208</v>
      </c>
      <c r="E183" s="5">
        <v>57</v>
      </c>
      <c r="F183" s="5">
        <v>2</v>
      </c>
      <c r="G183" s="6" t="str">
        <f t="shared" si="36"/>
        <v>57-2</v>
      </c>
      <c r="H183" s="2">
        <v>0</v>
      </c>
      <c r="I183" s="2">
        <v>80.5</v>
      </c>
      <c r="J183" s="79" t="str">
        <f>IF(((VLOOKUP($G183,Depth_Lookup!$A$3:$J$561,9,FALSE))-(I183/100))&gt;=0,"Good","Too Long")</f>
        <v>Good</v>
      </c>
      <c r="K183" s="80">
        <f>(VLOOKUP($G183,Depth_Lookup!$A$3:$J$561,10,FALSE))+(H183/100)</f>
        <v>111.45</v>
      </c>
      <c r="L183" s="80">
        <f>(VLOOKUP($G183,Depth_Lookup!$A$3:$J$561,10,FALSE))+(I183/100)</f>
        <v>112.25500000000001</v>
      </c>
      <c r="M183" s="136" t="s">
        <v>1443</v>
      </c>
      <c r="N183" s="136" t="s">
        <v>1287</v>
      </c>
      <c r="O183" s="208" t="s">
        <v>1517</v>
      </c>
      <c r="P183" s="208" t="s">
        <v>1327</v>
      </c>
      <c r="Q183" s="44"/>
      <c r="R183" s="42">
        <v>95</v>
      </c>
      <c r="S183" s="5">
        <v>0</v>
      </c>
      <c r="T183" s="5">
        <v>5</v>
      </c>
      <c r="U183" s="5">
        <v>0</v>
      </c>
      <c r="V183" s="246">
        <f t="shared" si="58"/>
        <v>100</v>
      </c>
      <c r="W183" s="4" t="s">
        <v>1515</v>
      </c>
      <c r="X183" s="5" t="s">
        <v>1</v>
      </c>
      <c r="Y183" s="38">
        <v>90</v>
      </c>
      <c r="Z183" s="8" t="str">
        <f>VLOOKUP($Y183,definitions_list_lookup!$N$15:$P$20,2,TRUE)</f>
        <v>very high</v>
      </c>
      <c r="AA183" s="8">
        <f>VLOOKUP($Y183,definitions_list_lookup!$N$15:$P$20,3,TRUE)</f>
        <v>4</v>
      </c>
      <c r="AB183" s="99" t="s">
        <v>1519</v>
      </c>
      <c r="AC183" s="7"/>
      <c r="AD183" s="7">
        <v>1</v>
      </c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>
        <v>10</v>
      </c>
      <c r="AQ183" s="7"/>
      <c r="AR183" s="7"/>
      <c r="AS183" s="7">
        <v>89</v>
      </c>
      <c r="AT183" s="7"/>
      <c r="AU183" s="7"/>
      <c r="AV183" s="7"/>
      <c r="AW183" s="7"/>
      <c r="AX183" s="7"/>
      <c r="AY183" s="7"/>
      <c r="AZ183" s="7"/>
      <c r="BA183" s="8">
        <f t="shared" si="38"/>
        <v>100</v>
      </c>
      <c r="BB183" s="54"/>
      <c r="BC183" s="99"/>
      <c r="BD183" s="99"/>
      <c r="BE183" s="99"/>
      <c r="BF183" s="7"/>
      <c r="BG183" s="8" t="str">
        <f>VLOOKUP($BF183,definitions_list_lookup!$N$15:$P$20,2,TRUE)</f>
        <v>fresh</v>
      </c>
      <c r="BH183" s="8">
        <f>VLOOKUP($BF183,definitions_list_lookup!$N$15:$P$20,3,TRUE)</f>
        <v>0</v>
      </c>
      <c r="BI183" s="99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8">
        <f t="shared" si="39"/>
        <v>0</v>
      </c>
      <c r="CI183" s="44"/>
      <c r="CJ183" s="7" t="s">
        <v>1384</v>
      </c>
      <c r="CK183" s="48" t="s">
        <v>1396</v>
      </c>
      <c r="CL183" s="7">
        <v>95</v>
      </c>
      <c r="CM183" s="8" t="str">
        <f>VLOOKUP($CL183,definitions_list_lookup!$N$15:$P$20,2,TRUE)</f>
        <v>complete</v>
      </c>
      <c r="CN183" s="8">
        <f>VLOOKUP($CL183,definitions_list_lookup!$N$15:$P$20,3,TRUE)</f>
        <v>5</v>
      </c>
      <c r="CO183" s="99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>
        <v>10</v>
      </c>
      <c r="DD183" s="7"/>
      <c r="DE183" s="7"/>
      <c r="DF183" s="7">
        <v>90</v>
      </c>
      <c r="DG183" s="7"/>
      <c r="DH183" s="7"/>
      <c r="DI183" s="7"/>
      <c r="DJ183" s="7"/>
      <c r="DK183" s="7"/>
      <c r="DL183" s="7"/>
      <c r="DM183" s="7"/>
      <c r="DN183" s="8">
        <f t="shared" si="40"/>
        <v>100</v>
      </c>
      <c r="DO183" s="44"/>
      <c r="DP183" s="99"/>
      <c r="DQ183" s="7"/>
      <c r="DR183" s="8" t="str">
        <f>VLOOKUP($DQ183,definitions_list_lookup!$N$15:$P$20,2,TRUE)</f>
        <v>fresh</v>
      </c>
      <c r="DS183" s="8">
        <f>VLOOKUP($DQ183,definitions_list_lookup!$N$15:$P$20,3,TRUE)</f>
        <v>0</v>
      </c>
      <c r="DT183" s="99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8">
        <f t="shared" si="41"/>
        <v>0</v>
      </c>
      <c r="ET183" s="44"/>
      <c r="EU183" s="8">
        <f t="shared" si="42"/>
        <v>90.25</v>
      </c>
      <c r="EV183" s="8" t="str">
        <f>VLOOKUP($EU183,definitions_list_lookup!$N$15:$P$20,2,TRUE)</f>
        <v>very high</v>
      </c>
      <c r="EW183" s="8">
        <f>VLOOKUP($EU183,definitions_list_lookup!$N$15:$P$20,3,TRUE)</f>
        <v>4</v>
      </c>
    </row>
    <row r="184" spans="1:153" ht="70">
      <c r="A184" s="214">
        <v>43304</v>
      </c>
      <c r="B184" s="215" t="s">
        <v>1323</v>
      </c>
      <c r="C184" s="216"/>
      <c r="D184" s="215" t="s">
        <v>1208</v>
      </c>
      <c r="E184" s="215">
        <v>57</v>
      </c>
      <c r="F184" s="5">
        <v>3</v>
      </c>
      <c r="G184" s="6" t="str">
        <f t="shared" si="36"/>
        <v>57-3</v>
      </c>
      <c r="H184" s="2">
        <v>0</v>
      </c>
      <c r="I184" s="2">
        <v>89.5</v>
      </c>
      <c r="J184" s="79" t="str">
        <f>IF(((VLOOKUP($G184,Depth_Lookup!$A$3:$J$561,9,FALSE))-(I184/100))&gt;=0,"Good","Too Long")</f>
        <v>Good</v>
      </c>
      <c r="K184" s="80">
        <f>(VLOOKUP($G184,Depth_Lookup!$A$3:$J$561,10,FALSE))+(H184/100)</f>
        <v>112.255</v>
      </c>
      <c r="L184" s="80">
        <f>(VLOOKUP($G184,Depth_Lookup!$A$3:$J$561,10,FALSE))+(I184/100)</f>
        <v>113.14999999999999</v>
      </c>
      <c r="M184" s="136" t="s">
        <v>1443</v>
      </c>
      <c r="N184" s="136" t="s">
        <v>1287</v>
      </c>
      <c r="O184" s="208" t="s">
        <v>1517</v>
      </c>
      <c r="P184" s="208" t="s">
        <v>1327</v>
      </c>
      <c r="Q184" s="44"/>
      <c r="R184" s="42">
        <v>95</v>
      </c>
      <c r="S184" s="5">
        <v>0</v>
      </c>
      <c r="T184" s="5">
        <v>5</v>
      </c>
      <c r="U184" s="5">
        <v>0</v>
      </c>
      <c r="V184" s="246">
        <f t="shared" si="58"/>
        <v>100</v>
      </c>
      <c r="W184" s="4" t="s">
        <v>1515</v>
      </c>
      <c r="X184" s="5" t="s">
        <v>1</v>
      </c>
      <c r="Y184" s="38">
        <v>90</v>
      </c>
      <c r="Z184" s="8" t="str">
        <f>VLOOKUP($Y184,definitions_list_lookup!$N$15:$P$20,2,TRUE)</f>
        <v>very high</v>
      </c>
      <c r="AA184" s="8">
        <f>VLOOKUP($Y184,definitions_list_lookup!$N$15:$P$20,3,TRUE)</f>
        <v>4</v>
      </c>
      <c r="AB184" s="99" t="s">
        <v>1520</v>
      </c>
      <c r="AC184" s="7"/>
      <c r="AD184" s="7">
        <v>1</v>
      </c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>
        <v>10</v>
      </c>
      <c r="AQ184" s="7"/>
      <c r="AR184" s="7"/>
      <c r="AS184" s="7">
        <v>89</v>
      </c>
      <c r="AT184" s="7"/>
      <c r="AU184" s="7"/>
      <c r="AV184" s="7"/>
      <c r="AW184" s="7"/>
      <c r="AX184" s="7"/>
      <c r="AY184" s="7"/>
      <c r="AZ184" s="7"/>
      <c r="BA184" s="8">
        <f t="shared" si="38"/>
        <v>100</v>
      </c>
      <c r="BB184" s="54"/>
      <c r="BC184" s="99" t="s">
        <v>1512</v>
      </c>
      <c r="BD184" s="99"/>
      <c r="BE184" s="99"/>
      <c r="BF184" s="7"/>
      <c r="BG184" s="8" t="str">
        <f>VLOOKUP($BF184,definitions_list_lookup!$N$15:$P$20,2,TRUE)</f>
        <v>fresh</v>
      </c>
      <c r="BH184" s="8">
        <f>VLOOKUP($BF184,definitions_list_lookup!$N$15:$P$20,3,TRUE)</f>
        <v>0</v>
      </c>
      <c r="BI184" s="99"/>
      <c r="BJ184" s="7">
        <v>40</v>
      </c>
      <c r="BK184" s="7">
        <v>25</v>
      </c>
      <c r="BL184" s="7">
        <v>35</v>
      </c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8">
        <f t="shared" si="39"/>
        <v>100</v>
      </c>
      <c r="CI184" s="44"/>
      <c r="CJ184" s="7" t="s">
        <v>1384</v>
      </c>
      <c r="CK184" s="48" t="s">
        <v>1396</v>
      </c>
      <c r="CL184" s="7">
        <v>95</v>
      </c>
      <c r="CM184" s="8" t="str">
        <f>VLOOKUP($CL184,definitions_list_lookup!$N$15:$P$20,2,TRUE)</f>
        <v>complete</v>
      </c>
      <c r="CN184" s="8">
        <f>VLOOKUP($CL184,definitions_list_lookup!$N$15:$P$20,3,TRUE)</f>
        <v>5</v>
      </c>
      <c r="CO184" s="99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>
        <v>10</v>
      </c>
      <c r="DD184" s="7"/>
      <c r="DE184" s="7"/>
      <c r="DF184" s="7">
        <v>90</v>
      </c>
      <c r="DG184" s="7"/>
      <c r="DH184" s="7"/>
      <c r="DI184" s="7"/>
      <c r="DJ184" s="7"/>
      <c r="DK184" s="7"/>
      <c r="DL184" s="7"/>
      <c r="DM184" s="7"/>
      <c r="DN184" s="8">
        <f t="shared" si="40"/>
        <v>100</v>
      </c>
      <c r="DO184" s="44"/>
      <c r="DP184" s="99"/>
      <c r="DQ184" s="7"/>
      <c r="DR184" s="8" t="str">
        <f>VLOOKUP($DQ184,definitions_list_lookup!$N$15:$P$20,2,TRUE)</f>
        <v>fresh</v>
      </c>
      <c r="DS184" s="8">
        <f>VLOOKUP($DQ184,definitions_list_lookup!$N$15:$P$20,3,TRUE)</f>
        <v>0</v>
      </c>
      <c r="DT184" s="99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8">
        <f t="shared" si="41"/>
        <v>0</v>
      </c>
      <c r="ET184" s="44"/>
      <c r="EU184" s="8">
        <f t="shared" si="42"/>
        <v>90.25</v>
      </c>
      <c r="EV184" s="8" t="str">
        <f>VLOOKUP($EU184,definitions_list_lookup!$N$15:$P$20,2,TRUE)</f>
        <v>very high</v>
      </c>
      <c r="EW184" s="8">
        <f>VLOOKUP($EU184,definitions_list_lookup!$N$15:$P$20,3,TRUE)</f>
        <v>4</v>
      </c>
    </row>
    <row r="185" spans="1:153" ht="56">
      <c r="A185" s="214">
        <v>43304</v>
      </c>
      <c r="B185" s="215" t="s">
        <v>1323</v>
      </c>
      <c r="C185" s="216"/>
      <c r="D185" s="215" t="s">
        <v>1208</v>
      </c>
      <c r="E185" s="5">
        <v>57</v>
      </c>
      <c r="F185" s="5">
        <v>4</v>
      </c>
      <c r="G185" s="6" t="str">
        <f t="shared" si="36"/>
        <v>57-4</v>
      </c>
      <c r="H185" s="2">
        <v>0</v>
      </c>
      <c r="I185" s="2">
        <v>76</v>
      </c>
      <c r="J185" s="79" t="str">
        <f>IF(((VLOOKUP($G185,Depth_Lookup!$A$3:$J$561,9,FALSE))-(I185/100))&gt;=0,"Good","Too Long")</f>
        <v>Good</v>
      </c>
      <c r="K185" s="80">
        <f>(VLOOKUP($G185,Depth_Lookup!$A$3:$J$561,10,FALSE))+(H185/100)</f>
        <v>113.15</v>
      </c>
      <c r="L185" s="80">
        <f>(VLOOKUP($G185,Depth_Lookup!$A$3:$J$561,10,FALSE))+(I185/100)</f>
        <v>113.91000000000001</v>
      </c>
      <c r="M185" s="136" t="s">
        <v>1443</v>
      </c>
      <c r="N185" s="136" t="s">
        <v>1287</v>
      </c>
      <c r="O185" s="208" t="s">
        <v>1517</v>
      </c>
      <c r="P185" s="208" t="s">
        <v>1327</v>
      </c>
      <c r="Q185" s="44"/>
      <c r="R185" s="42">
        <v>99</v>
      </c>
      <c r="S185" s="5">
        <v>0</v>
      </c>
      <c r="T185" s="5">
        <v>1</v>
      </c>
      <c r="U185" s="5">
        <v>0</v>
      </c>
      <c r="V185" s="246">
        <f t="shared" si="58"/>
        <v>100</v>
      </c>
      <c r="W185" s="4" t="s">
        <v>1515</v>
      </c>
      <c r="X185" s="5" t="s">
        <v>1</v>
      </c>
      <c r="Y185" s="38">
        <v>90</v>
      </c>
      <c r="Z185" s="8" t="str">
        <f>VLOOKUP($Y185,definitions_list_lookup!$N$15:$P$20,2,TRUE)</f>
        <v>very high</v>
      </c>
      <c r="AA185" s="8">
        <f>VLOOKUP($Y185,definitions_list_lookup!$N$15:$P$20,3,TRUE)</f>
        <v>4</v>
      </c>
      <c r="AB185" s="99"/>
      <c r="AC185" s="7"/>
      <c r="AD185" s="7">
        <v>1</v>
      </c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>
        <v>10</v>
      </c>
      <c r="AQ185" s="7"/>
      <c r="AR185" s="7"/>
      <c r="AS185" s="7">
        <v>89</v>
      </c>
      <c r="AT185" s="7"/>
      <c r="AU185" s="7"/>
      <c r="AV185" s="7"/>
      <c r="AW185" s="7"/>
      <c r="AX185" s="7"/>
      <c r="AY185" s="7"/>
      <c r="AZ185" s="7"/>
      <c r="BA185" s="8">
        <f t="shared" si="38"/>
        <v>100</v>
      </c>
      <c r="BB185" s="54"/>
      <c r="BC185" s="99"/>
      <c r="BD185" s="99"/>
      <c r="BE185" s="99"/>
      <c r="BF185" s="7"/>
      <c r="BG185" s="8" t="str">
        <f>VLOOKUP($BF185,definitions_list_lookup!$N$15:$P$20,2,TRUE)</f>
        <v>fresh</v>
      </c>
      <c r="BH185" s="8">
        <f>VLOOKUP($BF185,definitions_list_lookup!$N$15:$P$20,3,TRUE)</f>
        <v>0</v>
      </c>
      <c r="BI185" s="99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8">
        <f t="shared" si="39"/>
        <v>0</v>
      </c>
      <c r="CI185" s="44"/>
      <c r="CJ185" s="7" t="s">
        <v>1384</v>
      </c>
      <c r="CK185" s="48" t="s">
        <v>1396</v>
      </c>
      <c r="CL185" s="7">
        <v>95</v>
      </c>
      <c r="CM185" s="8" t="str">
        <f>VLOOKUP($CL185,definitions_list_lookup!$N$15:$P$20,2,TRUE)</f>
        <v>complete</v>
      </c>
      <c r="CN185" s="8">
        <f>VLOOKUP($CL185,definitions_list_lookup!$N$15:$P$20,3,TRUE)</f>
        <v>5</v>
      </c>
      <c r="CO185" s="99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>
        <v>10</v>
      </c>
      <c r="DD185" s="7"/>
      <c r="DE185" s="7"/>
      <c r="DF185" s="7">
        <v>90</v>
      </c>
      <c r="DG185" s="7"/>
      <c r="DH185" s="7"/>
      <c r="DI185" s="7"/>
      <c r="DJ185" s="7"/>
      <c r="DK185" s="7"/>
      <c r="DL185" s="7"/>
      <c r="DM185" s="7"/>
      <c r="DN185" s="8">
        <f t="shared" si="40"/>
        <v>100</v>
      </c>
      <c r="DO185" s="44"/>
      <c r="DP185" s="99"/>
      <c r="DQ185" s="7"/>
      <c r="DR185" s="8" t="str">
        <f>VLOOKUP($DQ185,definitions_list_lookup!$N$15:$P$20,2,TRUE)</f>
        <v>fresh</v>
      </c>
      <c r="DS185" s="8">
        <f>VLOOKUP($DQ185,definitions_list_lookup!$N$15:$P$20,3,TRUE)</f>
        <v>0</v>
      </c>
      <c r="DT185" s="99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8">
        <f t="shared" si="41"/>
        <v>0</v>
      </c>
      <c r="ET185" s="44"/>
      <c r="EU185" s="8">
        <f t="shared" si="42"/>
        <v>90.05</v>
      </c>
      <c r="EV185" s="8" t="str">
        <f>VLOOKUP($EU185,definitions_list_lookup!$N$15:$P$20,2,TRUE)</f>
        <v>very high</v>
      </c>
      <c r="EW185" s="8">
        <f>VLOOKUP($EU185,definitions_list_lookup!$N$15:$P$20,3,TRUE)</f>
        <v>4</v>
      </c>
    </row>
    <row r="186" spans="1:153" ht="56">
      <c r="A186" s="214">
        <v>43304</v>
      </c>
      <c r="B186" s="215" t="s">
        <v>1323</v>
      </c>
      <c r="C186" s="216"/>
      <c r="D186" s="215" t="s">
        <v>1208</v>
      </c>
      <c r="E186" s="215">
        <v>58</v>
      </c>
      <c r="F186" s="5">
        <v>1</v>
      </c>
      <c r="G186" s="6" t="str">
        <f t="shared" si="36"/>
        <v>58-1</v>
      </c>
      <c r="H186" s="2">
        <v>0</v>
      </c>
      <c r="I186" s="2">
        <v>82</v>
      </c>
      <c r="J186" s="79" t="str">
        <f>IF(((VLOOKUP($G186,Depth_Lookup!$A$3:$J$561,9,FALSE))-(I186/100))&gt;=0,"Good","Too Long")</f>
        <v>Good</v>
      </c>
      <c r="K186" s="80">
        <f>(VLOOKUP($G186,Depth_Lookup!$A$3:$J$561,10,FALSE))+(H186/100)</f>
        <v>113.6</v>
      </c>
      <c r="L186" s="80">
        <f>(VLOOKUP($G186,Depth_Lookup!$A$3:$J$561,10,FALSE))+(I186/100)</f>
        <v>114.41999999999999</v>
      </c>
      <c r="M186" s="136" t="s">
        <v>1443</v>
      </c>
      <c r="N186" s="136" t="s">
        <v>1287</v>
      </c>
      <c r="O186" s="208" t="s">
        <v>1517</v>
      </c>
      <c r="P186" s="208" t="s">
        <v>1327</v>
      </c>
      <c r="Q186" s="44"/>
      <c r="R186" s="42">
        <v>95</v>
      </c>
      <c r="S186" s="5">
        <v>0</v>
      </c>
      <c r="T186" s="5">
        <v>5</v>
      </c>
      <c r="U186" s="5">
        <v>0</v>
      </c>
      <c r="V186" s="246">
        <f t="shared" si="58"/>
        <v>100</v>
      </c>
      <c r="W186" s="4" t="s">
        <v>1515</v>
      </c>
      <c r="X186" s="5" t="s">
        <v>1</v>
      </c>
      <c r="Y186" s="38">
        <v>90</v>
      </c>
      <c r="Z186" s="8" t="str">
        <f>VLOOKUP($Y186,definitions_list_lookup!$N$15:$P$20,2,TRUE)</f>
        <v>very high</v>
      </c>
      <c r="AA186" s="8">
        <f>VLOOKUP($Y186,definitions_list_lookup!$N$15:$P$20,3,TRUE)</f>
        <v>4</v>
      </c>
      <c r="AB186" s="99"/>
      <c r="AC186" s="7"/>
      <c r="AD186" s="7">
        <v>1</v>
      </c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>
        <v>10</v>
      </c>
      <c r="AQ186" s="7"/>
      <c r="AR186" s="7"/>
      <c r="AS186" s="7">
        <v>89</v>
      </c>
      <c r="AT186" s="7"/>
      <c r="AU186" s="7"/>
      <c r="AV186" s="7"/>
      <c r="AW186" s="7"/>
      <c r="AX186" s="7"/>
      <c r="AY186" s="7"/>
      <c r="AZ186" s="7"/>
      <c r="BA186" s="8">
        <f t="shared" si="38"/>
        <v>100</v>
      </c>
      <c r="BB186" s="54"/>
      <c r="BC186" s="99"/>
      <c r="BD186" s="99"/>
      <c r="BE186" s="99"/>
      <c r="BF186" s="7"/>
      <c r="BG186" s="8" t="str">
        <f>VLOOKUP($BF186,definitions_list_lookup!$N$15:$P$20,2,TRUE)</f>
        <v>fresh</v>
      </c>
      <c r="BH186" s="8">
        <f>VLOOKUP($BF186,definitions_list_lookup!$N$15:$P$20,3,TRUE)</f>
        <v>0</v>
      </c>
      <c r="BI186" s="99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8">
        <f t="shared" si="39"/>
        <v>0</v>
      </c>
      <c r="CI186" s="44"/>
      <c r="CJ186" s="7" t="s">
        <v>1384</v>
      </c>
      <c r="CK186" s="48" t="s">
        <v>1396</v>
      </c>
      <c r="CL186" s="7">
        <v>95</v>
      </c>
      <c r="CM186" s="8" t="str">
        <f>VLOOKUP($CL186,definitions_list_lookup!$N$15:$P$20,2,TRUE)</f>
        <v>complete</v>
      </c>
      <c r="CN186" s="8">
        <f>VLOOKUP($CL186,definitions_list_lookup!$N$15:$P$20,3,TRUE)</f>
        <v>5</v>
      </c>
      <c r="CO186" s="99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>
        <v>10</v>
      </c>
      <c r="DD186" s="7"/>
      <c r="DE186" s="7"/>
      <c r="DF186" s="7">
        <v>90</v>
      </c>
      <c r="DG186" s="7"/>
      <c r="DH186" s="7"/>
      <c r="DI186" s="7"/>
      <c r="DJ186" s="7"/>
      <c r="DK186" s="7"/>
      <c r="DL186" s="7"/>
      <c r="DM186" s="7"/>
      <c r="DN186" s="8">
        <f t="shared" si="40"/>
        <v>100</v>
      </c>
      <c r="DO186" s="44"/>
      <c r="DP186" s="99"/>
      <c r="DQ186" s="7"/>
      <c r="DR186" s="8" t="str">
        <f>VLOOKUP($DQ186,definitions_list_lookup!$N$15:$P$20,2,TRUE)</f>
        <v>fresh</v>
      </c>
      <c r="DS186" s="8">
        <f>VLOOKUP($DQ186,definitions_list_lookup!$N$15:$P$20,3,TRUE)</f>
        <v>0</v>
      </c>
      <c r="DT186" s="99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8">
        <f t="shared" si="41"/>
        <v>0</v>
      </c>
      <c r="ET186" s="44"/>
      <c r="EU186" s="8">
        <f t="shared" si="42"/>
        <v>90.25</v>
      </c>
      <c r="EV186" s="8" t="str">
        <f>VLOOKUP($EU186,definitions_list_lookup!$N$15:$P$20,2,TRUE)</f>
        <v>very high</v>
      </c>
      <c r="EW186" s="8">
        <f>VLOOKUP($EU186,definitions_list_lookup!$N$15:$P$20,3,TRUE)</f>
        <v>4</v>
      </c>
    </row>
    <row r="187" spans="1:153" ht="56">
      <c r="A187" s="89">
        <v>43304</v>
      </c>
      <c r="B187" s="5" t="s">
        <v>1323</v>
      </c>
      <c r="D187" s="5" t="s">
        <v>1208</v>
      </c>
      <c r="E187" s="5">
        <v>58</v>
      </c>
      <c r="F187" s="5">
        <v>2</v>
      </c>
      <c r="G187" s="6" t="str">
        <f t="shared" si="36"/>
        <v>58-2</v>
      </c>
      <c r="H187" s="2">
        <v>0</v>
      </c>
      <c r="I187" s="2">
        <v>83</v>
      </c>
      <c r="J187" s="79" t="str">
        <f>IF(((VLOOKUP($G187,Depth_Lookup!$A$3:$J$561,9,FALSE))-(I187/100))&gt;=0,"Good","Too Long")</f>
        <v>Good</v>
      </c>
      <c r="K187" s="80">
        <f>(VLOOKUP($G187,Depth_Lookup!$A$3:$J$561,10,FALSE))+(H187/100)</f>
        <v>114.42</v>
      </c>
      <c r="L187" s="80">
        <f>(VLOOKUP($G187,Depth_Lookup!$A$3:$J$561,10,FALSE))+(I187/100)</f>
        <v>115.25</v>
      </c>
      <c r="M187" s="136" t="s">
        <v>1443</v>
      </c>
      <c r="N187" s="136" t="s">
        <v>1287</v>
      </c>
      <c r="O187" s="208" t="s">
        <v>1517</v>
      </c>
      <c r="P187" s="208" t="s">
        <v>1327</v>
      </c>
      <c r="Q187" s="44"/>
      <c r="R187" s="42">
        <v>100</v>
      </c>
      <c r="S187" s="5">
        <v>0</v>
      </c>
      <c r="T187" s="5">
        <v>0</v>
      </c>
      <c r="U187" s="5">
        <v>0</v>
      </c>
      <c r="V187" s="246">
        <f t="shared" si="58"/>
        <v>100</v>
      </c>
      <c r="W187" s="4" t="s">
        <v>1515</v>
      </c>
      <c r="X187" s="5" t="s">
        <v>1</v>
      </c>
      <c r="Y187" s="38">
        <v>90</v>
      </c>
      <c r="Z187" s="8" t="str">
        <f>VLOOKUP($Y187,definitions_list_lookup!$N$15:$P$20,2,TRUE)</f>
        <v>very high</v>
      </c>
      <c r="AA187" s="8">
        <f>VLOOKUP($Y187,definitions_list_lookup!$N$15:$P$20,3,TRUE)</f>
        <v>4</v>
      </c>
      <c r="AB187" s="99"/>
      <c r="AC187" s="7"/>
      <c r="AD187" s="7">
        <v>1</v>
      </c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>
        <v>10</v>
      </c>
      <c r="AQ187" s="7"/>
      <c r="AR187" s="7"/>
      <c r="AS187" s="7">
        <v>89</v>
      </c>
      <c r="AT187" s="7"/>
      <c r="AU187" s="7"/>
      <c r="AV187" s="7"/>
      <c r="AW187" s="7"/>
      <c r="AX187" s="7"/>
      <c r="AY187" s="7"/>
      <c r="AZ187" s="7"/>
      <c r="BA187" s="8">
        <f t="shared" si="38"/>
        <v>100</v>
      </c>
      <c r="BB187" s="54"/>
      <c r="BC187" s="99"/>
      <c r="BD187" s="99"/>
      <c r="BE187" s="99"/>
      <c r="BF187" s="7"/>
      <c r="BG187" s="8" t="str">
        <f>VLOOKUP($BF187,definitions_list_lookup!$N$15:$P$20,2,TRUE)</f>
        <v>fresh</v>
      </c>
      <c r="BH187" s="8">
        <f>VLOOKUP($BF187,definitions_list_lookup!$N$15:$P$20,3,TRUE)</f>
        <v>0</v>
      </c>
      <c r="BI187" s="99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8">
        <f t="shared" si="39"/>
        <v>0</v>
      </c>
      <c r="CI187" s="44"/>
      <c r="CJ187" s="7"/>
      <c r="CK187" s="48"/>
      <c r="CL187" s="7"/>
      <c r="CM187" s="8" t="str">
        <f>VLOOKUP($CL187,definitions_list_lookup!$N$15:$P$20,2,TRUE)</f>
        <v>fresh</v>
      </c>
      <c r="CN187" s="8">
        <f>VLOOKUP($CL187,definitions_list_lookup!$N$15:$P$20,3,TRUE)</f>
        <v>0</v>
      </c>
      <c r="CO187" s="99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8">
        <f t="shared" si="40"/>
        <v>0</v>
      </c>
      <c r="DO187" s="44"/>
      <c r="DP187" s="99"/>
      <c r="DQ187" s="7"/>
      <c r="DR187" s="8" t="str">
        <f>VLOOKUP($DQ187,definitions_list_lookup!$N$15:$P$20,2,TRUE)</f>
        <v>fresh</v>
      </c>
      <c r="DS187" s="8">
        <f>VLOOKUP($DQ187,definitions_list_lookup!$N$15:$P$20,3,TRUE)</f>
        <v>0</v>
      </c>
      <c r="DT187" s="99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8">
        <f t="shared" si="41"/>
        <v>0</v>
      </c>
      <c r="ET187" s="44"/>
      <c r="EU187" s="8">
        <f t="shared" si="42"/>
        <v>90</v>
      </c>
      <c r="EV187" s="8" t="str">
        <f>VLOOKUP($EU187,definitions_list_lookup!$N$15:$P$20,2,TRUE)</f>
        <v>very high</v>
      </c>
      <c r="EW187" s="8">
        <f>VLOOKUP($EU187,definitions_list_lookup!$N$15:$P$20,3,TRUE)</f>
        <v>4</v>
      </c>
    </row>
    <row r="188" spans="1:153" ht="56">
      <c r="A188" s="89">
        <v>43304</v>
      </c>
      <c r="B188" s="5" t="s">
        <v>1323</v>
      </c>
      <c r="D188" s="5" t="s">
        <v>1208</v>
      </c>
      <c r="E188" s="5">
        <v>58</v>
      </c>
      <c r="F188" s="5">
        <v>3</v>
      </c>
      <c r="G188" s="6" t="str">
        <f t="shared" si="36"/>
        <v>58-3</v>
      </c>
      <c r="H188" s="2">
        <v>0</v>
      </c>
      <c r="I188" s="2">
        <v>4</v>
      </c>
      <c r="J188" s="79" t="str">
        <f>IF(((VLOOKUP($G188,Depth_Lookup!$A$3:$J$561,9,FALSE))-(I188/100))&gt;=0,"Good","Too Long")</f>
        <v>Good</v>
      </c>
      <c r="K188" s="80">
        <f>(VLOOKUP($G188,Depth_Lookup!$A$3:$J$561,10,FALSE))+(H188/100)</f>
        <v>115.25</v>
      </c>
      <c r="L188" s="80">
        <f>(VLOOKUP($G188,Depth_Lookup!$A$3:$J$561,10,FALSE))+(I188/100)</f>
        <v>115.29</v>
      </c>
      <c r="M188" s="136" t="s">
        <v>1443</v>
      </c>
      <c r="N188" s="136" t="s">
        <v>1287</v>
      </c>
      <c r="O188" s="208" t="s">
        <v>1517</v>
      </c>
      <c r="P188" s="208" t="s">
        <v>1327</v>
      </c>
      <c r="Q188" s="44"/>
      <c r="R188" s="42">
        <v>100</v>
      </c>
      <c r="S188" s="5">
        <v>0</v>
      </c>
      <c r="T188" s="5">
        <v>0</v>
      </c>
      <c r="U188" s="5">
        <v>0</v>
      </c>
      <c r="V188" s="246">
        <f t="shared" si="58"/>
        <v>100</v>
      </c>
      <c r="W188" s="4" t="s">
        <v>1515</v>
      </c>
      <c r="X188" s="5" t="s">
        <v>1</v>
      </c>
      <c r="Y188" s="38">
        <v>90</v>
      </c>
      <c r="Z188" s="8" t="str">
        <f>VLOOKUP($Y188,definitions_list_lookup!$N$15:$P$20,2,TRUE)</f>
        <v>very high</v>
      </c>
      <c r="AA188" s="8">
        <f>VLOOKUP($Y188,definitions_list_lookup!$N$15:$P$20,3,TRUE)</f>
        <v>4</v>
      </c>
      <c r="AB188" s="99"/>
      <c r="AC188" s="7"/>
      <c r="AD188" s="7">
        <v>1</v>
      </c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>
        <v>10</v>
      </c>
      <c r="AQ188" s="7"/>
      <c r="AR188" s="7"/>
      <c r="AS188" s="7">
        <v>89</v>
      </c>
      <c r="AT188" s="7"/>
      <c r="AU188" s="7"/>
      <c r="AV188" s="7"/>
      <c r="AW188" s="7"/>
      <c r="AX188" s="7"/>
      <c r="AY188" s="7"/>
      <c r="AZ188" s="7"/>
      <c r="BA188" s="8">
        <f t="shared" si="38"/>
        <v>100</v>
      </c>
      <c r="BB188" s="54"/>
      <c r="BC188" s="99"/>
      <c r="BD188" s="99"/>
      <c r="BE188" s="99"/>
      <c r="BF188" s="7"/>
      <c r="BG188" s="8" t="str">
        <f>VLOOKUP($BF188,definitions_list_lookup!$N$15:$P$20,2,TRUE)</f>
        <v>fresh</v>
      </c>
      <c r="BH188" s="8">
        <f>VLOOKUP($BF188,definitions_list_lookup!$N$15:$P$20,3,TRUE)</f>
        <v>0</v>
      </c>
      <c r="BI188" s="99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8">
        <f t="shared" si="39"/>
        <v>0</v>
      </c>
      <c r="CI188" s="44"/>
      <c r="CJ188" s="7"/>
      <c r="CK188" s="48"/>
      <c r="CL188" s="7"/>
      <c r="CM188" s="8" t="str">
        <f>VLOOKUP($CL188,definitions_list_lookup!$N$15:$P$20,2,TRUE)</f>
        <v>fresh</v>
      </c>
      <c r="CN188" s="8">
        <f>VLOOKUP($CL188,definitions_list_lookup!$N$15:$P$20,3,TRUE)</f>
        <v>0</v>
      </c>
      <c r="CO188" s="99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8">
        <f t="shared" si="40"/>
        <v>0</v>
      </c>
      <c r="DO188" s="44"/>
      <c r="DP188" s="99"/>
      <c r="DQ188" s="7"/>
      <c r="DR188" s="8" t="str">
        <f>VLOOKUP($DQ188,definitions_list_lookup!$N$15:$P$20,2,TRUE)</f>
        <v>fresh</v>
      </c>
      <c r="DS188" s="8">
        <f>VLOOKUP($DQ188,definitions_list_lookup!$N$15:$P$20,3,TRUE)</f>
        <v>0</v>
      </c>
      <c r="DT188" s="99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8">
        <f t="shared" si="41"/>
        <v>0</v>
      </c>
      <c r="ET188" s="44"/>
      <c r="EU188" s="8">
        <f t="shared" si="42"/>
        <v>90</v>
      </c>
      <c r="EV188" s="8" t="str">
        <f>VLOOKUP($EU188,definitions_list_lookup!$N$15:$P$20,2,TRUE)</f>
        <v>very high</v>
      </c>
      <c r="EW188" s="8">
        <f>VLOOKUP($EU188,definitions_list_lookup!$N$15:$P$20,3,TRUE)</f>
        <v>4</v>
      </c>
    </row>
    <row r="189" spans="1:153" ht="56">
      <c r="A189" s="89">
        <v>43304</v>
      </c>
      <c r="B189" s="5" t="s">
        <v>1323</v>
      </c>
      <c r="D189" s="5" t="s">
        <v>1208</v>
      </c>
      <c r="E189" s="5">
        <v>58</v>
      </c>
      <c r="F189" s="5">
        <v>3</v>
      </c>
      <c r="G189" s="6" t="str">
        <f t="shared" si="36"/>
        <v>58-3</v>
      </c>
      <c r="H189" s="2">
        <v>4</v>
      </c>
      <c r="I189" s="2">
        <v>82</v>
      </c>
      <c r="J189" s="79" t="str">
        <f>IF(((VLOOKUP($G189,Depth_Lookup!$A$3:$J$561,9,FALSE))-(I189/100))&gt;=0,"Good","Too Long")</f>
        <v>Good</v>
      </c>
      <c r="K189" s="80">
        <f>(VLOOKUP($G189,Depth_Lookup!$A$3:$J$561,10,FALSE))+(H189/100)</f>
        <v>115.29</v>
      </c>
      <c r="L189" s="80">
        <f>(VLOOKUP($G189,Depth_Lookup!$A$3:$J$561,10,FALSE))+(I189/100)</f>
        <v>116.07</v>
      </c>
      <c r="M189" s="136" t="s">
        <v>1444</v>
      </c>
      <c r="N189" s="136" t="s">
        <v>1281</v>
      </c>
      <c r="O189" s="208" t="s">
        <v>1517</v>
      </c>
      <c r="P189" s="208" t="s">
        <v>1327</v>
      </c>
      <c r="Q189" s="44"/>
      <c r="R189" s="42">
        <v>100</v>
      </c>
      <c r="S189" s="5">
        <v>0</v>
      </c>
      <c r="T189" s="5">
        <v>0</v>
      </c>
      <c r="U189" s="5">
        <v>0</v>
      </c>
      <c r="V189" s="246">
        <f t="shared" si="58"/>
        <v>100</v>
      </c>
      <c r="W189" s="4" t="s">
        <v>1515</v>
      </c>
      <c r="X189" s="5" t="s">
        <v>1</v>
      </c>
      <c r="Y189" s="38">
        <v>80</v>
      </c>
      <c r="Z189" s="8" t="str">
        <f>VLOOKUP($Y189,definitions_list_lookup!$N$15:$P$20,2,TRUE)</f>
        <v>very high</v>
      </c>
      <c r="AA189" s="8">
        <f>VLOOKUP($Y189,definitions_list_lookup!$N$15:$P$20,3,TRUE)</f>
        <v>4</v>
      </c>
      <c r="AB189" s="99" t="s">
        <v>2102</v>
      </c>
      <c r="AC189" s="7"/>
      <c r="AD189" s="7">
        <v>3</v>
      </c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>
        <v>10</v>
      </c>
      <c r="AQ189" s="7"/>
      <c r="AR189" s="7"/>
      <c r="AS189" s="7">
        <v>87</v>
      </c>
      <c r="AT189" s="7"/>
      <c r="AU189" s="7"/>
      <c r="AV189" s="7"/>
      <c r="AW189" s="7"/>
      <c r="AX189" s="7"/>
      <c r="AY189" s="7"/>
      <c r="AZ189" s="7"/>
      <c r="BA189" s="8">
        <f t="shared" si="38"/>
        <v>100</v>
      </c>
      <c r="BB189" s="54"/>
      <c r="BC189" s="99"/>
      <c r="BD189" s="99"/>
      <c r="BE189" s="99"/>
      <c r="BF189" s="7"/>
      <c r="BG189" s="8" t="str">
        <f>VLOOKUP($BF189,definitions_list_lookup!$N$15:$P$20,2,TRUE)</f>
        <v>fresh</v>
      </c>
      <c r="BH189" s="8">
        <f>VLOOKUP($BF189,definitions_list_lookup!$N$15:$P$20,3,TRUE)</f>
        <v>0</v>
      </c>
      <c r="BI189" s="99"/>
      <c r="BJ189" s="7">
        <v>40</v>
      </c>
      <c r="BK189" s="7">
        <v>25</v>
      </c>
      <c r="BL189" s="7">
        <v>35</v>
      </c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8">
        <f t="shared" si="39"/>
        <v>100</v>
      </c>
      <c r="CI189" s="44"/>
      <c r="CJ189" s="7"/>
      <c r="CK189" s="48"/>
      <c r="CL189" s="7"/>
      <c r="CM189" s="8" t="str">
        <f>VLOOKUP($CL189,definitions_list_lookup!$N$15:$P$20,2,TRUE)</f>
        <v>fresh</v>
      </c>
      <c r="CN189" s="8">
        <f>VLOOKUP($CL189,definitions_list_lookup!$N$15:$P$20,3,TRUE)</f>
        <v>0</v>
      </c>
      <c r="CO189" s="99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8">
        <f t="shared" si="40"/>
        <v>0</v>
      </c>
      <c r="DO189" s="44"/>
      <c r="DP189" s="99"/>
      <c r="DQ189" s="7"/>
      <c r="DR189" s="8" t="str">
        <f>VLOOKUP($DQ189,definitions_list_lookup!$N$15:$P$20,2,TRUE)</f>
        <v>fresh</v>
      </c>
      <c r="DS189" s="8">
        <f>VLOOKUP($DQ189,definitions_list_lookup!$N$15:$P$20,3,TRUE)</f>
        <v>0</v>
      </c>
      <c r="DT189" s="99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8">
        <f t="shared" si="41"/>
        <v>0</v>
      </c>
      <c r="ET189" s="44"/>
      <c r="EU189" s="8">
        <f t="shared" si="42"/>
        <v>80</v>
      </c>
      <c r="EV189" s="8" t="str">
        <f>VLOOKUP($EU189,definitions_list_lookup!$N$15:$P$20,2,TRUE)</f>
        <v>very high</v>
      </c>
      <c r="EW189" s="8">
        <f>VLOOKUP($EU189,definitions_list_lookup!$N$15:$P$20,3,TRUE)</f>
        <v>4</v>
      </c>
    </row>
    <row r="190" spans="1:153" ht="56">
      <c r="A190" s="89">
        <v>43304</v>
      </c>
      <c r="B190" s="5" t="s">
        <v>1323</v>
      </c>
      <c r="D190" s="5" t="s">
        <v>1208</v>
      </c>
      <c r="E190" s="5">
        <v>58</v>
      </c>
      <c r="F190" s="5">
        <v>3</v>
      </c>
      <c r="G190" s="6" t="str">
        <f t="shared" si="36"/>
        <v>58-3</v>
      </c>
      <c r="H190" s="2">
        <v>82</v>
      </c>
      <c r="I190" s="2">
        <v>92</v>
      </c>
      <c r="J190" s="79" t="str">
        <f>IF(((VLOOKUP($G190,Depth_Lookup!$A$3:$J$561,9,FALSE))-(I190/100))&gt;=0,"Good","Too Long")</f>
        <v>Good</v>
      </c>
      <c r="K190" s="80">
        <f>(VLOOKUP($G190,Depth_Lookup!$A$3:$J$561,10,FALSE))+(H190/100)</f>
        <v>116.07</v>
      </c>
      <c r="L190" s="80">
        <f>(VLOOKUP($G190,Depth_Lookup!$A$3:$J$561,10,FALSE))+(I190/100)</f>
        <v>116.17</v>
      </c>
      <c r="M190" s="136" t="s">
        <v>1447</v>
      </c>
      <c r="N190" s="136" t="s">
        <v>12</v>
      </c>
      <c r="O190" s="208" t="s">
        <v>1517</v>
      </c>
      <c r="P190" s="208" t="s">
        <v>1327</v>
      </c>
      <c r="Q190" s="44"/>
      <c r="R190" s="42">
        <v>100</v>
      </c>
      <c r="S190" s="5">
        <v>0</v>
      </c>
      <c r="T190" s="5">
        <v>0</v>
      </c>
      <c r="U190" s="5">
        <v>0</v>
      </c>
      <c r="V190" s="246">
        <f t="shared" si="58"/>
        <v>100</v>
      </c>
      <c r="W190" s="4" t="s">
        <v>1515</v>
      </c>
      <c r="X190" s="5" t="s">
        <v>1</v>
      </c>
      <c r="Y190" s="38">
        <v>95</v>
      </c>
      <c r="Z190" s="8" t="str">
        <f>VLOOKUP($Y190,definitions_list_lookup!$N$15:$P$20,2,TRUE)</f>
        <v>complete</v>
      </c>
      <c r="AA190" s="8">
        <f>VLOOKUP($Y190,definitions_list_lookup!$N$15:$P$20,3,TRUE)</f>
        <v>5</v>
      </c>
      <c r="AB190" s="99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>
        <v>10</v>
      </c>
      <c r="AQ190" s="7"/>
      <c r="AR190" s="7"/>
      <c r="AS190" s="7">
        <v>90</v>
      </c>
      <c r="AT190" s="7"/>
      <c r="AU190" s="7"/>
      <c r="AV190" s="7"/>
      <c r="AW190" s="7"/>
      <c r="AX190" s="7"/>
      <c r="AY190" s="7"/>
      <c r="AZ190" s="7"/>
      <c r="BA190" s="8">
        <f t="shared" si="38"/>
        <v>100</v>
      </c>
      <c r="BB190" s="54"/>
      <c r="BC190" s="99"/>
      <c r="BD190" s="99"/>
      <c r="BE190" s="99"/>
      <c r="BF190" s="7"/>
      <c r="BG190" s="8" t="str">
        <f>VLOOKUP($BF190,definitions_list_lookup!$N$15:$P$20,2,TRUE)</f>
        <v>fresh</v>
      </c>
      <c r="BH190" s="8">
        <f>VLOOKUP($BF190,definitions_list_lookup!$N$15:$P$20,3,TRUE)</f>
        <v>0</v>
      </c>
      <c r="BI190" s="99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8">
        <f t="shared" si="39"/>
        <v>0</v>
      </c>
      <c r="CI190" s="44"/>
      <c r="CJ190" s="7"/>
      <c r="CK190" s="48"/>
      <c r="CL190" s="7"/>
      <c r="CM190" s="8" t="str">
        <f>VLOOKUP($CL190,definitions_list_lookup!$N$15:$P$20,2,TRUE)</f>
        <v>fresh</v>
      </c>
      <c r="CN190" s="8">
        <f>VLOOKUP($CL190,definitions_list_lookup!$N$15:$P$20,3,TRUE)</f>
        <v>0</v>
      </c>
      <c r="CO190" s="99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8">
        <f t="shared" si="40"/>
        <v>0</v>
      </c>
      <c r="DO190" s="44"/>
      <c r="DP190" s="99"/>
      <c r="DQ190" s="7"/>
      <c r="DR190" s="8" t="str">
        <f>VLOOKUP($DQ190,definitions_list_lookup!$N$15:$P$20,2,TRUE)</f>
        <v>fresh</v>
      </c>
      <c r="DS190" s="8">
        <f>VLOOKUP($DQ190,definitions_list_lookup!$N$15:$P$20,3,TRUE)</f>
        <v>0</v>
      </c>
      <c r="DT190" s="99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8">
        <f t="shared" si="41"/>
        <v>0</v>
      </c>
      <c r="ET190" s="44"/>
      <c r="EU190" s="8">
        <f t="shared" si="42"/>
        <v>95</v>
      </c>
      <c r="EV190" s="8" t="str">
        <f>VLOOKUP($EU190,definitions_list_lookup!$N$15:$P$20,2,TRUE)</f>
        <v>complete</v>
      </c>
      <c r="EW190" s="8">
        <f>VLOOKUP($EU190,definitions_list_lookup!$N$15:$P$20,3,TRUE)</f>
        <v>5</v>
      </c>
    </row>
    <row r="191" spans="1:153" ht="70">
      <c r="A191" s="89">
        <v>43304</v>
      </c>
      <c r="B191" s="5" t="s">
        <v>1323</v>
      </c>
      <c r="D191" s="5" t="s">
        <v>1208</v>
      </c>
      <c r="E191" s="5">
        <v>58</v>
      </c>
      <c r="F191" s="5">
        <v>4</v>
      </c>
      <c r="G191" s="6" t="str">
        <f t="shared" si="36"/>
        <v>58-4</v>
      </c>
      <c r="H191" s="2">
        <v>0</v>
      </c>
      <c r="I191" s="2">
        <v>52</v>
      </c>
      <c r="J191" s="79" t="str">
        <f>IF(((VLOOKUP($G191,Depth_Lookup!$A$3:$J$561,9,FALSE))-(I191/100))&gt;=0,"Good","Too Long")</f>
        <v>Good</v>
      </c>
      <c r="K191" s="80">
        <f>(VLOOKUP($G191,Depth_Lookup!$A$3:$J$561,10,FALSE))+(H191/100)</f>
        <v>116.18</v>
      </c>
      <c r="L191" s="80">
        <f>(VLOOKUP($G191,Depth_Lookup!$A$3:$J$561,10,FALSE))+(I191/100)</f>
        <v>116.7</v>
      </c>
      <c r="M191" s="136" t="s">
        <v>1447</v>
      </c>
      <c r="N191" s="136" t="s">
        <v>12</v>
      </c>
      <c r="O191" s="208" t="s">
        <v>1517</v>
      </c>
      <c r="P191" s="208" t="s">
        <v>1327</v>
      </c>
      <c r="Q191" s="44"/>
      <c r="R191" s="42">
        <v>100</v>
      </c>
      <c r="S191" s="5">
        <v>0</v>
      </c>
      <c r="T191" s="5">
        <v>0</v>
      </c>
      <c r="U191" s="5">
        <v>0</v>
      </c>
      <c r="V191" s="246">
        <f t="shared" si="58"/>
        <v>100</v>
      </c>
      <c r="W191" s="4" t="s">
        <v>1515</v>
      </c>
      <c r="X191" s="5" t="s">
        <v>1</v>
      </c>
      <c r="Y191" s="38">
        <v>95</v>
      </c>
      <c r="Z191" s="8" t="str">
        <f>VLOOKUP($Y191,definitions_list_lookup!$N$15:$P$20,2,TRUE)</f>
        <v>complete</v>
      </c>
      <c r="AA191" s="8">
        <f>VLOOKUP($Y191,definitions_list_lookup!$N$15:$P$20,3,TRUE)</f>
        <v>5</v>
      </c>
      <c r="AB191" s="99" t="s">
        <v>1521</v>
      </c>
      <c r="AC191" s="7"/>
      <c r="AD191" s="7">
        <v>1</v>
      </c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>
        <v>10</v>
      </c>
      <c r="AQ191" s="7"/>
      <c r="AR191" s="7"/>
      <c r="AS191" s="7">
        <v>89</v>
      </c>
      <c r="AT191" s="7"/>
      <c r="AU191" s="7"/>
      <c r="AV191" s="7"/>
      <c r="AW191" s="7"/>
      <c r="AX191" s="7"/>
      <c r="AY191" s="7"/>
      <c r="AZ191" s="7"/>
      <c r="BA191" s="8">
        <f t="shared" si="38"/>
        <v>100</v>
      </c>
      <c r="BB191" s="54"/>
      <c r="BC191" s="99"/>
      <c r="BD191" s="99"/>
      <c r="BE191" s="99"/>
      <c r="BF191" s="7"/>
      <c r="BG191" s="8" t="str">
        <f>VLOOKUP($BF191,definitions_list_lookup!$N$15:$P$20,2,TRUE)</f>
        <v>fresh</v>
      </c>
      <c r="BH191" s="8">
        <f>VLOOKUP($BF191,definitions_list_lookup!$N$15:$P$20,3,TRUE)</f>
        <v>0</v>
      </c>
      <c r="BI191" s="99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8">
        <f t="shared" si="39"/>
        <v>0</v>
      </c>
      <c r="CI191" s="44"/>
      <c r="CJ191" s="7"/>
      <c r="CK191" s="48"/>
      <c r="CL191" s="7"/>
      <c r="CM191" s="8" t="str">
        <f>VLOOKUP($CL191,definitions_list_lookup!$N$15:$P$20,2,TRUE)</f>
        <v>fresh</v>
      </c>
      <c r="CN191" s="8">
        <f>VLOOKUP($CL191,definitions_list_lookup!$N$15:$P$20,3,TRUE)</f>
        <v>0</v>
      </c>
      <c r="CO191" s="99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8">
        <f t="shared" si="40"/>
        <v>0</v>
      </c>
      <c r="DO191" s="44"/>
      <c r="DP191" s="99"/>
      <c r="DQ191" s="7"/>
      <c r="DR191" s="8" t="str">
        <f>VLOOKUP($DQ191,definitions_list_lookup!$N$15:$P$20,2,TRUE)</f>
        <v>fresh</v>
      </c>
      <c r="DS191" s="8">
        <f>VLOOKUP($DQ191,definitions_list_lookup!$N$15:$P$20,3,TRUE)</f>
        <v>0</v>
      </c>
      <c r="DT191" s="99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8">
        <f t="shared" si="41"/>
        <v>0</v>
      </c>
      <c r="ET191" s="44"/>
      <c r="EU191" s="8">
        <f t="shared" si="42"/>
        <v>95</v>
      </c>
      <c r="EV191" s="8" t="str">
        <f>VLOOKUP($EU191,definitions_list_lookup!$N$15:$P$20,2,TRUE)</f>
        <v>complete</v>
      </c>
      <c r="EW191" s="8">
        <f>VLOOKUP($EU191,definitions_list_lookup!$N$15:$P$20,3,TRUE)</f>
        <v>5</v>
      </c>
    </row>
    <row r="192" spans="1:153" ht="56">
      <c r="A192" s="214">
        <v>43304</v>
      </c>
      <c r="B192" s="215" t="s">
        <v>1323</v>
      </c>
      <c r="C192" s="216"/>
      <c r="D192" s="215" t="s">
        <v>1208</v>
      </c>
      <c r="E192" s="5">
        <v>59</v>
      </c>
      <c r="F192" s="5">
        <v>1</v>
      </c>
      <c r="G192" s="6" t="str">
        <f t="shared" si="36"/>
        <v>59-1</v>
      </c>
      <c r="H192" s="2">
        <v>0</v>
      </c>
      <c r="I192" s="2">
        <v>100</v>
      </c>
      <c r="J192" s="79" t="str">
        <f>IF(((VLOOKUP($G192,Depth_Lookup!$A$3:$J$561,9,FALSE))-(I192/100))&gt;=0,"Good","Too Long")</f>
        <v>Good</v>
      </c>
      <c r="K192" s="80">
        <f>(VLOOKUP($G192,Depth_Lookup!$A$3:$J$561,10,FALSE))+(H192/100)</f>
        <v>116.6</v>
      </c>
      <c r="L192" s="80">
        <f>(VLOOKUP($G192,Depth_Lookup!$A$3:$J$561,10,FALSE))+(I192/100)</f>
        <v>117.6</v>
      </c>
      <c r="M192" s="136" t="s">
        <v>1447</v>
      </c>
      <c r="N192" s="136" t="s">
        <v>12</v>
      </c>
      <c r="O192" s="208" t="s">
        <v>1517</v>
      </c>
      <c r="P192" s="208" t="s">
        <v>1327</v>
      </c>
      <c r="Q192" s="44"/>
      <c r="R192" s="42">
        <v>95</v>
      </c>
      <c r="S192" s="5">
        <v>0</v>
      </c>
      <c r="T192" s="5">
        <v>5</v>
      </c>
      <c r="U192" s="5">
        <v>0</v>
      </c>
      <c r="V192" s="246">
        <f t="shared" si="58"/>
        <v>100</v>
      </c>
      <c r="W192" s="4" t="s">
        <v>1515</v>
      </c>
      <c r="X192" s="5" t="s">
        <v>1</v>
      </c>
      <c r="Y192" s="38">
        <v>95</v>
      </c>
      <c r="Z192" s="8" t="str">
        <f>VLOOKUP($Y192,definitions_list_lookup!$N$15:$P$20,2,TRUE)</f>
        <v>complete</v>
      </c>
      <c r="AA192" s="8">
        <f>VLOOKUP($Y192,definitions_list_lookup!$N$15:$P$20,3,TRUE)</f>
        <v>5</v>
      </c>
      <c r="AB192" s="99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>
        <v>10</v>
      </c>
      <c r="AQ192" s="7"/>
      <c r="AR192" s="7"/>
      <c r="AS192" s="7">
        <v>90</v>
      </c>
      <c r="AT192" s="7"/>
      <c r="AU192" s="7"/>
      <c r="AV192" s="7"/>
      <c r="AW192" s="7"/>
      <c r="AX192" s="7"/>
      <c r="AY192" s="7"/>
      <c r="AZ192" s="7"/>
      <c r="BA192" s="8">
        <f t="shared" si="38"/>
        <v>100</v>
      </c>
      <c r="BB192" s="54"/>
      <c r="BC192" s="99"/>
      <c r="BD192" s="99"/>
      <c r="BE192" s="99"/>
      <c r="BF192" s="7"/>
      <c r="BG192" s="8" t="str">
        <f>VLOOKUP($BF192,definitions_list_lookup!$N$15:$P$20,2,TRUE)</f>
        <v>fresh</v>
      </c>
      <c r="BH192" s="8">
        <f>VLOOKUP($BF192,definitions_list_lookup!$N$15:$P$20,3,TRUE)</f>
        <v>0</v>
      </c>
      <c r="BI192" s="99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8">
        <f t="shared" si="39"/>
        <v>0</v>
      </c>
      <c r="CI192" s="44"/>
      <c r="CJ192" s="7" t="s">
        <v>1384</v>
      </c>
      <c r="CK192" s="48" t="s">
        <v>1396</v>
      </c>
      <c r="CL192" s="7">
        <v>95</v>
      </c>
      <c r="CM192" s="8" t="str">
        <f>VLOOKUP($CL192,definitions_list_lookup!$N$15:$P$20,2,TRUE)</f>
        <v>complete</v>
      </c>
      <c r="CN192" s="8">
        <f>VLOOKUP($CL192,definitions_list_lookup!$N$15:$P$20,3,TRUE)</f>
        <v>5</v>
      </c>
      <c r="CO192" s="99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>
        <v>10</v>
      </c>
      <c r="DD192" s="7"/>
      <c r="DE192" s="7"/>
      <c r="DF192" s="7">
        <v>90</v>
      </c>
      <c r="DG192" s="7"/>
      <c r="DH192" s="7"/>
      <c r="DI192" s="7"/>
      <c r="DJ192" s="7"/>
      <c r="DK192" s="7"/>
      <c r="DL192" s="7"/>
      <c r="DM192" s="7"/>
      <c r="DN192" s="8">
        <f t="shared" si="40"/>
        <v>100</v>
      </c>
      <c r="DO192" s="44"/>
      <c r="DP192" s="99"/>
      <c r="DQ192" s="7"/>
      <c r="DR192" s="8" t="str">
        <f>VLOOKUP($DQ192,definitions_list_lookup!$N$15:$P$20,2,TRUE)</f>
        <v>fresh</v>
      </c>
      <c r="DS192" s="8">
        <f>VLOOKUP($DQ192,definitions_list_lookup!$N$15:$P$20,3,TRUE)</f>
        <v>0</v>
      </c>
      <c r="DT192" s="99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8">
        <f t="shared" si="41"/>
        <v>0</v>
      </c>
      <c r="ET192" s="44"/>
      <c r="EU192" s="8">
        <f t="shared" si="42"/>
        <v>95</v>
      </c>
      <c r="EV192" s="8" t="str">
        <f>VLOOKUP($EU192,definitions_list_lookup!$N$15:$P$20,2,TRUE)</f>
        <v>complete</v>
      </c>
      <c r="EW192" s="8">
        <f>VLOOKUP($EU192,definitions_list_lookup!$N$15:$P$20,3,TRUE)</f>
        <v>5</v>
      </c>
    </row>
    <row r="193" spans="1:153" ht="56">
      <c r="A193" s="214">
        <v>43304</v>
      </c>
      <c r="B193" s="215" t="s">
        <v>1323</v>
      </c>
      <c r="C193" s="216"/>
      <c r="D193" s="215" t="s">
        <v>1208</v>
      </c>
      <c r="E193" s="215">
        <v>59</v>
      </c>
      <c r="F193" s="5">
        <v>2</v>
      </c>
      <c r="G193" s="6" t="str">
        <f t="shared" si="36"/>
        <v>59-2</v>
      </c>
      <c r="H193" s="2">
        <v>0</v>
      </c>
      <c r="I193" s="2">
        <v>97.5</v>
      </c>
      <c r="J193" s="79" t="str">
        <f>IF(((VLOOKUP($G193,Depth_Lookup!$A$3:$J$561,9,FALSE))-(I193/100))&gt;=0,"Good","Too Long")</f>
        <v>Good</v>
      </c>
      <c r="K193" s="80">
        <f>(VLOOKUP($G193,Depth_Lookup!$A$3:$J$561,10,FALSE))+(H193/100)</f>
        <v>117.6</v>
      </c>
      <c r="L193" s="80">
        <f>(VLOOKUP($G193,Depth_Lookup!$A$3:$J$561,10,FALSE))+(I193/100)</f>
        <v>118.57499999999999</v>
      </c>
      <c r="M193" s="136" t="s">
        <v>1447</v>
      </c>
      <c r="N193" s="136" t="s">
        <v>12</v>
      </c>
      <c r="O193" s="208" t="s">
        <v>1517</v>
      </c>
      <c r="P193" s="208" t="s">
        <v>1327</v>
      </c>
      <c r="Q193" s="44"/>
      <c r="R193" s="42">
        <v>90</v>
      </c>
      <c r="S193" s="5">
        <v>0</v>
      </c>
      <c r="T193" s="5">
        <v>10</v>
      </c>
      <c r="U193" s="5">
        <v>0</v>
      </c>
      <c r="V193" s="8">
        <f t="shared" ref="V193:V195" si="59">SUM(R193:U193)</f>
        <v>100</v>
      </c>
      <c r="W193" s="4" t="s">
        <v>1515</v>
      </c>
      <c r="X193" s="5" t="s">
        <v>1</v>
      </c>
      <c r="Y193" s="38">
        <v>95</v>
      </c>
      <c r="Z193" s="8" t="str">
        <f>VLOOKUP($Y193,definitions_list_lookup!$N$15:$P$20,2,TRUE)</f>
        <v>complete</v>
      </c>
      <c r="AA193" s="8">
        <f>VLOOKUP($Y193,definitions_list_lookup!$N$15:$P$20,3,TRUE)</f>
        <v>5</v>
      </c>
      <c r="AB193" s="99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>
        <v>10</v>
      </c>
      <c r="AQ193" s="7"/>
      <c r="AR193" s="7"/>
      <c r="AS193" s="7">
        <v>90</v>
      </c>
      <c r="AT193" s="7"/>
      <c r="AU193" s="7"/>
      <c r="AV193" s="7"/>
      <c r="AW193" s="7"/>
      <c r="AX193" s="7"/>
      <c r="AY193" s="7"/>
      <c r="AZ193" s="7"/>
      <c r="BA193" s="8">
        <f t="shared" si="38"/>
        <v>100</v>
      </c>
      <c r="BB193" s="54"/>
      <c r="BC193" s="99"/>
      <c r="BD193" s="99"/>
      <c r="BE193" s="99"/>
      <c r="BF193" s="7"/>
      <c r="BG193" s="8" t="str">
        <f>VLOOKUP($BF193,definitions_list_lookup!$N$15:$P$20,2,TRUE)</f>
        <v>fresh</v>
      </c>
      <c r="BH193" s="8">
        <f>VLOOKUP($BF193,definitions_list_lookup!$N$15:$P$20,3,TRUE)</f>
        <v>0</v>
      </c>
      <c r="BI193" s="99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8">
        <f t="shared" si="39"/>
        <v>0</v>
      </c>
      <c r="CI193" s="44"/>
      <c r="CJ193" s="7" t="s">
        <v>1384</v>
      </c>
      <c r="CK193" s="48" t="s">
        <v>1396</v>
      </c>
      <c r="CL193" s="7">
        <v>95</v>
      </c>
      <c r="CM193" s="8" t="str">
        <f>VLOOKUP($CL193,definitions_list_lookup!$N$15:$P$20,2,TRUE)</f>
        <v>complete</v>
      </c>
      <c r="CN193" s="8">
        <f>VLOOKUP($CL193,definitions_list_lookup!$N$15:$P$20,3,TRUE)</f>
        <v>5</v>
      </c>
      <c r="CO193" s="99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>
        <v>10</v>
      </c>
      <c r="DD193" s="7"/>
      <c r="DE193" s="7"/>
      <c r="DF193" s="7">
        <v>90</v>
      </c>
      <c r="DG193" s="7"/>
      <c r="DH193" s="7"/>
      <c r="DI193" s="7"/>
      <c r="DJ193" s="7"/>
      <c r="DK193" s="7"/>
      <c r="DL193" s="7"/>
      <c r="DM193" s="7"/>
      <c r="DN193" s="8">
        <f t="shared" si="40"/>
        <v>100</v>
      </c>
      <c r="DO193" s="44"/>
      <c r="DP193" s="99"/>
      <c r="DQ193" s="7"/>
      <c r="DR193" s="8" t="str">
        <f>VLOOKUP($DQ193,definitions_list_lookup!$N$15:$P$20,2,TRUE)</f>
        <v>fresh</v>
      </c>
      <c r="DS193" s="8">
        <f>VLOOKUP($DQ193,definitions_list_lookup!$N$15:$P$20,3,TRUE)</f>
        <v>0</v>
      </c>
      <c r="DT193" s="99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8">
        <f t="shared" si="41"/>
        <v>0</v>
      </c>
      <c r="ET193" s="44"/>
      <c r="EU193" s="8">
        <f t="shared" si="42"/>
        <v>95</v>
      </c>
      <c r="EV193" s="8" t="str">
        <f>VLOOKUP($EU193,definitions_list_lookup!$N$15:$P$20,2,TRUE)</f>
        <v>complete</v>
      </c>
      <c r="EW193" s="8">
        <f>VLOOKUP($EU193,definitions_list_lookup!$N$15:$P$20,3,TRUE)</f>
        <v>5</v>
      </c>
    </row>
    <row r="194" spans="1:153" ht="56">
      <c r="A194" s="214">
        <v>43304</v>
      </c>
      <c r="B194" s="215" t="s">
        <v>1323</v>
      </c>
      <c r="C194" s="216"/>
      <c r="D194" s="215" t="s">
        <v>1208</v>
      </c>
      <c r="E194" s="215">
        <v>59</v>
      </c>
      <c r="F194" s="215">
        <v>3</v>
      </c>
      <c r="G194" s="6" t="str">
        <f t="shared" si="36"/>
        <v>59-3</v>
      </c>
      <c r="H194" s="2">
        <v>0</v>
      </c>
      <c r="I194" s="2">
        <v>74.5</v>
      </c>
      <c r="J194" s="79" t="str">
        <f>IF(((VLOOKUP($G194,Depth_Lookup!$A$3:$J$561,9,FALSE))-(I194/100))&gt;=0,"Good","Too Long")</f>
        <v>Good</v>
      </c>
      <c r="K194" s="80">
        <f>(VLOOKUP($G194,Depth_Lookup!$A$3:$J$561,10,FALSE))+(H194/100)</f>
        <v>118.575</v>
      </c>
      <c r="L194" s="80">
        <f>(VLOOKUP($G194,Depth_Lookup!$A$3:$J$561,10,FALSE))+(I194/100)</f>
        <v>119.32000000000001</v>
      </c>
      <c r="M194" s="136" t="s">
        <v>1447</v>
      </c>
      <c r="N194" s="136" t="s">
        <v>12</v>
      </c>
      <c r="O194" s="208" t="s">
        <v>1522</v>
      </c>
      <c r="P194" s="208" t="s">
        <v>1327</v>
      </c>
      <c r="Q194" s="44"/>
      <c r="R194" s="42">
        <v>95</v>
      </c>
      <c r="S194" s="5">
        <v>0</v>
      </c>
      <c r="T194" s="5">
        <v>5</v>
      </c>
      <c r="U194" s="5">
        <v>0</v>
      </c>
      <c r="V194" s="8">
        <f t="shared" si="59"/>
        <v>100</v>
      </c>
      <c r="W194" s="4" t="s">
        <v>1515</v>
      </c>
      <c r="X194" s="5" t="s">
        <v>1</v>
      </c>
      <c r="Y194" s="38">
        <v>95</v>
      </c>
      <c r="Z194" s="8" t="str">
        <f>VLOOKUP($Y194,definitions_list_lookup!$N$15:$P$20,2,TRUE)</f>
        <v>complete</v>
      </c>
      <c r="AA194" s="8">
        <f>VLOOKUP($Y194,definitions_list_lookup!$N$15:$P$20,3,TRUE)</f>
        <v>5</v>
      </c>
      <c r="AB194" s="99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>
        <v>10</v>
      </c>
      <c r="AQ194" s="7"/>
      <c r="AR194" s="7"/>
      <c r="AS194" s="7">
        <v>90</v>
      </c>
      <c r="AT194" s="7"/>
      <c r="AU194" s="7"/>
      <c r="AV194" s="7"/>
      <c r="AW194" s="7"/>
      <c r="AX194" s="7"/>
      <c r="AY194" s="7"/>
      <c r="AZ194" s="7"/>
      <c r="BA194" s="8">
        <f t="shared" si="38"/>
        <v>100</v>
      </c>
      <c r="BB194" s="54"/>
      <c r="BC194" s="99"/>
      <c r="BD194" s="99"/>
      <c r="BE194" s="99"/>
      <c r="BF194" s="7"/>
      <c r="BG194" s="8" t="str">
        <f>VLOOKUP($BF194,definitions_list_lookup!$N$15:$P$20,2,TRUE)</f>
        <v>fresh</v>
      </c>
      <c r="BH194" s="8">
        <f>VLOOKUP($BF194,definitions_list_lookup!$N$15:$P$20,3,TRUE)</f>
        <v>0</v>
      </c>
      <c r="BI194" s="99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8">
        <f t="shared" si="39"/>
        <v>0</v>
      </c>
      <c r="CI194" s="44"/>
      <c r="CJ194" s="7" t="s">
        <v>1384</v>
      </c>
      <c r="CK194" s="48" t="s">
        <v>1396</v>
      </c>
      <c r="CL194" s="7">
        <v>95</v>
      </c>
      <c r="CM194" s="8" t="str">
        <f>VLOOKUP($CL194,definitions_list_lookup!$N$15:$P$20,2,TRUE)</f>
        <v>complete</v>
      </c>
      <c r="CN194" s="8">
        <f>VLOOKUP($CL194,definitions_list_lookup!$N$15:$P$20,3,TRUE)</f>
        <v>5</v>
      </c>
      <c r="CO194" s="99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>
        <v>10</v>
      </c>
      <c r="DD194" s="7"/>
      <c r="DE194" s="7"/>
      <c r="DF194" s="7">
        <v>90</v>
      </c>
      <c r="DG194" s="7"/>
      <c r="DH194" s="7"/>
      <c r="DI194" s="7"/>
      <c r="DJ194" s="7"/>
      <c r="DK194" s="7"/>
      <c r="DL194" s="7"/>
      <c r="DM194" s="7"/>
      <c r="DN194" s="8">
        <f t="shared" ref="DN194" si="60">SUM(CP194:DM194)</f>
        <v>100</v>
      </c>
      <c r="DO194" s="44"/>
      <c r="DP194" s="99"/>
      <c r="DQ194" s="7"/>
      <c r="DR194" s="8" t="str">
        <f>VLOOKUP($DQ194,definitions_list_lookup!$N$15:$P$20,2,TRUE)</f>
        <v>fresh</v>
      </c>
      <c r="DS194" s="8">
        <f>VLOOKUP($DQ194,definitions_list_lookup!$N$15:$P$20,3,TRUE)</f>
        <v>0</v>
      </c>
      <c r="DT194" s="99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8">
        <f t="shared" ref="ES194" si="61">SUM(DU194:ER194)</f>
        <v>0</v>
      </c>
      <c r="ET194" s="44"/>
      <c r="EU194" s="8">
        <f t="shared" si="42"/>
        <v>95</v>
      </c>
      <c r="EV194" s="8" t="str">
        <f>VLOOKUP($EU194,definitions_list_lookup!$N$15:$P$20,2,TRUE)</f>
        <v>complete</v>
      </c>
      <c r="EW194" s="8">
        <f>VLOOKUP($EU194,definitions_list_lookup!$N$15:$P$20,3,TRUE)</f>
        <v>5</v>
      </c>
    </row>
    <row r="195" spans="1:153" ht="56">
      <c r="A195" s="214">
        <v>43304</v>
      </c>
      <c r="B195" s="215" t="s">
        <v>1323</v>
      </c>
      <c r="C195" s="216"/>
      <c r="D195" s="215" t="s">
        <v>1208</v>
      </c>
      <c r="E195" s="215">
        <v>59</v>
      </c>
      <c r="F195" s="5">
        <v>4</v>
      </c>
      <c r="G195" s="6" t="str">
        <f t="shared" si="36"/>
        <v>59-4</v>
      </c>
      <c r="H195" s="2">
        <v>0</v>
      </c>
      <c r="I195" s="2">
        <v>55.5</v>
      </c>
      <c r="J195" s="79" t="str">
        <f>IF(((VLOOKUP($G195,Depth_Lookup!$A$3:$J$561,9,FALSE))-(I195/100))&gt;=0,"Good","Too Long")</f>
        <v>Good</v>
      </c>
      <c r="K195" s="80">
        <f>(VLOOKUP($G195,Depth_Lookup!$A$3:$J$561,10,FALSE))+(H195/100)</f>
        <v>119.32</v>
      </c>
      <c r="L195" s="80">
        <f>(VLOOKUP($G195,Depth_Lookup!$A$3:$J$561,10,FALSE))+(I195/100)</f>
        <v>119.875</v>
      </c>
      <c r="M195" s="136" t="s">
        <v>1447</v>
      </c>
      <c r="N195" s="136" t="s">
        <v>12</v>
      </c>
      <c r="O195" s="208" t="s">
        <v>1517</v>
      </c>
      <c r="P195" s="208" t="s">
        <v>1327</v>
      </c>
      <c r="Q195" s="44"/>
      <c r="R195" s="42">
        <v>85</v>
      </c>
      <c r="S195" s="5">
        <v>0</v>
      </c>
      <c r="T195" s="5">
        <v>15</v>
      </c>
      <c r="U195" s="5">
        <v>0</v>
      </c>
      <c r="V195" s="8">
        <f t="shared" si="59"/>
        <v>100</v>
      </c>
      <c r="W195" s="4" t="s">
        <v>1515</v>
      </c>
      <c r="X195" s="5" t="s">
        <v>1</v>
      </c>
      <c r="Y195" s="38">
        <v>95</v>
      </c>
      <c r="Z195" s="8" t="str">
        <f>VLOOKUP($Y195,definitions_list_lookup!$N$15:$P$20,2,TRUE)</f>
        <v>complete</v>
      </c>
      <c r="AA195" s="8">
        <f>VLOOKUP($Y195,definitions_list_lookup!$N$15:$P$20,3,TRUE)</f>
        <v>5</v>
      </c>
      <c r="AB195" s="99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>
        <v>10</v>
      </c>
      <c r="AQ195" s="7"/>
      <c r="AR195" s="7"/>
      <c r="AS195" s="7">
        <v>90</v>
      </c>
      <c r="AT195" s="7"/>
      <c r="AU195" s="7"/>
      <c r="AV195" s="7"/>
      <c r="AW195" s="7"/>
      <c r="AX195" s="7"/>
      <c r="AY195" s="7"/>
      <c r="AZ195" s="7"/>
      <c r="BA195" s="8">
        <f t="shared" si="38"/>
        <v>100</v>
      </c>
      <c r="BB195" s="54"/>
      <c r="BC195" s="99"/>
      <c r="BD195" s="99"/>
      <c r="BE195" s="99"/>
      <c r="BF195" s="7"/>
      <c r="BG195" s="8" t="str">
        <f>VLOOKUP($BF195,definitions_list_lookup!$N$15:$P$20,2,TRUE)</f>
        <v>fresh</v>
      </c>
      <c r="BH195" s="8">
        <f>VLOOKUP($BF195,definitions_list_lookup!$N$15:$P$20,3,TRUE)</f>
        <v>0</v>
      </c>
      <c r="BI195" s="99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8">
        <f t="shared" si="39"/>
        <v>0</v>
      </c>
      <c r="CI195" s="44"/>
      <c r="CJ195" s="7" t="s">
        <v>1384</v>
      </c>
      <c r="CK195" s="48" t="s">
        <v>1396</v>
      </c>
      <c r="CL195" s="7">
        <v>95</v>
      </c>
      <c r="CM195" s="8" t="str">
        <f>VLOOKUP($CL195,definitions_list_lookup!$N$15:$P$20,2,TRUE)</f>
        <v>complete</v>
      </c>
      <c r="CN195" s="8">
        <f>VLOOKUP($CL195,definitions_list_lookup!$N$15:$P$20,3,TRUE)</f>
        <v>5</v>
      </c>
      <c r="CO195" s="99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>
        <v>10</v>
      </c>
      <c r="DD195" s="7"/>
      <c r="DE195" s="7"/>
      <c r="DF195" s="7">
        <v>90</v>
      </c>
      <c r="DG195" s="7"/>
      <c r="DH195" s="7"/>
      <c r="DI195" s="7"/>
      <c r="DJ195" s="7"/>
      <c r="DK195" s="7"/>
      <c r="DL195" s="7"/>
      <c r="DM195" s="7"/>
      <c r="DN195" s="8">
        <f t="shared" si="40"/>
        <v>100</v>
      </c>
      <c r="DO195" s="44"/>
      <c r="DP195" s="99"/>
      <c r="DQ195" s="7"/>
      <c r="DR195" s="8" t="str">
        <f>VLOOKUP($DQ195,definitions_list_lookup!$N$15:$P$20,2,TRUE)</f>
        <v>fresh</v>
      </c>
      <c r="DS195" s="8">
        <f>VLOOKUP($DQ195,definitions_list_lookup!$N$15:$P$20,3,TRUE)</f>
        <v>0</v>
      </c>
      <c r="DT195" s="99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8">
        <f t="shared" si="41"/>
        <v>0</v>
      </c>
      <c r="ET195" s="44"/>
      <c r="EU195" s="8">
        <f t="shared" si="42"/>
        <v>95</v>
      </c>
      <c r="EV195" s="8" t="str">
        <f>VLOOKUP($EU195,definitions_list_lookup!$N$15:$P$20,2,TRUE)</f>
        <v>complete</v>
      </c>
      <c r="EW195" s="8">
        <f>VLOOKUP($EU195,definitions_list_lookup!$N$15:$P$20,3,TRUE)</f>
        <v>5</v>
      </c>
    </row>
    <row r="196" spans="1:153" ht="56">
      <c r="A196" s="214">
        <v>43304</v>
      </c>
      <c r="B196" s="215" t="s">
        <v>1323</v>
      </c>
      <c r="C196" s="216"/>
      <c r="D196" s="215" t="s">
        <v>1208</v>
      </c>
      <c r="E196" s="215">
        <v>60</v>
      </c>
      <c r="F196" s="215">
        <v>1</v>
      </c>
      <c r="G196" s="6" t="str">
        <f t="shared" si="36"/>
        <v>60-1</v>
      </c>
      <c r="H196" s="2">
        <v>0</v>
      </c>
      <c r="I196" s="2">
        <v>64.5</v>
      </c>
      <c r="J196" s="79" t="str">
        <f>IF(((VLOOKUP($G196,Depth_Lookup!$A$3:$J$561,9,FALSE))-(I196/100))&gt;=0,"Good","Too Long")</f>
        <v>Good</v>
      </c>
      <c r="K196" s="80">
        <f>(VLOOKUP($G196,Depth_Lookup!$A$3:$J$561,10,FALSE))+(H196/100)</f>
        <v>119.6</v>
      </c>
      <c r="L196" s="80">
        <f>(VLOOKUP($G196,Depth_Lookup!$A$3:$J$561,10,FALSE))+(I196/100)</f>
        <v>120.24499999999999</v>
      </c>
      <c r="M196" s="136" t="s">
        <v>1447</v>
      </c>
      <c r="N196" s="136" t="s">
        <v>12</v>
      </c>
      <c r="O196" s="208" t="s">
        <v>1517</v>
      </c>
      <c r="P196" s="208" t="s">
        <v>1327</v>
      </c>
      <c r="Q196" s="44"/>
      <c r="R196" s="42">
        <v>85</v>
      </c>
      <c r="S196" s="5">
        <v>0</v>
      </c>
      <c r="T196" s="5">
        <v>15</v>
      </c>
      <c r="U196" s="5">
        <v>0</v>
      </c>
      <c r="V196" s="8">
        <f t="shared" ref="V196:V198" si="62">SUM(R196:U196)</f>
        <v>100</v>
      </c>
      <c r="W196" s="4" t="s">
        <v>1515</v>
      </c>
      <c r="X196" s="5" t="s">
        <v>1</v>
      </c>
      <c r="Y196" s="38">
        <v>95</v>
      </c>
      <c r="Z196" s="8" t="str">
        <f>VLOOKUP($Y196,definitions_list_lookup!$N$15:$P$20,2,TRUE)</f>
        <v>complete</v>
      </c>
      <c r="AA196" s="8">
        <f>VLOOKUP($Y196,definitions_list_lookup!$N$15:$P$20,3,TRUE)</f>
        <v>5</v>
      </c>
      <c r="AB196" s="99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8">
        <f t="shared" si="38"/>
        <v>0</v>
      </c>
      <c r="BB196" s="54"/>
      <c r="BC196" s="99"/>
      <c r="BD196" s="99"/>
      <c r="BE196" s="99"/>
      <c r="BF196" s="7"/>
      <c r="BG196" s="8" t="str">
        <f>VLOOKUP($BF196,definitions_list_lookup!$N$15:$P$20,2,TRUE)</f>
        <v>fresh</v>
      </c>
      <c r="BH196" s="8">
        <f>VLOOKUP($BF196,definitions_list_lookup!$N$15:$P$20,3,TRUE)</f>
        <v>0</v>
      </c>
      <c r="BI196" s="99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8">
        <f t="shared" si="39"/>
        <v>0</v>
      </c>
      <c r="CI196" s="44"/>
      <c r="CJ196" s="7" t="s">
        <v>1384</v>
      </c>
      <c r="CK196" s="48" t="s">
        <v>1396</v>
      </c>
      <c r="CL196" s="7">
        <v>95</v>
      </c>
      <c r="CM196" s="8" t="str">
        <f>VLOOKUP($CL196,definitions_list_lookup!$N$15:$P$20,2,TRUE)</f>
        <v>complete</v>
      </c>
      <c r="CN196" s="8">
        <f>VLOOKUP($CL196,definitions_list_lookup!$N$15:$P$20,3,TRUE)</f>
        <v>5</v>
      </c>
      <c r="CO196" s="99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>
        <v>10</v>
      </c>
      <c r="DD196" s="7"/>
      <c r="DE196" s="7"/>
      <c r="DF196" s="7">
        <v>90</v>
      </c>
      <c r="DG196" s="7"/>
      <c r="DH196" s="7"/>
      <c r="DI196" s="7"/>
      <c r="DJ196" s="7"/>
      <c r="DK196" s="7"/>
      <c r="DL196" s="7"/>
      <c r="DM196" s="7"/>
      <c r="DN196" s="8">
        <f t="shared" si="40"/>
        <v>100</v>
      </c>
      <c r="DO196" s="44"/>
      <c r="DP196" s="99"/>
      <c r="DQ196" s="7"/>
      <c r="DR196" s="8" t="str">
        <f>VLOOKUP($DQ196,definitions_list_lookup!$N$15:$P$20,2,TRUE)</f>
        <v>fresh</v>
      </c>
      <c r="DS196" s="8">
        <f>VLOOKUP($DQ196,definitions_list_lookup!$N$15:$P$20,3,TRUE)</f>
        <v>0</v>
      </c>
      <c r="DT196" s="99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8">
        <f t="shared" si="41"/>
        <v>0</v>
      </c>
      <c r="ET196" s="44"/>
      <c r="EU196" s="8">
        <f t="shared" si="42"/>
        <v>95</v>
      </c>
      <c r="EV196" s="8" t="str">
        <f>VLOOKUP($EU196,definitions_list_lookup!$N$15:$P$20,2,TRUE)</f>
        <v>complete</v>
      </c>
      <c r="EW196" s="8">
        <f>VLOOKUP($EU196,definitions_list_lookup!$N$15:$P$20,3,TRUE)</f>
        <v>5</v>
      </c>
    </row>
    <row r="197" spans="1:153" ht="56">
      <c r="A197" s="89">
        <v>43304</v>
      </c>
      <c r="B197" s="5" t="s">
        <v>1323</v>
      </c>
      <c r="D197" s="5" t="s">
        <v>1208</v>
      </c>
      <c r="E197" s="5">
        <v>60</v>
      </c>
      <c r="F197" s="5">
        <v>2</v>
      </c>
      <c r="G197" s="6" t="str">
        <f t="shared" si="36"/>
        <v>60-2</v>
      </c>
      <c r="H197" s="2">
        <v>0</v>
      </c>
      <c r="I197" s="2">
        <v>53</v>
      </c>
      <c r="J197" s="79" t="str">
        <f>IF(((VLOOKUP($G197,Depth_Lookup!$A$3:$J$561,9,FALSE))-(I197/100))&gt;=0,"Good","Too Long")</f>
        <v>Good</v>
      </c>
      <c r="K197" s="80">
        <f>(VLOOKUP($G197,Depth_Lookup!$A$3:$J$561,10,FALSE))+(H197/100)</f>
        <v>120.245</v>
      </c>
      <c r="L197" s="80">
        <f>(VLOOKUP($G197,Depth_Lookup!$A$3:$J$561,10,FALSE))+(I197/100)</f>
        <v>120.77500000000001</v>
      </c>
      <c r="M197" s="136" t="s">
        <v>1447</v>
      </c>
      <c r="N197" s="136" t="s">
        <v>12</v>
      </c>
      <c r="O197" s="208" t="s">
        <v>1517</v>
      </c>
      <c r="P197" s="208" t="s">
        <v>1327</v>
      </c>
      <c r="Q197" s="44"/>
      <c r="R197" s="42">
        <v>100</v>
      </c>
      <c r="S197" s="5">
        <v>0</v>
      </c>
      <c r="T197" s="5">
        <v>0</v>
      </c>
      <c r="U197" s="5">
        <v>0</v>
      </c>
      <c r="V197" s="8">
        <f t="shared" si="62"/>
        <v>100</v>
      </c>
      <c r="W197" s="4" t="s">
        <v>1515</v>
      </c>
      <c r="X197" s="5" t="s">
        <v>1</v>
      </c>
      <c r="Y197" s="38">
        <v>95</v>
      </c>
      <c r="Z197" s="8" t="str">
        <f>VLOOKUP($Y197,definitions_list_lookup!$N$15:$P$20,2,TRUE)</f>
        <v>complete</v>
      </c>
      <c r="AA197" s="8">
        <f>VLOOKUP($Y197,definitions_list_lookup!$N$15:$P$20,3,TRUE)</f>
        <v>5</v>
      </c>
      <c r="AB197" s="99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8">
        <f t="shared" si="38"/>
        <v>0</v>
      </c>
      <c r="BB197" s="54"/>
      <c r="BC197" s="99"/>
      <c r="BD197" s="99"/>
      <c r="BE197" s="99"/>
      <c r="BF197" s="7"/>
      <c r="BG197" s="8" t="str">
        <f>VLOOKUP($BF197,definitions_list_lookup!$N$15:$P$20,2,TRUE)</f>
        <v>fresh</v>
      </c>
      <c r="BH197" s="8">
        <f>VLOOKUP($BF197,definitions_list_lookup!$N$15:$P$20,3,TRUE)</f>
        <v>0</v>
      </c>
      <c r="BI197" s="99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8">
        <f t="shared" si="39"/>
        <v>0</v>
      </c>
      <c r="CI197" s="44"/>
      <c r="CJ197" s="7"/>
      <c r="CK197" s="48"/>
      <c r="CL197" s="7"/>
      <c r="CM197" s="8" t="str">
        <f>VLOOKUP($CL197,definitions_list_lookup!$N$15:$P$20,2,TRUE)</f>
        <v>fresh</v>
      </c>
      <c r="CN197" s="8">
        <f>VLOOKUP($CL197,definitions_list_lookup!$N$15:$P$20,3,TRUE)</f>
        <v>0</v>
      </c>
      <c r="CO197" s="99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8">
        <f t="shared" si="40"/>
        <v>0</v>
      </c>
      <c r="DO197" s="44"/>
      <c r="DP197" s="99"/>
      <c r="DQ197" s="7"/>
      <c r="DR197" s="8" t="str">
        <f>VLOOKUP($DQ197,definitions_list_lookup!$N$15:$P$20,2,TRUE)</f>
        <v>fresh</v>
      </c>
      <c r="DS197" s="8">
        <f>VLOOKUP($DQ197,definitions_list_lookup!$N$15:$P$20,3,TRUE)</f>
        <v>0</v>
      </c>
      <c r="DT197" s="99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8">
        <f t="shared" si="41"/>
        <v>0</v>
      </c>
      <c r="ET197" s="44"/>
      <c r="EU197" s="8">
        <f t="shared" si="42"/>
        <v>95</v>
      </c>
      <c r="EV197" s="8" t="str">
        <f>VLOOKUP($EU197,definitions_list_lookup!$N$15:$P$20,2,TRUE)</f>
        <v>complete</v>
      </c>
      <c r="EW197" s="8">
        <f>VLOOKUP($EU197,definitions_list_lookup!$N$15:$P$20,3,TRUE)</f>
        <v>5</v>
      </c>
    </row>
    <row r="198" spans="1:153" ht="56">
      <c r="A198" s="89">
        <v>43304</v>
      </c>
      <c r="B198" s="5" t="s">
        <v>1323</v>
      </c>
      <c r="D198" s="5" t="s">
        <v>1208</v>
      </c>
      <c r="E198" s="5">
        <v>60</v>
      </c>
      <c r="F198" s="5">
        <v>2</v>
      </c>
      <c r="G198" s="6" t="str">
        <f t="shared" ref="G198:G261" si="63">E198&amp;"-"&amp;F198</f>
        <v>60-2</v>
      </c>
      <c r="H198" s="2">
        <v>53</v>
      </c>
      <c r="I198" s="2">
        <v>89.5</v>
      </c>
      <c r="J198" s="79" t="str">
        <f>IF(((VLOOKUP($G198,Depth_Lookup!$A$3:$J$561,9,FALSE))-(I198/100))&gt;=0,"Good","Too Long")</f>
        <v>Good</v>
      </c>
      <c r="K198" s="80">
        <f>(VLOOKUP($G198,Depth_Lookup!$A$3:$J$561,10,FALSE))+(H198/100)</f>
        <v>120.77500000000001</v>
      </c>
      <c r="L198" s="80">
        <f>(VLOOKUP($G198,Depth_Lookup!$A$3:$J$561,10,FALSE))+(I198/100)</f>
        <v>121.14</v>
      </c>
      <c r="M198" s="136">
        <v>12</v>
      </c>
      <c r="N198" s="136" t="s">
        <v>13</v>
      </c>
      <c r="O198" s="208" t="s">
        <v>1428</v>
      </c>
      <c r="P198" s="208" t="s">
        <v>1327</v>
      </c>
      <c r="Q198" s="44"/>
      <c r="R198" s="42">
        <v>100</v>
      </c>
      <c r="S198" s="5">
        <v>0</v>
      </c>
      <c r="T198" s="5">
        <v>0</v>
      </c>
      <c r="U198" s="5">
        <v>0</v>
      </c>
      <c r="V198" s="8">
        <f t="shared" si="62"/>
        <v>100</v>
      </c>
      <c r="W198" s="4" t="s">
        <v>1396</v>
      </c>
      <c r="X198" s="5" t="s">
        <v>1223</v>
      </c>
      <c r="Y198" s="38">
        <v>85</v>
      </c>
      <c r="Z198" s="8" t="str">
        <f>VLOOKUP($Y198,definitions_list_lookup!$N$15:$P$20,2,TRUE)</f>
        <v>very high</v>
      </c>
      <c r="AA198" s="8">
        <f>VLOOKUP($Y198,definitions_list_lookup!$N$15:$P$20,3,TRUE)</f>
        <v>4</v>
      </c>
      <c r="AB198" s="99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8">
        <f t="shared" ref="BA198:BA261" si="64">SUM(AC198:AZ198)</f>
        <v>0</v>
      </c>
      <c r="BB198" s="54"/>
      <c r="BC198" s="99"/>
      <c r="BD198" s="99"/>
      <c r="BE198" s="99"/>
      <c r="BF198" s="7"/>
      <c r="BG198" s="8" t="str">
        <f>VLOOKUP($BF198,definitions_list_lookup!$N$15:$P$20,2,TRUE)</f>
        <v>fresh</v>
      </c>
      <c r="BH198" s="8">
        <f>VLOOKUP($BF198,definitions_list_lookup!$N$15:$P$20,3,TRUE)</f>
        <v>0</v>
      </c>
      <c r="BI198" s="99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8">
        <f t="shared" ref="CH198:CH261" si="65">SUM(BJ198:CG198)</f>
        <v>0</v>
      </c>
      <c r="CI198" s="44"/>
      <c r="CJ198" s="7"/>
      <c r="CK198" s="48"/>
      <c r="CL198" s="7"/>
      <c r="CM198" s="8" t="str">
        <f>VLOOKUP($CL198,definitions_list_lookup!$N$15:$P$20,2,TRUE)</f>
        <v>fresh</v>
      </c>
      <c r="CN198" s="8">
        <f>VLOOKUP($CL198,definitions_list_lookup!$N$15:$P$20,3,TRUE)</f>
        <v>0</v>
      </c>
      <c r="CO198" s="99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8">
        <f t="shared" ref="DN198:DN261" si="66">SUM(CP198:DM198)</f>
        <v>0</v>
      </c>
      <c r="DO198" s="44"/>
      <c r="DP198" s="99"/>
      <c r="DQ198" s="7"/>
      <c r="DR198" s="8" t="str">
        <f>VLOOKUP($DQ198,definitions_list_lookup!$N$15:$P$20,2,TRUE)</f>
        <v>fresh</v>
      </c>
      <c r="DS198" s="8">
        <f>VLOOKUP($DQ198,definitions_list_lookup!$N$15:$P$20,3,TRUE)</f>
        <v>0</v>
      </c>
      <c r="DT198" s="99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8">
        <f t="shared" ref="ES198:ES261" si="67">SUM(DU198:ER198)</f>
        <v>0</v>
      </c>
      <c r="ET198" s="44"/>
      <c r="EU198" s="8">
        <f t="shared" ref="EU198:EU261" si="68">((R198/100)*Y198)+((S198/100)*BF198)+((T198/100)*CL198)+((U198/100)*DQ198)</f>
        <v>85</v>
      </c>
      <c r="EV198" s="8" t="str">
        <f>VLOOKUP($EU198,definitions_list_lookup!$N$15:$P$20,2,TRUE)</f>
        <v>very high</v>
      </c>
      <c r="EW198" s="8">
        <f>VLOOKUP($EU198,definitions_list_lookup!$N$15:$P$20,3,TRUE)</f>
        <v>4</v>
      </c>
    </row>
    <row r="199" spans="1:153" ht="56">
      <c r="A199" s="89">
        <v>43304</v>
      </c>
      <c r="B199" s="5" t="s">
        <v>1323</v>
      </c>
      <c r="D199" s="5" t="s">
        <v>1208</v>
      </c>
      <c r="E199" s="5">
        <v>60</v>
      </c>
      <c r="F199" s="5">
        <v>3</v>
      </c>
      <c r="G199" s="6" t="str">
        <f t="shared" si="63"/>
        <v>60-3</v>
      </c>
      <c r="H199" s="2">
        <v>0</v>
      </c>
      <c r="I199" s="2">
        <v>20</v>
      </c>
      <c r="J199" s="79" t="str">
        <f>IF(((VLOOKUP($G199,Depth_Lookup!$A$3:$J$561,9,FALSE))-(I199/100))&gt;=0,"Good","Too Long")</f>
        <v>Good</v>
      </c>
      <c r="K199" s="80">
        <f>(VLOOKUP($G199,Depth_Lookup!$A$3:$J$561,10,FALSE))+(H199/100)</f>
        <v>121.14</v>
      </c>
      <c r="L199" s="80">
        <f>(VLOOKUP($G199,Depth_Lookup!$A$3:$J$561,10,FALSE))+(I199/100)</f>
        <v>121.34</v>
      </c>
      <c r="M199" s="136">
        <v>12</v>
      </c>
      <c r="N199" s="136" t="s">
        <v>13</v>
      </c>
      <c r="O199" s="208" t="s">
        <v>1428</v>
      </c>
      <c r="P199" s="208" t="s">
        <v>1327</v>
      </c>
      <c r="Q199" s="44"/>
      <c r="R199" s="42">
        <v>100</v>
      </c>
      <c r="S199" s="5">
        <v>0</v>
      </c>
      <c r="T199" s="5">
        <v>0</v>
      </c>
      <c r="U199" s="5">
        <v>0</v>
      </c>
      <c r="V199" s="8">
        <f t="shared" ref="V199:V257" si="69">SUM(R199:U199)</f>
        <v>100</v>
      </c>
      <c r="W199" s="4" t="s">
        <v>1476</v>
      </c>
      <c r="X199" s="5" t="s">
        <v>1475</v>
      </c>
      <c r="Y199" s="38">
        <v>90</v>
      </c>
      <c r="Z199" s="8" t="str">
        <f>VLOOKUP($Y199,definitions_list_lookup!$N$15:$P$20,2,TRUE)</f>
        <v>very high</v>
      </c>
      <c r="AA199" s="8">
        <f>VLOOKUP($Y199,definitions_list_lookup!$N$15:$P$20,3,TRUE)</f>
        <v>4</v>
      </c>
      <c r="AC199" s="7">
        <v>20</v>
      </c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>
        <v>7</v>
      </c>
      <c r="AQ199" s="7"/>
      <c r="AR199" s="7"/>
      <c r="AS199" s="7">
        <v>73</v>
      </c>
      <c r="AT199" s="7"/>
      <c r="AU199" s="7"/>
      <c r="AV199" s="7"/>
      <c r="AW199" s="7"/>
      <c r="AX199" s="7"/>
      <c r="AY199" s="7"/>
      <c r="AZ199" s="7"/>
      <c r="BA199" s="8">
        <f t="shared" si="64"/>
        <v>100</v>
      </c>
      <c r="BB199" s="54"/>
      <c r="BC199" s="99"/>
      <c r="BD199" s="99"/>
      <c r="BE199" s="99"/>
      <c r="BF199" s="7"/>
      <c r="BG199" s="8" t="str">
        <f>VLOOKUP($BF199,definitions_list_lookup!$N$15:$P$20,2,TRUE)</f>
        <v>fresh</v>
      </c>
      <c r="BH199" s="8">
        <f>VLOOKUP($BF199,definitions_list_lookup!$N$15:$P$20,3,TRUE)</f>
        <v>0</v>
      </c>
      <c r="BI199" s="99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8">
        <f t="shared" si="65"/>
        <v>0</v>
      </c>
      <c r="CI199" s="44"/>
      <c r="CJ199" s="7"/>
      <c r="CK199" s="48"/>
      <c r="CL199" s="7"/>
      <c r="CM199" s="8" t="str">
        <f>VLOOKUP($CL199,definitions_list_lookup!$N$15:$P$20,2,TRUE)</f>
        <v>fresh</v>
      </c>
      <c r="CN199" s="8">
        <f>VLOOKUP($CL199,definitions_list_lookup!$N$15:$P$20,3,TRUE)</f>
        <v>0</v>
      </c>
      <c r="CO199" s="99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8">
        <f t="shared" si="66"/>
        <v>0</v>
      </c>
      <c r="DO199" s="44"/>
      <c r="DP199" s="99"/>
      <c r="DQ199" s="7"/>
      <c r="DR199" s="8" t="str">
        <f>VLOOKUP($DQ199,definitions_list_lookup!$N$15:$P$20,2,TRUE)</f>
        <v>fresh</v>
      </c>
      <c r="DS199" s="8">
        <f>VLOOKUP($DQ199,definitions_list_lookup!$N$15:$P$20,3,TRUE)</f>
        <v>0</v>
      </c>
      <c r="DT199" s="99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8">
        <f t="shared" si="67"/>
        <v>0</v>
      </c>
      <c r="ET199" s="44"/>
      <c r="EU199" s="8">
        <f t="shared" si="68"/>
        <v>90</v>
      </c>
      <c r="EV199" s="8" t="str">
        <f>VLOOKUP($EU199,definitions_list_lookup!$N$15:$P$20,2,TRUE)</f>
        <v>very high</v>
      </c>
      <c r="EW199" s="8">
        <f>VLOOKUP($EU199,definitions_list_lookup!$N$15:$P$20,3,TRUE)</f>
        <v>4</v>
      </c>
    </row>
    <row r="200" spans="1:153" ht="84">
      <c r="A200" s="89">
        <v>43304</v>
      </c>
      <c r="B200" s="5" t="s">
        <v>1323</v>
      </c>
      <c r="D200" s="5" t="s">
        <v>1208</v>
      </c>
      <c r="E200" s="5">
        <v>60</v>
      </c>
      <c r="F200" s="5">
        <v>3</v>
      </c>
      <c r="G200" s="6" t="str">
        <f t="shared" si="63"/>
        <v>60-3</v>
      </c>
      <c r="H200" s="2">
        <v>20</v>
      </c>
      <c r="I200" s="2">
        <v>75.5</v>
      </c>
      <c r="J200" s="79" t="str">
        <f>IF(((VLOOKUP($G200,Depth_Lookup!$A$3:$J$561,9,FALSE))-(I200/100))&gt;=0,"Good","Too Long")</f>
        <v>Good</v>
      </c>
      <c r="K200" s="80">
        <f>(VLOOKUP($G200,Depth_Lookup!$A$3:$J$561,10,FALSE))+(H200/100)</f>
        <v>121.34</v>
      </c>
      <c r="L200" s="80">
        <f>(VLOOKUP($G200,Depth_Lookup!$A$3:$J$561,10,FALSE))+(I200/100)</f>
        <v>121.895</v>
      </c>
      <c r="M200" s="136">
        <v>13</v>
      </c>
      <c r="N200" s="136" t="s">
        <v>12</v>
      </c>
      <c r="O200" s="57" t="s">
        <v>1298</v>
      </c>
      <c r="P200" s="208" t="s">
        <v>1327</v>
      </c>
      <c r="Q200" s="44"/>
      <c r="R200" s="42">
        <v>100</v>
      </c>
      <c r="S200" s="5">
        <v>0</v>
      </c>
      <c r="T200" s="5">
        <v>0</v>
      </c>
      <c r="U200" s="5">
        <v>0</v>
      </c>
      <c r="V200" s="8">
        <f t="shared" si="69"/>
        <v>100</v>
      </c>
      <c r="W200" s="4" t="s">
        <v>1476</v>
      </c>
      <c r="X200" s="5" t="s">
        <v>1475</v>
      </c>
      <c r="Y200" s="38">
        <v>95</v>
      </c>
      <c r="Z200" s="8" t="str">
        <f>VLOOKUP($Y200,definitions_list_lookup!$N$15:$P$20,2,TRUE)</f>
        <v>complete</v>
      </c>
      <c r="AA200" s="8">
        <f>VLOOKUP($Y200,definitions_list_lookup!$N$15:$P$20,3,TRUE)</f>
        <v>5</v>
      </c>
      <c r="AB200" s="99" t="s">
        <v>1478</v>
      </c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>
        <v>10</v>
      </c>
      <c r="AQ200" s="7"/>
      <c r="AR200" s="7"/>
      <c r="AS200" s="7">
        <v>90</v>
      </c>
      <c r="AT200" s="7"/>
      <c r="AU200" s="7"/>
      <c r="AV200" s="7"/>
      <c r="AW200" s="7"/>
      <c r="AX200" s="7"/>
      <c r="AY200" s="7"/>
      <c r="AZ200" s="7"/>
      <c r="BA200" s="8">
        <f t="shared" si="64"/>
        <v>100</v>
      </c>
      <c r="BB200" s="54"/>
      <c r="BC200" s="99"/>
      <c r="BD200" s="99"/>
      <c r="BE200" s="99"/>
      <c r="BF200" s="7"/>
      <c r="BG200" s="8" t="str">
        <f>VLOOKUP($BF200,definitions_list_lookup!$N$15:$P$20,2,TRUE)</f>
        <v>fresh</v>
      </c>
      <c r="BH200" s="8">
        <f>VLOOKUP($BF200,definitions_list_lookup!$N$15:$P$20,3,TRUE)</f>
        <v>0</v>
      </c>
      <c r="BI200" s="99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8">
        <f t="shared" si="65"/>
        <v>0</v>
      </c>
      <c r="CI200" s="44"/>
      <c r="CJ200" s="7"/>
      <c r="CK200" s="48"/>
      <c r="CL200" s="7"/>
      <c r="CM200" s="8" t="str">
        <f>VLOOKUP($CL200,definitions_list_lookup!$N$15:$P$20,2,TRUE)</f>
        <v>fresh</v>
      </c>
      <c r="CN200" s="8">
        <f>VLOOKUP($CL200,definitions_list_lookup!$N$15:$P$20,3,TRUE)</f>
        <v>0</v>
      </c>
      <c r="CO200" s="99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8">
        <f t="shared" si="66"/>
        <v>0</v>
      </c>
      <c r="DO200" s="44"/>
      <c r="DP200" s="99"/>
      <c r="DQ200" s="7"/>
      <c r="DR200" s="8" t="str">
        <f>VLOOKUP($DQ200,definitions_list_lookup!$N$15:$P$20,2,TRUE)</f>
        <v>fresh</v>
      </c>
      <c r="DS200" s="8">
        <f>VLOOKUP($DQ200,definitions_list_lookup!$N$15:$P$20,3,TRUE)</f>
        <v>0</v>
      </c>
      <c r="DT200" s="99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8">
        <f t="shared" si="67"/>
        <v>0</v>
      </c>
      <c r="ET200" s="44"/>
      <c r="EU200" s="8">
        <f t="shared" si="68"/>
        <v>95</v>
      </c>
      <c r="EV200" s="8" t="str">
        <f>VLOOKUP($EU200,definitions_list_lookup!$N$15:$P$20,2,TRUE)</f>
        <v>complete</v>
      </c>
      <c r="EW200" s="8">
        <f>VLOOKUP($EU200,definitions_list_lookup!$N$15:$P$20,3,TRUE)</f>
        <v>5</v>
      </c>
    </row>
    <row r="201" spans="1:153" ht="42">
      <c r="A201" s="214">
        <v>43304</v>
      </c>
      <c r="B201" s="215" t="s">
        <v>1323</v>
      </c>
      <c r="C201" s="216"/>
      <c r="D201" s="215" t="s">
        <v>1208</v>
      </c>
      <c r="E201" s="215">
        <v>61</v>
      </c>
      <c r="F201" s="5">
        <v>1</v>
      </c>
      <c r="G201" s="6" t="str">
        <f t="shared" si="63"/>
        <v>61-1</v>
      </c>
      <c r="H201" s="2">
        <v>0</v>
      </c>
      <c r="I201" s="2">
        <v>20.5</v>
      </c>
      <c r="J201" s="79" t="str">
        <f>IF(((VLOOKUP($G201,Depth_Lookup!$A$3:$J$561,9,FALSE))-(I201/100))&gt;=0,"Good","Too Long")</f>
        <v>Good</v>
      </c>
      <c r="K201" s="80">
        <f>(VLOOKUP($G201,Depth_Lookup!$A$3:$J$561,10,FALSE))+(H201/100)</f>
        <v>121.8</v>
      </c>
      <c r="L201" s="80">
        <f>(VLOOKUP($G201,Depth_Lookup!$A$3:$J$561,10,FALSE))+(I201/100)</f>
        <v>122.005</v>
      </c>
      <c r="M201" s="136">
        <v>13</v>
      </c>
      <c r="N201" s="136" t="s">
        <v>12</v>
      </c>
      <c r="O201" s="57" t="s">
        <v>1298</v>
      </c>
      <c r="P201" s="208" t="s">
        <v>1526</v>
      </c>
      <c r="Q201" s="44"/>
      <c r="R201" s="42">
        <v>90</v>
      </c>
      <c r="S201" s="5">
        <v>0</v>
      </c>
      <c r="T201" s="5">
        <v>10</v>
      </c>
      <c r="U201" s="5">
        <v>0</v>
      </c>
      <c r="V201" s="8">
        <f t="shared" si="69"/>
        <v>100</v>
      </c>
      <c r="W201" s="4" t="s">
        <v>1476</v>
      </c>
      <c r="X201" s="5" t="s">
        <v>1223</v>
      </c>
      <c r="Y201" s="38">
        <v>95</v>
      </c>
      <c r="Z201" s="8" t="str">
        <f>VLOOKUP($Y201,definitions_list_lookup!$N$15:$P$20,2,TRUE)</f>
        <v>complete</v>
      </c>
      <c r="AA201" s="8">
        <f>VLOOKUP($Y201,definitions_list_lookup!$N$15:$P$20,3,TRUE)</f>
        <v>5</v>
      </c>
      <c r="AB201" s="99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>
        <v>10</v>
      </c>
      <c r="AQ201" s="7"/>
      <c r="AR201" s="7"/>
      <c r="AS201" s="7">
        <v>90</v>
      </c>
      <c r="AT201" s="7"/>
      <c r="AU201" s="7"/>
      <c r="AV201" s="7"/>
      <c r="AW201" s="7"/>
      <c r="AX201" s="7"/>
      <c r="AY201" s="7"/>
      <c r="AZ201" s="7"/>
      <c r="BA201" s="8">
        <f t="shared" si="64"/>
        <v>100</v>
      </c>
      <c r="BB201" s="54"/>
      <c r="BC201" s="99"/>
      <c r="BD201" s="99"/>
      <c r="BE201" s="99"/>
      <c r="BF201" s="7"/>
      <c r="BG201" s="8" t="str">
        <f>VLOOKUP($BF201,definitions_list_lookup!$N$15:$P$20,2,TRUE)</f>
        <v>fresh</v>
      </c>
      <c r="BH201" s="8">
        <f>VLOOKUP($BF201,definitions_list_lookup!$N$15:$P$20,3,TRUE)</f>
        <v>0</v>
      </c>
      <c r="BI201" s="99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8">
        <f t="shared" si="65"/>
        <v>0</v>
      </c>
      <c r="CI201" s="44"/>
      <c r="CJ201" s="7" t="s">
        <v>1384</v>
      </c>
      <c r="CK201" s="48" t="s">
        <v>1396</v>
      </c>
      <c r="CL201" s="7">
        <v>95</v>
      </c>
      <c r="CM201" s="8" t="str">
        <f>VLOOKUP($CL201,definitions_list_lookup!$N$15:$P$20,2,TRUE)</f>
        <v>complete</v>
      </c>
      <c r="CN201" s="8">
        <f>VLOOKUP($CL201,definitions_list_lookup!$N$15:$P$20,3,TRUE)</f>
        <v>5</v>
      </c>
      <c r="CO201" s="99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>
        <v>10</v>
      </c>
      <c r="DD201" s="7"/>
      <c r="DE201" s="7"/>
      <c r="DF201" s="7">
        <v>90</v>
      </c>
      <c r="DG201" s="7"/>
      <c r="DH201" s="7"/>
      <c r="DI201" s="7"/>
      <c r="DJ201" s="7"/>
      <c r="DK201" s="7"/>
      <c r="DL201" s="7"/>
      <c r="DM201" s="7"/>
      <c r="DN201" s="8">
        <f t="shared" si="66"/>
        <v>100</v>
      </c>
      <c r="DO201" s="44"/>
      <c r="DP201" s="99"/>
      <c r="DQ201" s="7"/>
      <c r="DR201" s="8" t="str">
        <f>VLOOKUP($DQ201,definitions_list_lookup!$N$15:$P$20,2,TRUE)</f>
        <v>fresh</v>
      </c>
      <c r="DS201" s="8">
        <f>VLOOKUP($DQ201,definitions_list_lookup!$N$15:$P$20,3,TRUE)</f>
        <v>0</v>
      </c>
      <c r="DT201" s="99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8">
        <f t="shared" si="67"/>
        <v>0</v>
      </c>
      <c r="ET201" s="44"/>
      <c r="EU201" s="8">
        <f t="shared" si="68"/>
        <v>95</v>
      </c>
      <c r="EV201" s="8" t="str">
        <f>VLOOKUP($EU201,definitions_list_lookup!$N$15:$P$20,2,TRUE)</f>
        <v>complete</v>
      </c>
      <c r="EW201" s="8">
        <f>VLOOKUP($EU201,definitions_list_lookup!$N$15:$P$20,3,TRUE)</f>
        <v>5</v>
      </c>
    </row>
    <row r="202" spans="1:153" ht="56">
      <c r="A202" s="89">
        <v>43304</v>
      </c>
      <c r="B202" s="5" t="s">
        <v>1323</v>
      </c>
      <c r="D202" s="5" t="s">
        <v>1208</v>
      </c>
      <c r="E202" s="5">
        <v>61</v>
      </c>
      <c r="F202" s="5">
        <v>1</v>
      </c>
      <c r="G202" s="6" t="str">
        <f t="shared" si="63"/>
        <v>61-1</v>
      </c>
      <c r="H202" s="2">
        <v>20.5</v>
      </c>
      <c r="I202" s="2">
        <v>31</v>
      </c>
      <c r="J202" s="79" t="str">
        <f>IF(((VLOOKUP($G202,Depth_Lookup!$A$3:$J$561,9,FALSE))-(I202/100))&gt;=0,"Good","Too Long")</f>
        <v>Good</v>
      </c>
      <c r="K202" s="80">
        <f>(VLOOKUP($G202,Depth_Lookup!$A$3:$J$561,10,FALSE))+(H202/100)</f>
        <v>122.005</v>
      </c>
      <c r="L202" s="80">
        <f>(VLOOKUP($G202,Depth_Lookup!$A$3:$J$561,10,FALSE))+(I202/100)</f>
        <v>122.11</v>
      </c>
      <c r="M202" s="136">
        <v>14</v>
      </c>
      <c r="N202" s="136" t="s">
        <v>13</v>
      </c>
      <c r="O202" s="57" t="s">
        <v>1477</v>
      </c>
      <c r="P202" s="208" t="s">
        <v>1327</v>
      </c>
      <c r="Q202" s="44"/>
      <c r="R202" s="42">
        <v>100</v>
      </c>
      <c r="S202" s="5">
        <v>0</v>
      </c>
      <c r="T202" s="5">
        <v>0</v>
      </c>
      <c r="U202" s="5">
        <v>0</v>
      </c>
      <c r="V202" s="8">
        <f t="shared" si="69"/>
        <v>100</v>
      </c>
      <c r="W202" s="4" t="s">
        <v>1476</v>
      </c>
      <c r="X202" s="5" t="s">
        <v>1223</v>
      </c>
      <c r="Y202" s="38">
        <v>80</v>
      </c>
      <c r="Z202" s="8" t="str">
        <f>VLOOKUP($Y202,definitions_list_lookup!$N$15:$P$20,2,TRUE)</f>
        <v>very high</v>
      </c>
      <c r="AA202" s="8">
        <f>VLOOKUP($Y202,definitions_list_lookup!$N$15:$P$20,3,TRUE)</f>
        <v>4</v>
      </c>
      <c r="AB202" s="99"/>
      <c r="AC202" s="7">
        <v>5</v>
      </c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>
        <v>5</v>
      </c>
      <c r="AQ202" s="7"/>
      <c r="AR202" s="7"/>
      <c r="AS202" s="7">
        <v>90</v>
      </c>
      <c r="AT202" s="7"/>
      <c r="AU202" s="7"/>
      <c r="AV202" s="7"/>
      <c r="AW202" s="7"/>
      <c r="AX202" s="7"/>
      <c r="AY202" s="7"/>
      <c r="AZ202" s="7"/>
      <c r="BA202" s="8">
        <f t="shared" si="64"/>
        <v>100</v>
      </c>
      <c r="BB202" s="54"/>
      <c r="BC202" s="99"/>
      <c r="BD202" s="99"/>
      <c r="BE202" s="99"/>
      <c r="BF202" s="7"/>
      <c r="BG202" s="8" t="str">
        <f>VLOOKUP($BF202,definitions_list_lookup!$N$15:$P$20,2,TRUE)</f>
        <v>fresh</v>
      </c>
      <c r="BH202" s="8">
        <f>VLOOKUP($BF202,definitions_list_lookup!$N$15:$P$20,3,TRUE)</f>
        <v>0</v>
      </c>
      <c r="BI202" s="99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8">
        <f t="shared" si="65"/>
        <v>0</v>
      </c>
      <c r="CI202" s="44"/>
      <c r="CJ202" s="7"/>
      <c r="CK202" s="48"/>
      <c r="CL202" s="7"/>
      <c r="CM202" s="8" t="str">
        <f>VLOOKUP($CL202,definitions_list_lookup!$N$15:$P$20,2,TRUE)</f>
        <v>fresh</v>
      </c>
      <c r="CN202" s="8">
        <f>VLOOKUP($CL202,definitions_list_lookup!$N$15:$P$20,3,TRUE)</f>
        <v>0</v>
      </c>
      <c r="CO202" s="99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8">
        <f t="shared" si="66"/>
        <v>0</v>
      </c>
      <c r="DO202" s="44"/>
      <c r="DP202" s="99"/>
      <c r="DQ202" s="7"/>
      <c r="DR202" s="8" t="str">
        <f>VLOOKUP($DQ202,definitions_list_lookup!$N$15:$P$20,2,TRUE)</f>
        <v>fresh</v>
      </c>
      <c r="DS202" s="8">
        <f>VLOOKUP($DQ202,definitions_list_lookup!$N$15:$P$20,3,TRUE)</f>
        <v>0</v>
      </c>
      <c r="DT202" s="99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8">
        <f t="shared" si="67"/>
        <v>0</v>
      </c>
      <c r="ET202" s="44"/>
      <c r="EU202" s="8">
        <f t="shared" si="68"/>
        <v>80</v>
      </c>
      <c r="EV202" s="8" t="str">
        <f>VLOOKUP($EU202,definitions_list_lookup!$N$15:$P$20,2,TRUE)</f>
        <v>very high</v>
      </c>
      <c r="EW202" s="8">
        <f>VLOOKUP($EU202,definitions_list_lookup!$N$15:$P$20,3,TRUE)</f>
        <v>4</v>
      </c>
    </row>
    <row r="203" spans="1:153" ht="56">
      <c r="A203" s="89">
        <v>43304</v>
      </c>
      <c r="B203" s="5" t="s">
        <v>1323</v>
      </c>
      <c r="D203" s="5" t="s">
        <v>1208</v>
      </c>
      <c r="E203" s="5">
        <v>61</v>
      </c>
      <c r="F203" s="5">
        <v>1</v>
      </c>
      <c r="G203" s="6" t="str">
        <f t="shared" si="63"/>
        <v>61-1</v>
      </c>
      <c r="H203" s="2">
        <v>31</v>
      </c>
      <c r="I203" s="2">
        <v>79</v>
      </c>
      <c r="J203" s="79" t="str">
        <f>IF(((VLOOKUP($G203,Depth_Lookup!$A$3:$J$561,9,FALSE))-(I203/100))&gt;=0,"Good","Too Long")</f>
        <v>Good</v>
      </c>
      <c r="K203" s="80">
        <f>(VLOOKUP($G203,Depth_Lookup!$A$3:$J$561,10,FALSE))+(H203/100)</f>
        <v>122.11</v>
      </c>
      <c r="L203" s="80">
        <f>(VLOOKUP($G203,Depth_Lookup!$A$3:$J$561,10,FALSE))+(I203/100)</f>
        <v>122.59</v>
      </c>
      <c r="M203" s="136">
        <v>15</v>
      </c>
      <c r="N203" s="136" t="s">
        <v>12</v>
      </c>
      <c r="O203" s="57" t="s">
        <v>1298</v>
      </c>
      <c r="P203" s="208" t="s">
        <v>1327</v>
      </c>
      <c r="Q203" s="44"/>
      <c r="R203" s="42">
        <v>100</v>
      </c>
      <c r="S203" s="5">
        <v>0</v>
      </c>
      <c r="T203" s="5">
        <v>0</v>
      </c>
      <c r="U203" s="5">
        <v>0</v>
      </c>
      <c r="V203" s="8">
        <f t="shared" si="69"/>
        <v>100</v>
      </c>
      <c r="W203" s="4" t="s">
        <v>1476</v>
      </c>
      <c r="X203" s="5" t="s">
        <v>1223</v>
      </c>
      <c r="Y203" s="38">
        <v>95</v>
      </c>
      <c r="Z203" s="8" t="str">
        <f>VLOOKUP($Y203,definitions_list_lookup!$N$15:$P$20,2,TRUE)</f>
        <v>complete</v>
      </c>
      <c r="AA203" s="8">
        <f>VLOOKUP($Y203,definitions_list_lookup!$N$15:$P$20,3,TRUE)</f>
        <v>5</v>
      </c>
      <c r="AB203" s="99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>
        <v>10</v>
      </c>
      <c r="AQ203" s="7"/>
      <c r="AR203" s="7"/>
      <c r="AS203" s="7">
        <v>90</v>
      </c>
      <c r="AT203" s="7"/>
      <c r="AU203" s="7"/>
      <c r="AV203" s="7"/>
      <c r="AW203" s="7"/>
      <c r="AX203" s="7"/>
      <c r="AY203" s="7"/>
      <c r="AZ203" s="7"/>
      <c r="BA203" s="8">
        <f t="shared" si="64"/>
        <v>100</v>
      </c>
      <c r="BB203" s="54"/>
      <c r="BC203" s="99"/>
      <c r="BD203" s="99"/>
      <c r="BE203" s="99"/>
      <c r="BF203" s="7"/>
      <c r="BG203" s="8" t="str">
        <f>VLOOKUP($BF203,definitions_list_lookup!$N$15:$P$20,2,TRUE)</f>
        <v>fresh</v>
      </c>
      <c r="BH203" s="8">
        <f>VLOOKUP($BF203,definitions_list_lookup!$N$15:$P$20,3,TRUE)</f>
        <v>0</v>
      </c>
      <c r="BI203" s="99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8">
        <f t="shared" si="65"/>
        <v>0</v>
      </c>
      <c r="CI203" s="44"/>
      <c r="CJ203" s="7"/>
      <c r="CK203" s="48"/>
      <c r="CL203" s="7"/>
      <c r="CM203" s="8" t="str">
        <f>VLOOKUP($CL203,definitions_list_lookup!$N$15:$P$20,2,TRUE)</f>
        <v>fresh</v>
      </c>
      <c r="CN203" s="8">
        <f>VLOOKUP($CL203,definitions_list_lookup!$N$15:$P$20,3,TRUE)</f>
        <v>0</v>
      </c>
      <c r="CO203" s="99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8">
        <f t="shared" si="66"/>
        <v>0</v>
      </c>
      <c r="DO203" s="44"/>
      <c r="DP203" s="99"/>
      <c r="DQ203" s="7"/>
      <c r="DR203" s="8" t="str">
        <f>VLOOKUP($DQ203,definitions_list_lookup!$N$15:$P$20,2,TRUE)</f>
        <v>fresh</v>
      </c>
      <c r="DS203" s="8">
        <f>VLOOKUP($DQ203,definitions_list_lookup!$N$15:$P$20,3,TRUE)</f>
        <v>0</v>
      </c>
      <c r="DT203" s="99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8">
        <f t="shared" si="67"/>
        <v>0</v>
      </c>
      <c r="ET203" s="44"/>
      <c r="EU203" s="8">
        <f t="shared" si="68"/>
        <v>95</v>
      </c>
      <c r="EV203" s="8" t="str">
        <f>VLOOKUP($EU203,definitions_list_lookup!$N$15:$P$20,2,TRUE)</f>
        <v>complete</v>
      </c>
      <c r="EW203" s="8">
        <f>VLOOKUP($EU203,definitions_list_lookup!$N$15:$P$20,3,TRUE)</f>
        <v>5</v>
      </c>
    </row>
    <row r="204" spans="1:153" ht="56">
      <c r="A204" s="214">
        <v>43304</v>
      </c>
      <c r="B204" s="215" t="s">
        <v>1323</v>
      </c>
      <c r="C204" s="216"/>
      <c r="D204" s="215" t="s">
        <v>1208</v>
      </c>
      <c r="E204" s="215">
        <v>62</v>
      </c>
      <c r="F204" s="5">
        <v>1</v>
      </c>
      <c r="G204" s="6" t="str">
        <f t="shared" si="63"/>
        <v>62-1</v>
      </c>
      <c r="H204" s="2">
        <v>0</v>
      </c>
      <c r="I204" s="2">
        <v>36</v>
      </c>
      <c r="J204" s="79" t="str">
        <f>IF(((VLOOKUP($G204,Depth_Lookup!$A$3:$J$561,9,FALSE))-(I204/100))&gt;=0,"Good","Too Long")</f>
        <v>Good</v>
      </c>
      <c r="K204" s="80">
        <f>(VLOOKUP($G204,Depth_Lookup!$A$3:$J$561,10,FALSE))+(H204/100)</f>
        <v>122.6</v>
      </c>
      <c r="L204" s="80">
        <f>(VLOOKUP($G204,Depth_Lookup!$A$3:$J$561,10,FALSE))+(I204/100)</f>
        <v>122.96</v>
      </c>
      <c r="M204" s="136">
        <v>15</v>
      </c>
      <c r="N204" s="136" t="s">
        <v>12</v>
      </c>
      <c r="O204" s="57" t="s">
        <v>1298</v>
      </c>
      <c r="P204" s="208" t="s">
        <v>1327</v>
      </c>
      <c r="Q204" s="44"/>
      <c r="R204" s="42">
        <v>80</v>
      </c>
      <c r="S204" s="5">
        <v>0</v>
      </c>
      <c r="T204" s="5">
        <v>20</v>
      </c>
      <c r="U204" s="5">
        <v>0</v>
      </c>
      <c r="V204" s="8">
        <f t="shared" ref="V204:V205" si="70">SUM(R204:U204)</f>
        <v>100</v>
      </c>
      <c r="W204" s="4" t="s">
        <v>1476</v>
      </c>
      <c r="X204" s="5" t="s">
        <v>1223</v>
      </c>
      <c r="Y204" s="38">
        <v>95</v>
      </c>
      <c r="Z204" s="8" t="str">
        <f>VLOOKUP($Y204,definitions_list_lookup!$N$15:$P$20,2,TRUE)</f>
        <v>complete</v>
      </c>
      <c r="AA204" s="8">
        <f>VLOOKUP($Y204,definitions_list_lookup!$N$15:$P$20,3,TRUE)</f>
        <v>5</v>
      </c>
      <c r="AB204" s="99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>
        <v>10</v>
      </c>
      <c r="AQ204" s="7"/>
      <c r="AR204" s="7"/>
      <c r="AS204" s="7">
        <v>90</v>
      </c>
      <c r="AT204" s="7"/>
      <c r="AU204" s="7"/>
      <c r="AV204" s="7"/>
      <c r="AW204" s="7"/>
      <c r="AX204" s="7"/>
      <c r="AY204" s="7"/>
      <c r="AZ204" s="7"/>
      <c r="BA204" s="8">
        <f t="shared" si="64"/>
        <v>100</v>
      </c>
      <c r="BB204" s="54"/>
      <c r="BC204" s="99"/>
      <c r="BD204" s="99"/>
      <c r="BE204" s="99"/>
      <c r="BF204" s="7"/>
      <c r="BG204" s="8" t="str">
        <f>VLOOKUP($BF204,definitions_list_lookup!$N$15:$P$20,2,TRUE)</f>
        <v>fresh</v>
      </c>
      <c r="BH204" s="8">
        <f>VLOOKUP($BF204,definitions_list_lookup!$N$15:$P$20,3,TRUE)</f>
        <v>0</v>
      </c>
      <c r="BI204" s="99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8">
        <f t="shared" si="65"/>
        <v>0</v>
      </c>
      <c r="CI204" s="44"/>
      <c r="CJ204" s="7" t="s">
        <v>1384</v>
      </c>
      <c r="CK204" s="48" t="s">
        <v>1396</v>
      </c>
      <c r="CL204" s="7">
        <v>95</v>
      </c>
      <c r="CM204" s="8" t="str">
        <f>VLOOKUP($CL204,definitions_list_lookup!$N$15:$P$20,2,TRUE)</f>
        <v>complete</v>
      </c>
      <c r="CN204" s="8">
        <f>VLOOKUP($CL204,definitions_list_lookup!$N$15:$P$20,3,TRUE)</f>
        <v>5</v>
      </c>
      <c r="CO204" s="99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>
        <v>10</v>
      </c>
      <c r="DD204" s="7"/>
      <c r="DE204" s="7"/>
      <c r="DF204" s="7">
        <v>90</v>
      </c>
      <c r="DG204" s="7"/>
      <c r="DH204" s="7"/>
      <c r="DI204" s="7"/>
      <c r="DJ204" s="7"/>
      <c r="DK204" s="7"/>
      <c r="DL204" s="7"/>
      <c r="DM204" s="7"/>
      <c r="DN204" s="8">
        <f t="shared" si="66"/>
        <v>100</v>
      </c>
      <c r="DO204" s="44"/>
      <c r="DP204" s="99"/>
      <c r="DQ204" s="7"/>
      <c r="DR204" s="8" t="str">
        <f>VLOOKUP($DQ204,definitions_list_lookup!$N$15:$P$20,2,TRUE)</f>
        <v>fresh</v>
      </c>
      <c r="DS204" s="8">
        <f>VLOOKUP($DQ204,definitions_list_lookup!$N$15:$P$20,3,TRUE)</f>
        <v>0</v>
      </c>
      <c r="DT204" s="99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8">
        <f t="shared" si="67"/>
        <v>0</v>
      </c>
      <c r="ET204" s="44"/>
      <c r="EU204" s="8">
        <f t="shared" si="68"/>
        <v>95</v>
      </c>
      <c r="EV204" s="8" t="str">
        <f>VLOOKUP($EU204,definitions_list_lookup!$N$15:$P$20,2,TRUE)</f>
        <v>complete</v>
      </c>
      <c r="EW204" s="8">
        <f>VLOOKUP($EU204,definitions_list_lookup!$N$15:$P$20,3,TRUE)</f>
        <v>5</v>
      </c>
    </row>
    <row r="205" spans="1:153" ht="56">
      <c r="A205" s="89">
        <v>43304</v>
      </c>
      <c r="B205" s="5" t="s">
        <v>1323</v>
      </c>
      <c r="D205" s="5" t="s">
        <v>1208</v>
      </c>
      <c r="E205" s="5">
        <v>62</v>
      </c>
      <c r="F205" s="5">
        <v>1</v>
      </c>
      <c r="G205" s="6" t="str">
        <f t="shared" si="63"/>
        <v>62-1</v>
      </c>
      <c r="H205" s="2">
        <v>36</v>
      </c>
      <c r="I205" s="2">
        <v>76</v>
      </c>
      <c r="J205" s="79" t="str">
        <f>IF(((VLOOKUP($G205,Depth_Lookup!$A$3:$J$561,9,FALSE))-(I205/100))&gt;=0,"Good","Too Long")</f>
        <v>Good</v>
      </c>
      <c r="K205" s="80">
        <f>(VLOOKUP($G205,Depth_Lookup!$A$3:$J$561,10,FALSE))+(H205/100)</f>
        <v>122.96</v>
      </c>
      <c r="L205" s="80">
        <f>(VLOOKUP($G205,Depth_Lookup!$A$3:$J$561,10,FALSE))+(I205/100)</f>
        <v>123.36</v>
      </c>
      <c r="M205" s="136">
        <v>16</v>
      </c>
      <c r="N205" s="136" t="s">
        <v>13</v>
      </c>
      <c r="O205" s="57" t="s">
        <v>1477</v>
      </c>
      <c r="P205" s="208" t="s">
        <v>1527</v>
      </c>
      <c r="Q205" s="44"/>
      <c r="R205" s="42">
        <v>100</v>
      </c>
      <c r="S205" s="5">
        <v>0</v>
      </c>
      <c r="T205" s="5">
        <v>0</v>
      </c>
      <c r="U205" s="5">
        <v>0</v>
      </c>
      <c r="V205" s="8">
        <f t="shared" si="70"/>
        <v>100</v>
      </c>
      <c r="W205" s="4" t="s">
        <v>1476</v>
      </c>
      <c r="X205" s="5" t="s">
        <v>1223</v>
      </c>
      <c r="Y205" s="38">
        <v>85</v>
      </c>
      <c r="Z205" s="8" t="str">
        <f>VLOOKUP($Y205,definitions_list_lookup!$N$15:$P$20,2,TRUE)</f>
        <v>very high</v>
      </c>
      <c r="AA205" s="8">
        <f>VLOOKUP($Y205,definitions_list_lookup!$N$15:$P$20,3,TRUE)</f>
        <v>4</v>
      </c>
      <c r="AB205" s="99"/>
      <c r="AC205" s="7">
        <v>5</v>
      </c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>
        <v>5</v>
      </c>
      <c r="AQ205" s="7"/>
      <c r="AR205" s="7"/>
      <c r="AS205" s="7">
        <v>90</v>
      </c>
      <c r="AT205" s="7"/>
      <c r="AU205" s="7"/>
      <c r="AV205" s="7"/>
      <c r="AW205" s="7"/>
      <c r="AX205" s="7"/>
      <c r="AY205" s="7"/>
      <c r="AZ205" s="7"/>
      <c r="BA205" s="8">
        <f t="shared" si="64"/>
        <v>100</v>
      </c>
      <c r="BB205" s="54"/>
      <c r="BC205" s="99"/>
      <c r="BD205" s="99"/>
      <c r="BE205" s="99"/>
      <c r="BF205" s="7"/>
      <c r="BG205" s="8" t="str">
        <f>VLOOKUP($BF205,definitions_list_lookup!$N$15:$P$20,2,TRUE)</f>
        <v>fresh</v>
      </c>
      <c r="BH205" s="8">
        <f>VLOOKUP($BF205,definitions_list_lookup!$N$15:$P$20,3,TRUE)</f>
        <v>0</v>
      </c>
      <c r="BI205" s="99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8">
        <f t="shared" si="65"/>
        <v>0</v>
      </c>
      <c r="CI205" s="44"/>
      <c r="CJ205" s="7"/>
      <c r="CK205" s="48"/>
      <c r="CL205" s="7"/>
      <c r="CM205" s="8" t="str">
        <f>VLOOKUP($CL205,definitions_list_lookup!$N$15:$P$20,2,TRUE)</f>
        <v>fresh</v>
      </c>
      <c r="CN205" s="8">
        <f>VLOOKUP($CL205,definitions_list_lookup!$N$15:$P$20,3,TRUE)</f>
        <v>0</v>
      </c>
      <c r="CO205" s="99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8">
        <f t="shared" si="66"/>
        <v>0</v>
      </c>
      <c r="DO205" s="44"/>
      <c r="DP205" s="99"/>
      <c r="DQ205" s="7"/>
      <c r="DR205" s="8" t="str">
        <f>VLOOKUP($DQ205,definitions_list_lookup!$N$15:$P$20,2,TRUE)</f>
        <v>fresh</v>
      </c>
      <c r="DS205" s="8">
        <f>VLOOKUP($DQ205,definitions_list_lookup!$N$15:$P$20,3,TRUE)</f>
        <v>0</v>
      </c>
      <c r="DT205" s="99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8">
        <f t="shared" si="67"/>
        <v>0</v>
      </c>
      <c r="ET205" s="44"/>
      <c r="EU205" s="8">
        <f t="shared" si="68"/>
        <v>85</v>
      </c>
      <c r="EV205" s="8" t="str">
        <f>VLOOKUP($EU205,definitions_list_lookup!$N$15:$P$20,2,TRUE)</f>
        <v>very high</v>
      </c>
      <c r="EW205" s="8">
        <f>VLOOKUP($EU205,definitions_list_lookup!$N$15:$P$20,3,TRUE)</f>
        <v>4</v>
      </c>
    </row>
    <row r="206" spans="1:153" ht="56">
      <c r="A206" s="214">
        <v>43304</v>
      </c>
      <c r="B206" s="215" t="s">
        <v>1323</v>
      </c>
      <c r="C206" s="216"/>
      <c r="D206" s="215" t="s">
        <v>1208</v>
      </c>
      <c r="E206" s="215">
        <v>62</v>
      </c>
      <c r="F206" s="215">
        <v>2</v>
      </c>
      <c r="G206" s="6" t="str">
        <f t="shared" si="63"/>
        <v>62-2</v>
      </c>
      <c r="H206" s="2">
        <v>0</v>
      </c>
      <c r="I206" s="2">
        <v>98</v>
      </c>
      <c r="J206" s="79" t="str">
        <f>IF(((VLOOKUP($G206,Depth_Lookup!$A$3:$J$561,9,FALSE))-(I206/100))&gt;=0,"Good","Too Long")</f>
        <v>Good</v>
      </c>
      <c r="K206" s="80">
        <f>(VLOOKUP($G206,Depth_Lookup!$A$3:$J$561,10,FALSE))+(H206/100)</f>
        <v>123.36</v>
      </c>
      <c r="L206" s="80">
        <f>(VLOOKUP($G206,Depth_Lookup!$A$3:$J$561,10,FALSE))+(I206/100)</f>
        <v>124.34</v>
      </c>
      <c r="M206" s="136">
        <v>16</v>
      </c>
      <c r="N206" s="136" t="s">
        <v>13</v>
      </c>
      <c r="O206" s="57" t="s">
        <v>1477</v>
      </c>
      <c r="P206" s="208" t="s">
        <v>1327</v>
      </c>
      <c r="Q206" s="44"/>
      <c r="R206" s="42">
        <v>90</v>
      </c>
      <c r="S206" s="5">
        <v>0</v>
      </c>
      <c r="T206" s="5">
        <v>10</v>
      </c>
      <c r="U206" s="5">
        <v>0</v>
      </c>
      <c r="V206" s="8">
        <f t="shared" ref="V206:V208" si="71">SUM(R206:U206)</f>
        <v>100</v>
      </c>
      <c r="W206" s="4" t="s">
        <v>1476</v>
      </c>
      <c r="X206" s="5" t="s">
        <v>1223</v>
      </c>
      <c r="Y206" s="38">
        <v>85</v>
      </c>
      <c r="Z206" s="8" t="str">
        <f>VLOOKUP($Y206,definitions_list_lookup!$N$15:$P$20,2,TRUE)</f>
        <v>very high</v>
      </c>
      <c r="AA206" s="8">
        <f>VLOOKUP($Y206,definitions_list_lookup!$N$15:$P$20,3,TRUE)</f>
        <v>4</v>
      </c>
      <c r="AB206" s="99"/>
      <c r="AC206" s="7">
        <v>5</v>
      </c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>
        <v>5</v>
      </c>
      <c r="AQ206" s="7"/>
      <c r="AR206" s="7"/>
      <c r="AS206" s="7">
        <v>90</v>
      </c>
      <c r="AT206" s="7"/>
      <c r="AU206" s="7"/>
      <c r="AV206" s="7"/>
      <c r="AW206" s="7"/>
      <c r="AX206" s="7"/>
      <c r="AY206" s="7"/>
      <c r="AZ206" s="7"/>
      <c r="BA206" s="8">
        <f t="shared" si="64"/>
        <v>100</v>
      </c>
      <c r="BB206" s="54"/>
      <c r="BC206" s="99"/>
      <c r="BD206" s="99"/>
      <c r="BE206" s="99"/>
      <c r="BF206" s="7"/>
      <c r="BG206" s="8" t="str">
        <f>VLOOKUP($BF206,definitions_list_lookup!$N$15:$P$20,2,TRUE)</f>
        <v>fresh</v>
      </c>
      <c r="BH206" s="8">
        <f>VLOOKUP($BF206,definitions_list_lookup!$N$15:$P$20,3,TRUE)</f>
        <v>0</v>
      </c>
      <c r="BI206" s="99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8">
        <f t="shared" si="65"/>
        <v>0</v>
      </c>
      <c r="CI206" s="44"/>
      <c r="CJ206" s="7" t="s">
        <v>1384</v>
      </c>
      <c r="CK206" s="48" t="s">
        <v>1396</v>
      </c>
      <c r="CL206" s="7">
        <v>95</v>
      </c>
      <c r="CM206" s="8" t="str">
        <f>VLOOKUP($CL206,definitions_list_lookup!$N$15:$P$20,2,TRUE)</f>
        <v>complete</v>
      </c>
      <c r="CN206" s="8">
        <f>VLOOKUP($CL206,definitions_list_lookup!$N$15:$P$20,3,TRUE)</f>
        <v>5</v>
      </c>
      <c r="CO206" s="99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>
        <v>10</v>
      </c>
      <c r="DD206" s="7"/>
      <c r="DE206" s="7"/>
      <c r="DF206" s="7">
        <v>90</v>
      </c>
      <c r="DG206" s="7"/>
      <c r="DH206" s="7"/>
      <c r="DI206" s="7"/>
      <c r="DJ206" s="7"/>
      <c r="DK206" s="7"/>
      <c r="DL206" s="7"/>
      <c r="DM206" s="7"/>
      <c r="DN206" s="8">
        <f t="shared" si="66"/>
        <v>100</v>
      </c>
      <c r="DO206" s="44"/>
      <c r="DP206" s="99"/>
      <c r="DQ206" s="7"/>
      <c r="DR206" s="8" t="str">
        <f>VLOOKUP($DQ206,definitions_list_lookup!$N$15:$P$20,2,TRUE)</f>
        <v>fresh</v>
      </c>
      <c r="DS206" s="8">
        <f>VLOOKUP($DQ206,definitions_list_lookup!$N$15:$P$20,3,TRUE)</f>
        <v>0</v>
      </c>
      <c r="DT206" s="99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8">
        <f t="shared" si="67"/>
        <v>0</v>
      </c>
      <c r="ET206" s="44"/>
      <c r="EU206" s="8">
        <f t="shared" si="68"/>
        <v>86</v>
      </c>
      <c r="EV206" s="8" t="str">
        <f>VLOOKUP($EU206,definitions_list_lookup!$N$15:$P$20,2,TRUE)</f>
        <v>very high</v>
      </c>
      <c r="EW206" s="8">
        <f>VLOOKUP($EU206,definitions_list_lookup!$N$15:$P$20,3,TRUE)</f>
        <v>4</v>
      </c>
    </row>
    <row r="207" spans="1:153" ht="56">
      <c r="A207" s="214">
        <v>43304</v>
      </c>
      <c r="B207" s="215" t="s">
        <v>1323</v>
      </c>
      <c r="C207" s="216"/>
      <c r="D207" s="215" t="s">
        <v>1208</v>
      </c>
      <c r="E207" s="215">
        <v>62</v>
      </c>
      <c r="F207" s="5">
        <v>3</v>
      </c>
      <c r="G207" s="6" t="str">
        <f t="shared" si="63"/>
        <v>62-3</v>
      </c>
      <c r="H207" s="2">
        <v>0</v>
      </c>
      <c r="I207" s="2">
        <v>73.5</v>
      </c>
      <c r="J207" s="79" t="str">
        <f>IF(((VLOOKUP($G207,Depth_Lookup!$A$3:$J$561,9,FALSE))-(I207/100))&gt;=0,"Good","Too Long")</f>
        <v>Good</v>
      </c>
      <c r="K207" s="80">
        <f>(VLOOKUP($G207,Depth_Lookup!$A$3:$J$561,10,FALSE))+(H207/100)</f>
        <v>124.34</v>
      </c>
      <c r="L207" s="80">
        <f>(VLOOKUP($G207,Depth_Lookup!$A$3:$J$561,10,FALSE))+(I207/100)</f>
        <v>125.075</v>
      </c>
      <c r="M207" s="136">
        <v>16</v>
      </c>
      <c r="N207" s="136" t="s">
        <v>13</v>
      </c>
      <c r="O207" s="57" t="s">
        <v>1477</v>
      </c>
      <c r="P207" s="208" t="s">
        <v>1327</v>
      </c>
      <c r="Q207" s="44"/>
      <c r="R207" s="42">
        <v>90</v>
      </c>
      <c r="S207" s="5">
        <v>0</v>
      </c>
      <c r="T207" s="5">
        <v>10</v>
      </c>
      <c r="U207" s="5">
        <v>0</v>
      </c>
      <c r="V207" s="8">
        <f t="shared" si="71"/>
        <v>100</v>
      </c>
      <c r="W207" s="4" t="s">
        <v>1476</v>
      </c>
      <c r="X207" s="5" t="s">
        <v>1223</v>
      </c>
      <c r="Y207" s="38">
        <v>85</v>
      </c>
      <c r="Z207" s="8" t="str">
        <f>VLOOKUP($Y207,definitions_list_lookup!$N$15:$P$20,2,TRUE)</f>
        <v>very high</v>
      </c>
      <c r="AA207" s="8">
        <f>VLOOKUP($Y207,definitions_list_lookup!$N$15:$P$20,3,TRUE)</f>
        <v>4</v>
      </c>
      <c r="AB207" s="99"/>
      <c r="AC207" s="7">
        <v>5</v>
      </c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>
        <v>5</v>
      </c>
      <c r="AQ207" s="7"/>
      <c r="AR207" s="7"/>
      <c r="AS207" s="7">
        <v>90</v>
      </c>
      <c r="AT207" s="7"/>
      <c r="AU207" s="7"/>
      <c r="AV207" s="7"/>
      <c r="AW207" s="7"/>
      <c r="AX207" s="7"/>
      <c r="AY207" s="7"/>
      <c r="AZ207" s="7"/>
      <c r="BA207" s="8">
        <f t="shared" si="64"/>
        <v>100</v>
      </c>
      <c r="BB207" s="54"/>
      <c r="BC207" s="99"/>
      <c r="BD207" s="99"/>
      <c r="BE207" s="99"/>
      <c r="BF207" s="7"/>
      <c r="BG207" s="8" t="str">
        <f>VLOOKUP($BF207,definitions_list_lookup!$N$15:$P$20,2,TRUE)</f>
        <v>fresh</v>
      </c>
      <c r="BH207" s="8">
        <f>VLOOKUP($BF207,definitions_list_lookup!$N$15:$P$20,3,TRUE)</f>
        <v>0</v>
      </c>
      <c r="BI207" s="99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8">
        <f t="shared" si="65"/>
        <v>0</v>
      </c>
      <c r="CI207" s="44"/>
      <c r="CJ207" s="7" t="s">
        <v>1384</v>
      </c>
      <c r="CK207" s="48" t="s">
        <v>1396</v>
      </c>
      <c r="CL207" s="7">
        <v>95</v>
      </c>
      <c r="CM207" s="8" t="str">
        <f>VLOOKUP($CL207,definitions_list_lookup!$N$15:$P$20,2,TRUE)</f>
        <v>complete</v>
      </c>
      <c r="CN207" s="8">
        <f>VLOOKUP($CL207,definitions_list_lookup!$N$15:$P$20,3,TRUE)</f>
        <v>5</v>
      </c>
      <c r="CO207" s="99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>
        <v>10</v>
      </c>
      <c r="DD207" s="7"/>
      <c r="DE207" s="7"/>
      <c r="DF207" s="7">
        <v>90</v>
      </c>
      <c r="DG207" s="7"/>
      <c r="DH207" s="7"/>
      <c r="DI207" s="7"/>
      <c r="DJ207" s="7"/>
      <c r="DK207" s="7"/>
      <c r="DL207" s="7"/>
      <c r="DM207" s="7"/>
      <c r="DN207" s="8">
        <f t="shared" si="66"/>
        <v>100</v>
      </c>
      <c r="DO207" s="44"/>
      <c r="DP207" s="99"/>
      <c r="DQ207" s="7"/>
      <c r="DR207" s="8" t="str">
        <f>VLOOKUP($DQ207,definitions_list_lookup!$N$15:$P$20,2,TRUE)</f>
        <v>fresh</v>
      </c>
      <c r="DS207" s="8">
        <f>VLOOKUP($DQ207,definitions_list_lookup!$N$15:$P$20,3,TRUE)</f>
        <v>0</v>
      </c>
      <c r="DT207" s="99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8">
        <f t="shared" si="67"/>
        <v>0</v>
      </c>
      <c r="ET207" s="44"/>
      <c r="EU207" s="8">
        <f t="shared" si="68"/>
        <v>86</v>
      </c>
      <c r="EV207" s="8" t="str">
        <f>VLOOKUP($EU207,definitions_list_lookup!$N$15:$P$20,2,TRUE)</f>
        <v>very high</v>
      </c>
      <c r="EW207" s="8">
        <f>VLOOKUP($EU207,definitions_list_lookup!$N$15:$P$20,3,TRUE)</f>
        <v>4</v>
      </c>
    </row>
    <row r="208" spans="1:153" ht="56">
      <c r="A208" s="89">
        <v>43304</v>
      </c>
      <c r="B208" s="5" t="s">
        <v>1323</v>
      </c>
      <c r="D208" s="5" t="s">
        <v>1208</v>
      </c>
      <c r="E208" s="5">
        <v>62</v>
      </c>
      <c r="F208" s="5">
        <v>4</v>
      </c>
      <c r="G208" s="6" t="str">
        <f t="shared" si="63"/>
        <v>62-4</v>
      </c>
      <c r="H208" s="2">
        <v>0</v>
      </c>
      <c r="I208" s="2">
        <v>46</v>
      </c>
      <c r="J208" s="79" t="str">
        <f>IF(((VLOOKUP($G208,Depth_Lookup!$A$3:$J$561,9,FALSE))-(I208/100))&gt;=0,"Good","Too Long")</f>
        <v>Good</v>
      </c>
      <c r="K208" s="80">
        <f>(VLOOKUP($G208,Depth_Lookup!$A$3:$J$561,10,FALSE))+(H208/100)</f>
        <v>125.075</v>
      </c>
      <c r="L208" s="80">
        <f>(VLOOKUP($G208,Depth_Lookup!$A$3:$J$561,10,FALSE))+(I208/100)</f>
        <v>125.535</v>
      </c>
      <c r="M208" s="136">
        <v>16</v>
      </c>
      <c r="N208" s="136" t="s">
        <v>13</v>
      </c>
      <c r="O208" s="57" t="s">
        <v>1477</v>
      </c>
      <c r="P208" s="208" t="s">
        <v>1528</v>
      </c>
      <c r="Q208" s="44"/>
      <c r="R208" s="42">
        <v>100</v>
      </c>
      <c r="S208" s="5">
        <v>0</v>
      </c>
      <c r="T208" s="5">
        <v>0</v>
      </c>
      <c r="U208" s="5">
        <v>0</v>
      </c>
      <c r="V208" s="8">
        <f t="shared" si="71"/>
        <v>100</v>
      </c>
      <c r="W208" s="4" t="s">
        <v>1476</v>
      </c>
      <c r="X208" s="5" t="s">
        <v>1223</v>
      </c>
      <c r="Y208" s="38">
        <v>85</v>
      </c>
      <c r="Z208" s="8" t="str">
        <f>VLOOKUP($Y208,definitions_list_lookup!$N$15:$P$20,2,TRUE)</f>
        <v>very high</v>
      </c>
      <c r="AA208" s="8">
        <f>VLOOKUP($Y208,definitions_list_lookup!$N$15:$P$20,3,TRUE)</f>
        <v>4</v>
      </c>
      <c r="AB208" s="99"/>
      <c r="AC208" s="7">
        <v>5</v>
      </c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>
        <v>5</v>
      </c>
      <c r="AQ208" s="7"/>
      <c r="AR208" s="7"/>
      <c r="AS208" s="7">
        <v>90</v>
      </c>
      <c r="AT208" s="7"/>
      <c r="AU208" s="7"/>
      <c r="AV208" s="7"/>
      <c r="AW208" s="7"/>
      <c r="AX208" s="7"/>
      <c r="AY208" s="7"/>
      <c r="AZ208" s="7"/>
      <c r="BA208" s="8">
        <f t="shared" si="64"/>
        <v>100</v>
      </c>
      <c r="BB208" s="54"/>
      <c r="BC208" s="99"/>
      <c r="BD208" s="99"/>
      <c r="BE208" s="99"/>
      <c r="BF208" s="7"/>
      <c r="BG208" s="8" t="str">
        <f>VLOOKUP($BF208,definitions_list_lookup!$N$15:$P$20,2,TRUE)</f>
        <v>fresh</v>
      </c>
      <c r="BH208" s="8">
        <f>VLOOKUP($BF208,definitions_list_lookup!$N$15:$P$20,3,TRUE)</f>
        <v>0</v>
      </c>
      <c r="BI208" s="99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8">
        <f t="shared" si="65"/>
        <v>0</v>
      </c>
      <c r="CI208" s="44"/>
      <c r="CJ208" s="7"/>
      <c r="CK208" s="48"/>
      <c r="CL208" s="7"/>
      <c r="CM208" s="8" t="str">
        <f>VLOOKUP($CL208,definitions_list_lookup!$N$15:$P$20,2,TRUE)</f>
        <v>fresh</v>
      </c>
      <c r="CN208" s="8">
        <f>VLOOKUP($CL208,definitions_list_lookup!$N$15:$P$20,3,TRUE)</f>
        <v>0</v>
      </c>
      <c r="CO208" s="99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8">
        <f t="shared" si="66"/>
        <v>0</v>
      </c>
      <c r="DO208" s="44"/>
      <c r="DP208" s="99"/>
      <c r="DQ208" s="7"/>
      <c r="DR208" s="8" t="str">
        <f>VLOOKUP($DQ208,definitions_list_lookup!$N$15:$P$20,2,TRUE)</f>
        <v>fresh</v>
      </c>
      <c r="DS208" s="8">
        <f>VLOOKUP($DQ208,definitions_list_lookup!$N$15:$P$20,3,TRUE)</f>
        <v>0</v>
      </c>
      <c r="DT208" s="99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8">
        <f t="shared" si="67"/>
        <v>0</v>
      </c>
      <c r="ET208" s="44"/>
      <c r="EU208" s="8">
        <f t="shared" si="68"/>
        <v>85</v>
      </c>
      <c r="EV208" s="8" t="str">
        <f>VLOOKUP($EU208,definitions_list_lookup!$N$15:$P$20,2,TRUE)</f>
        <v>very high</v>
      </c>
      <c r="EW208" s="8">
        <f>VLOOKUP($EU208,definitions_list_lookup!$N$15:$P$20,3,TRUE)</f>
        <v>4</v>
      </c>
    </row>
    <row r="209" spans="1:153" ht="56">
      <c r="A209" s="214">
        <v>43304</v>
      </c>
      <c r="B209" s="215" t="s">
        <v>1323</v>
      </c>
      <c r="C209" s="216"/>
      <c r="D209" s="215" t="s">
        <v>1208</v>
      </c>
      <c r="E209" s="215">
        <v>62</v>
      </c>
      <c r="F209" s="5">
        <v>4</v>
      </c>
      <c r="G209" s="6" t="str">
        <f t="shared" si="63"/>
        <v>62-4</v>
      </c>
      <c r="H209" s="2">
        <v>46</v>
      </c>
      <c r="I209" s="2">
        <v>69.5</v>
      </c>
      <c r="J209" s="79" t="str">
        <f>IF(((VLOOKUP($G209,Depth_Lookup!$A$3:$J$561,9,FALSE))-(I209/100))&gt;=0,"Good","Too Long")</f>
        <v>Good</v>
      </c>
      <c r="K209" s="80">
        <f>(VLOOKUP($G209,Depth_Lookup!$A$3:$J$561,10,FALSE))+(H209/100)</f>
        <v>125.535</v>
      </c>
      <c r="L209" s="80">
        <f>(VLOOKUP($G209,Depth_Lookup!$A$3:$J$561,10,FALSE))+(I209/100)</f>
        <v>125.77</v>
      </c>
      <c r="M209" s="136" t="s">
        <v>1852</v>
      </c>
      <c r="N209" s="136" t="s">
        <v>1326</v>
      </c>
      <c r="O209" s="57" t="s">
        <v>1298</v>
      </c>
      <c r="P209" s="208" t="s">
        <v>1327</v>
      </c>
      <c r="Q209" s="44"/>
      <c r="R209" s="42">
        <v>90</v>
      </c>
      <c r="S209" s="5">
        <v>0</v>
      </c>
      <c r="T209" s="5">
        <v>10</v>
      </c>
      <c r="U209" s="5">
        <v>0</v>
      </c>
      <c r="V209" s="8">
        <f t="shared" ref="V209" si="72">SUM(R209:U209)</f>
        <v>100</v>
      </c>
      <c r="W209" s="4" t="s">
        <v>1476</v>
      </c>
      <c r="X209" s="5" t="s">
        <v>1223</v>
      </c>
      <c r="Y209" s="38">
        <v>95</v>
      </c>
      <c r="Z209" s="8" t="str">
        <f>VLOOKUP($Y209,definitions_list_lookup!$N$15:$P$20,2,TRUE)</f>
        <v>complete</v>
      </c>
      <c r="AA209" s="8">
        <f>VLOOKUP($Y209,definitions_list_lookup!$N$15:$P$20,3,TRUE)</f>
        <v>5</v>
      </c>
      <c r="AB209" s="99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>
        <v>10</v>
      </c>
      <c r="AQ209" s="7"/>
      <c r="AR209" s="7"/>
      <c r="AS209" s="7">
        <v>90</v>
      </c>
      <c r="AT209" s="7"/>
      <c r="AU209" s="7"/>
      <c r="AV209" s="7"/>
      <c r="AW209" s="7"/>
      <c r="AX209" s="7"/>
      <c r="AY209" s="7"/>
      <c r="AZ209" s="7"/>
      <c r="BA209" s="8">
        <f t="shared" si="64"/>
        <v>100</v>
      </c>
      <c r="BB209" s="54"/>
      <c r="BC209" s="99"/>
      <c r="BD209" s="99"/>
      <c r="BE209" s="99"/>
      <c r="BF209" s="7"/>
      <c r="BG209" s="8" t="str">
        <f>VLOOKUP($BF209,definitions_list_lookup!$N$15:$P$20,2,TRUE)</f>
        <v>fresh</v>
      </c>
      <c r="BH209" s="8">
        <f>VLOOKUP($BF209,definitions_list_lookup!$N$15:$P$20,3,TRUE)</f>
        <v>0</v>
      </c>
      <c r="BI209" s="99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8">
        <f t="shared" si="65"/>
        <v>0</v>
      </c>
      <c r="CI209" s="44"/>
      <c r="CJ209" s="7" t="s">
        <v>1384</v>
      </c>
      <c r="CK209" s="48" t="s">
        <v>1396</v>
      </c>
      <c r="CL209" s="7">
        <v>95</v>
      </c>
      <c r="CM209" s="8" t="str">
        <f>VLOOKUP($CL209,definitions_list_lookup!$N$15:$P$20,2,TRUE)</f>
        <v>complete</v>
      </c>
      <c r="CN209" s="8">
        <f>VLOOKUP($CL209,definitions_list_lookup!$N$15:$P$20,3,TRUE)</f>
        <v>5</v>
      </c>
      <c r="CO209" s="99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>
        <v>10</v>
      </c>
      <c r="DD209" s="7"/>
      <c r="DE209" s="7"/>
      <c r="DF209" s="7">
        <v>90</v>
      </c>
      <c r="DG209" s="7"/>
      <c r="DH209" s="7"/>
      <c r="DI209" s="7"/>
      <c r="DJ209" s="7"/>
      <c r="DK209" s="7"/>
      <c r="DL209" s="7"/>
      <c r="DM209" s="7"/>
      <c r="DN209" s="8">
        <f t="shared" si="66"/>
        <v>100</v>
      </c>
      <c r="DO209" s="44"/>
      <c r="DP209" s="99"/>
      <c r="DQ209" s="7"/>
      <c r="DR209" s="8" t="str">
        <f>VLOOKUP($DQ209,definitions_list_lookup!$N$15:$P$20,2,TRUE)</f>
        <v>fresh</v>
      </c>
      <c r="DS209" s="8">
        <f>VLOOKUP($DQ209,definitions_list_lookup!$N$15:$P$20,3,TRUE)</f>
        <v>0</v>
      </c>
      <c r="DT209" s="99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8">
        <f t="shared" si="67"/>
        <v>0</v>
      </c>
      <c r="ET209" s="44"/>
      <c r="EU209" s="8">
        <f t="shared" si="68"/>
        <v>95</v>
      </c>
      <c r="EV209" s="8" t="str">
        <f>VLOOKUP($EU209,definitions_list_lookup!$N$15:$P$20,2,TRUE)</f>
        <v>complete</v>
      </c>
      <c r="EW209" s="8">
        <f>VLOOKUP($EU209,definitions_list_lookup!$N$15:$P$20,3,TRUE)</f>
        <v>5</v>
      </c>
    </row>
    <row r="210" spans="1:153" ht="56">
      <c r="A210" s="214">
        <v>43304</v>
      </c>
      <c r="B210" s="215" t="s">
        <v>1323</v>
      </c>
      <c r="C210" s="216"/>
      <c r="D210" s="215" t="s">
        <v>1208</v>
      </c>
      <c r="E210" s="215">
        <v>63</v>
      </c>
      <c r="F210" s="215">
        <v>1</v>
      </c>
      <c r="G210" s="6" t="str">
        <f t="shared" si="63"/>
        <v>63-1</v>
      </c>
      <c r="H210" s="2">
        <v>0</v>
      </c>
      <c r="I210" s="2">
        <v>57.5</v>
      </c>
      <c r="J210" s="79" t="str">
        <f>IF(((VLOOKUP($G210,Depth_Lookup!$A$3:$J$561,9,FALSE))-(I210/100))&gt;=0,"Good","Too Long")</f>
        <v>Good</v>
      </c>
      <c r="K210" s="80">
        <f>(VLOOKUP($G210,Depth_Lookup!$A$3:$J$561,10,FALSE))+(H210/100)</f>
        <v>125.6</v>
      </c>
      <c r="L210" s="80">
        <f>(VLOOKUP($G210,Depth_Lookup!$A$3:$J$561,10,FALSE))+(I210/100)</f>
        <v>126.175</v>
      </c>
      <c r="M210" s="136" t="s">
        <v>1852</v>
      </c>
      <c r="N210" s="136" t="s">
        <v>1326</v>
      </c>
      <c r="O210" s="57" t="s">
        <v>1298</v>
      </c>
      <c r="P210" s="208" t="s">
        <v>1327</v>
      </c>
      <c r="Q210" s="44"/>
      <c r="R210" s="42">
        <v>80</v>
      </c>
      <c r="S210" s="5">
        <v>0</v>
      </c>
      <c r="T210" s="5">
        <v>20</v>
      </c>
      <c r="U210" s="5">
        <v>0</v>
      </c>
      <c r="V210" s="8">
        <f t="shared" ref="V210" si="73">SUM(R210:U210)</f>
        <v>100</v>
      </c>
      <c r="W210" s="4" t="s">
        <v>1476</v>
      </c>
      <c r="X210" s="5" t="s">
        <v>1223</v>
      </c>
      <c r="Y210" s="38">
        <v>95</v>
      </c>
      <c r="Z210" s="8" t="str">
        <f>VLOOKUP($Y210,definitions_list_lookup!$N$15:$P$20,2,TRUE)</f>
        <v>complete</v>
      </c>
      <c r="AA210" s="8">
        <f>VLOOKUP($Y210,definitions_list_lookup!$N$15:$P$20,3,TRUE)</f>
        <v>5</v>
      </c>
      <c r="AB210" s="99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>
        <v>10</v>
      </c>
      <c r="AQ210" s="7"/>
      <c r="AR210" s="7"/>
      <c r="AS210" s="7">
        <v>90</v>
      </c>
      <c r="AT210" s="7"/>
      <c r="AU210" s="7"/>
      <c r="AV210" s="7"/>
      <c r="AW210" s="7"/>
      <c r="AX210" s="7"/>
      <c r="AY210" s="7"/>
      <c r="AZ210" s="7"/>
      <c r="BA210" s="8">
        <f t="shared" si="64"/>
        <v>100</v>
      </c>
      <c r="BB210" s="54"/>
      <c r="BC210" s="99"/>
      <c r="BD210" s="99"/>
      <c r="BE210" s="99"/>
      <c r="BF210" s="7"/>
      <c r="BG210" s="8" t="str">
        <f>VLOOKUP($BF210,definitions_list_lookup!$N$15:$P$20,2,TRUE)</f>
        <v>fresh</v>
      </c>
      <c r="BH210" s="8">
        <f>VLOOKUP($BF210,definitions_list_lookup!$N$15:$P$20,3,TRUE)</f>
        <v>0</v>
      </c>
      <c r="BI210" s="99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8">
        <f t="shared" si="65"/>
        <v>0</v>
      </c>
      <c r="CI210" s="44"/>
      <c r="CJ210" s="7" t="s">
        <v>1384</v>
      </c>
      <c r="CK210" s="48" t="s">
        <v>1396</v>
      </c>
      <c r="CL210" s="7">
        <v>95</v>
      </c>
      <c r="CM210" s="8" t="str">
        <f>VLOOKUP($CL210,definitions_list_lookup!$N$15:$P$20,2,TRUE)</f>
        <v>complete</v>
      </c>
      <c r="CN210" s="8">
        <f>VLOOKUP($CL210,definitions_list_lookup!$N$15:$P$20,3,TRUE)</f>
        <v>5</v>
      </c>
      <c r="CO210" s="99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>
        <v>10</v>
      </c>
      <c r="DD210" s="7"/>
      <c r="DE210" s="7"/>
      <c r="DF210" s="7">
        <v>90</v>
      </c>
      <c r="DG210" s="7"/>
      <c r="DH210" s="7"/>
      <c r="DI210" s="7"/>
      <c r="DJ210" s="7"/>
      <c r="DK210" s="7"/>
      <c r="DL210" s="7"/>
      <c r="DM210" s="7"/>
      <c r="DN210" s="8">
        <f t="shared" si="66"/>
        <v>100</v>
      </c>
      <c r="DO210" s="44"/>
      <c r="DP210" s="99"/>
      <c r="DQ210" s="7"/>
      <c r="DR210" s="8" t="str">
        <f>VLOOKUP($DQ210,definitions_list_lookup!$N$15:$P$20,2,TRUE)</f>
        <v>fresh</v>
      </c>
      <c r="DS210" s="8">
        <f>VLOOKUP($DQ210,definitions_list_lookup!$N$15:$P$20,3,TRUE)</f>
        <v>0</v>
      </c>
      <c r="DT210" s="99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8">
        <f t="shared" si="67"/>
        <v>0</v>
      </c>
      <c r="ET210" s="44"/>
      <c r="EU210" s="8">
        <f t="shared" si="68"/>
        <v>95</v>
      </c>
      <c r="EV210" s="8" t="str">
        <f>VLOOKUP($EU210,definitions_list_lookup!$N$15:$P$20,2,TRUE)</f>
        <v>complete</v>
      </c>
      <c r="EW210" s="8">
        <f>VLOOKUP($EU210,definitions_list_lookup!$N$15:$P$20,3,TRUE)</f>
        <v>5</v>
      </c>
    </row>
    <row r="211" spans="1:153" ht="84">
      <c r="A211" s="214">
        <v>43304</v>
      </c>
      <c r="B211" s="215" t="s">
        <v>1323</v>
      </c>
      <c r="C211" s="216"/>
      <c r="D211" s="215" t="s">
        <v>1208</v>
      </c>
      <c r="E211" s="215">
        <v>63</v>
      </c>
      <c r="F211" s="5">
        <v>2</v>
      </c>
      <c r="G211" s="6" t="str">
        <f t="shared" si="63"/>
        <v>63-2</v>
      </c>
      <c r="H211" s="2">
        <v>0</v>
      </c>
      <c r="I211" s="2">
        <v>74</v>
      </c>
      <c r="J211" s="79" t="str">
        <f>IF(((VLOOKUP($G211,Depth_Lookup!$A$3:$J$561,9,FALSE))-(I211/100))&gt;=0,"Good","Too Long")</f>
        <v>Good</v>
      </c>
      <c r="K211" s="80">
        <f>(VLOOKUP($G211,Depth_Lookup!$A$3:$J$561,10,FALSE))+(H211/100)</f>
        <v>126.175</v>
      </c>
      <c r="L211" s="80">
        <f>(VLOOKUP($G211,Depth_Lookup!$A$3:$J$561,10,FALSE))+(I211/100)</f>
        <v>126.91499999999999</v>
      </c>
      <c r="M211" s="136" t="s">
        <v>1852</v>
      </c>
      <c r="N211" s="136" t="s">
        <v>1326</v>
      </c>
      <c r="O211" s="57" t="s">
        <v>1298</v>
      </c>
      <c r="P211" s="208" t="s">
        <v>1327</v>
      </c>
      <c r="Q211" s="44"/>
      <c r="R211" s="42">
        <v>80</v>
      </c>
      <c r="S211" s="5">
        <v>0</v>
      </c>
      <c r="T211" s="5">
        <v>20</v>
      </c>
      <c r="U211" s="5">
        <v>0</v>
      </c>
      <c r="V211" s="8">
        <f t="shared" ref="V211:V212" si="74">SUM(R211:U211)</f>
        <v>100</v>
      </c>
      <c r="W211" s="4" t="s">
        <v>1476</v>
      </c>
      <c r="X211" s="5" t="s">
        <v>1223</v>
      </c>
      <c r="Y211" s="38">
        <v>95</v>
      </c>
      <c r="Z211" s="8" t="str">
        <f>VLOOKUP($Y211,definitions_list_lookup!$N$15:$P$20,2,TRUE)</f>
        <v>complete</v>
      </c>
      <c r="AA211" s="8">
        <f>VLOOKUP($Y211,definitions_list_lookup!$N$15:$P$20,3,TRUE)</f>
        <v>5</v>
      </c>
      <c r="AB211" s="99" t="s">
        <v>1479</v>
      </c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>
        <v>10</v>
      </c>
      <c r="AQ211" s="7"/>
      <c r="AR211" s="7"/>
      <c r="AS211" s="7">
        <v>90</v>
      </c>
      <c r="AT211" s="7"/>
      <c r="AU211" s="7"/>
      <c r="AV211" s="7"/>
      <c r="AW211" s="7"/>
      <c r="AX211" s="7"/>
      <c r="AY211" s="7"/>
      <c r="AZ211" s="7"/>
      <c r="BA211" s="8">
        <f t="shared" si="64"/>
        <v>100</v>
      </c>
      <c r="BB211" s="54"/>
      <c r="BC211" s="99" t="s">
        <v>1488</v>
      </c>
      <c r="BD211" s="99"/>
      <c r="BE211" s="99"/>
      <c r="BF211" s="7"/>
      <c r="BG211" s="8" t="str">
        <f>VLOOKUP($BF211,definitions_list_lookup!$N$15:$P$20,2,TRUE)</f>
        <v>fresh</v>
      </c>
      <c r="BH211" s="8">
        <f>VLOOKUP($BF211,definitions_list_lookup!$N$15:$P$20,3,TRUE)</f>
        <v>0</v>
      </c>
      <c r="BI211" s="99" t="s">
        <v>1481</v>
      </c>
      <c r="BJ211" s="7">
        <v>50</v>
      </c>
      <c r="BK211" s="7">
        <v>50</v>
      </c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8">
        <f t="shared" si="65"/>
        <v>100</v>
      </c>
      <c r="CI211" s="44"/>
      <c r="CJ211" s="7" t="s">
        <v>1384</v>
      </c>
      <c r="CK211" s="48" t="s">
        <v>1396</v>
      </c>
      <c r="CL211" s="7">
        <v>95</v>
      </c>
      <c r="CM211" s="8" t="str">
        <f>VLOOKUP($CL211,definitions_list_lookup!$N$15:$P$20,2,TRUE)</f>
        <v>complete</v>
      </c>
      <c r="CN211" s="8">
        <f>VLOOKUP($CL211,definitions_list_lookup!$N$15:$P$20,3,TRUE)</f>
        <v>5</v>
      </c>
      <c r="CO211" s="99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>
        <v>10</v>
      </c>
      <c r="DD211" s="7"/>
      <c r="DE211" s="7"/>
      <c r="DF211" s="7">
        <v>90</v>
      </c>
      <c r="DG211" s="7"/>
      <c r="DH211" s="7"/>
      <c r="DI211" s="7"/>
      <c r="DJ211" s="7"/>
      <c r="DK211" s="7"/>
      <c r="DL211" s="7"/>
      <c r="DM211" s="7"/>
      <c r="DN211" s="8">
        <f t="shared" si="66"/>
        <v>100</v>
      </c>
      <c r="DO211" s="44"/>
      <c r="DP211" s="99"/>
      <c r="DQ211" s="7"/>
      <c r="DR211" s="8" t="str">
        <f>VLOOKUP($DQ211,definitions_list_lookup!$N$15:$P$20,2,TRUE)</f>
        <v>fresh</v>
      </c>
      <c r="DS211" s="8">
        <f>VLOOKUP($DQ211,definitions_list_lookup!$N$15:$P$20,3,TRUE)</f>
        <v>0</v>
      </c>
      <c r="DT211" s="99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8">
        <f t="shared" si="67"/>
        <v>0</v>
      </c>
      <c r="ET211" s="44"/>
      <c r="EU211" s="8">
        <f t="shared" si="68"/>
        <v>95</v>
      </c>
      <c r="EV211" s="8" t="str">
        <f>VLOOKUP($EU211,definitions_list_lookup!$N$15:$P$20,2,TRUE)</f>
        <v>complete</v>
      </c>
      <c r="EW211" s="8">
        <f>VLOOKUP($EU211,definitions_list_lookup!$N$15:$P$20,3,TRUE)</f>
        <v>5</v>
      </c>
    </row>
    <row r="212" spans="1:153" ht="84">
      <c r="A212" s="89">
        <v>43304</v>
      </c>
      <c r="B212" s="5" t="s">
        <v>1323</v>
      </c>
      <c r="D212" s="5" t="s">
        <v>1208</v>
      </c>
      <c r="E212" s="5">
        <v>63</v>
      </c>
      <c r="F212" s="5">
        <v>3</v>
      </c>
      <c r="G212" s="6" t="str">
        <f t="shared" si="63"/>
        <v>63-3</v>
      </c>
      <c r="H212" s="2">
        <v>0</v>
      </c>
      <c r="I212" s="2">
        <v>75</v>
      </c>
      <c r="J212" s="79" t="str">
        <f>IF(((VLOOKUP($G212,Depth_Lookup!$A$3:$J$561,9,FALSE))-(I212/100))&gt;=0,"Good","Too Long")</f>
        <v>Good</v>
      </c>
      <c r="K212" s="80">
        <f>(VLOOKUP($G212,Depth_Lookup!$A$3:$J$561,10,FALSE))+(H212/100)</f>
        <v>126.91500000000001</v>
      </c>
      <c r="L212" s="80">
        <f>(VLOOKUP($G212,Depth_Lookup!$A$3:$J$561,10,FALSE))+(I212/100)</f>
        <v>127.66500000000001</v>
      </c>
      <c r="M212" s="136" t="s">
        <v>1852</v>
      </c>
      <c r="N212" s="136" t="s">
        <v>1326</v>
      </c>
      <c r="O212" s="57" t="s">
        <v>1298</v>
      </c>
      <c r="P212" s="208" t="s">
        <v>1327</v>
      </c>
      <c r="Q212" s="44"/>
      <c r="R212" s="42">
        <v>100</v>
      </c>
      <c r="S212" s="5">
        <v>0</v>
      </c>
      <c r="T212" s="5">
        <v>0</v>
      </c>
      <c r="U212" s="5">
        <v>0</v>
      </c>
      <c r="V212" s="8">
        <f t="shared" si="74"/>
        <v>100</v>
      </c>
      <c r="W212" s="4" t="s">
        <v>1476</v>
      </c>
      <c r="X212" s="5" t="s">
        <v>1223</v>
      </c>
      <c r="Y212" s="38">
        <v>95</v>
      </c>
      <c r="Z212" s="8" t="str">
        <f>VLOOKUP($Y212,definitions_list_lookup!$N$15:$P$20,2,TRUE)</f>
        <v>complete</v>
      </c>
      <c r="AA212" s="8">
        <f>VLOOKUP($Y212,definitions_list_lookup!$N$15:$P$20,3,TRUE)</f>
        <v>5</v>
      </c>
      <c r="AB212" s="99" t="s">
        <v>1480</v>
      </c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>
        <v>10</v>
      </c>
      <c r="AQ212" s="7"/>
      <c r="AR212" s="7"/>
      <c r="AS212" s="7">
        <v>90</v>
      </c>
      <c r="AT212" s="7"/>
      <c r="AU212" s="7"/>
      <c r="AV212" s="7"/>
      <c r="AW212" s="7"/>
      <c r="AX212" s="7"/>
      <c r="AY212" s="7"/>
      <c r="AZ212" s="7"/>
      <c r="BA212" s="8">
        <f t="shared" si="64"/>
        <v>100</v>
      </c>
      <c r="BB212" s="54"/>
      <c r="BC212" s="99" t="s">
        <v>1488</v>
      </c>
      <c r="BD212" s="99"/>
      <c r="BE212" s="99"/>
      <c r="BF212" s="7"/>
      <c r="BG212" s="8" t="str">
        <f>VLOOKUP($BF212,definitions_list_lookup!$N$15:$P$20,2,TRUE)</f>
        <v>fresh</v>
      </c>
      <c r="BH212" s="8">
        <f>VLOOKUP($BF212,definitions_list_lookup!$N$15:$P$20,3,TRUE)</f>
        <v>0</v>
      </c>
      <c r="BI212" s="99" t="s">
        <v>1482</v>
      </c>
      <c r="BJ212" s="7">
        <v>50</v>
      </c>
      <c r="BK212" s="7">
        <v>50</v>
      </c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8">
        <f t="shared" si="65"/>
        <v>100</v>
      </c>
      <c r="CI212" s="44"/>
      <c r="CJ212" s="7"/>
      <c r="CK212" s="48"/>
      <c r="CL212" s="7"/>
      <c r="CM212" s="8" t="str">
        <f>VLOOKUP($CL212,definitions_list_lookup!$N$15:$P$20,2,TRUE)</f>
        <v>fresh</v>
      </c>
      <c r="CN212" s="8">
        <f>VLOOKUP($CL212,definitions_list_lookup!$N$15:$P$20,3,TRUE)</f>
        <v>0</v>
      </c>
      <c r="CO212" s="99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8">
        <f t="shared" si="66"/>
        <v>0</v>
      </c>
      <c r="DO212" s="44"/>
      <c r="DP212" s="99"/>
      <c r="DQ212" s="7"/>
      <c r="DR212" s="8" t="str">
        <f>VLOOKUP($DQ212,definitions_list_lookup!$N$15:$P$20,2,TRUE)</f>
        <v>fresh</v>
      </c>
      <c r="DS212" s="8">
        <f>VLOOKUP($DQ212,definitions_list_lookup!$N$15:$P$20,3,TRUE)</f>
        <v>0</v>
      </c>
      <c r="DT212" s="99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8">
        <f t="shared" si="67"/>
        <v>0</v>
      </c>
      <c r="ET212" s="44"/>
      <c r="EU212" s="8">
        <f t="shared" si="68"/>
        <v>95</v>
      </c>
      <c r="EV212" s="8" t="str">
        <f>VLOOKUP($EU212,definitions_list_lookup!$N$15:$P$20,2,TRUE)</f>
        <v>complete</v>
      </c>
      <c r="EW212" s="8">
        <f>VLOOKUP($EU212,definitions_list_lookup!$N$15:$P$20,3,TRUE)</f>
        <v>5</v>
      </c>
    </row>
    <row r="213" spans="1:153" ht="84">
      <c r="A213" s="89">
        <v>43304</v>
      </c>
      <c r="B213" s="5" t="s">
        <v>1323</v>
      </c>
      <c r="D213" s="5" t="s">
        <v>1208</v>
      </c>
      <c r="E213" s="5">
        <v>63</v>
      </c>
      <c r="F213" s="5">
        <v>4</v>
      </c>
      <c r="G213" s="6" t="str">
        <f t="shared" si="63"/>
        <v>63-4</v>
      </c>
      <c r="H213" s="2">
        <v>0</v>
      </c>
      <c r="I213" s="2">
        <v>93</v>
      </c>
      <c r="J213" s="79" t="str">
        <f>IF(((VLOOKUP($G213,Depth_Lookup!$A$3:$J$561,9,FALSE))-(I213/100))&gt;=0,"Good","Too Long")</f>
        <v>Good</v>
      </c>
      <c r="K213" s="80">
        <f>(VLOOKUP($G213,Depth_Lookup!$A$3:$J$561,10,FALSE))+(H213/100)</f>
        <v>127.66500000000001</v>
      </c>
      <c r="L213" s="80">
        <f>(VLOOKUP($G213,Depth_Lookup!$A$3:$J$561,10,FALSE))+(I213/100)</f>
        <v>128.595</v>
      </c>
      <c r="M213" s="136" t="s">
        <v>1852</v>
      </c>
      <c r="N213" s="136" t="s">
        <v>1326</v>
      </c>
      <c r="O213" s="57" t="s">
        <v>1298</v>
      </c>
      <c r="P213" s="208" t="s">
        <v>1327</v>
      </c>
      <c r="Q213" s="44"/>
      <c r="R213" s="42">
        <v>100</v>
      </c>
      <c r="S213" s="5">
        <v>0</v>
      </c>
      <c r="T213" s="5">
        <v>0</v>
      </c>
      <c r="U213" s="5">
        <v>0</v>
      </c>
      <c r="V213" s="8">
        <f t="shared" ref="V213:V217" si="75">SUM(R213:U213)</f>
        <v>100</v>
      </c>
      <c r="W213" s="4" t="s">
        <v>1476</v>
      </c>
      <c r="X213" s="5" t="s">
        <v>1223</v>
      </c>
      <c r="Y213" s="38">
        <v>95</v>
      </c>
      <c r="Z213" s="8" t="str">
        <f>VLOOKUP($Y213,definitions_list_lookup!$N$15:$P$20,2,TRUE)</f>
        <v>complete</v>
      </c>
      <c r="AA213" s="8">
        <f>VLOOKUP($Y213,definitions_list_lookup!$N$15:$P$20,3,TRUE)</f>
        <v>5</v>
      </c>
      <c r="AB213" s="99" t="s">
        <v>1486</v>
      </c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>
        <v>10</v>
      </c>
      <c r="AQ213" s="7"/>
      <c r="AR213" s="7"/>
      <c r="AS213" s="7">
        <v>90</v>
      </c>
      <c r="AT213" s="7"/>
      <c r="AU213" s="7"/>
      <c r="AV213" s="7"/>
      <c r="AW213" s="7"/>
      <c r="AX213" s="7"/>
      <c r="AY213" s="7"/>
      <c r="AZ213" s="7"/>
      <c r="BA213" s="8">
        <f t="shared" si="64"/>
        <v>100</v>
      </c>
      <c r="BB213" s="54"/>
      <c r="BC213" s="99" t="s">
        <v>1488</v>
      </c>
      <c r="BD213" s="99"/>
      <c r="BE213" s="99"/>
      <c r="BF213" s="7"/>
      <c r="BG213" s="8" t="str">
        <f>VLOOKUP($BF213,definitions_list_lookup!$N$15:$P$20,2,TRUE)</f>
        <v>fresh</v>
      </c>
      <c r="BH213" s="8">
        <f>VLOOKUP($BF213,definitions_list_lookup!$N$15:$P$20,3,TRUE)</f>
        <v>0</v>
      </c>
      <c r="BI213" s="99" t="s">
        <v>1487</v>
      </c>
      <c r="BJ213" s="7">
        <v>50</v>
      </c>
      <c r="BK213" s="7">
        <v>50</v>
      </c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8">
        <f t="shared" si="65"/>
        <v>100</v>
      </c>
      <c r="CI213" s="44"/>
      <c r="CJ213" s="7"/>
      <c r="CK213" s="48"/>
      <c r="CL213" s="7"/>
      <c r="CM213" s="8" t="str">
        <f>VLOOKUP($CL213,definitions_list_lookup!$N$15:$P$20,2,TRUE)</f>
        <v>fresh</v>
      </c>
      <c r="CN213" s="8">
        <f>VLOOKUP($CL213,definitions_list_lookup!$N$15:$P$20,3,TRUE)</f>
        <v>0</v>
      </c>
      <c r="CO213" s="99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8">
        <f t="shared" si="66"/>
        <v>0</v>
      </c>
      <c r="DO213" s="44"/>
      <c r="DP213" s="99"/>
      <c r="DQ213" s="7"/>
      <c r="DR213" s="8" t="str">
        <f>VLOOKUP($DQ213,definitions_list_lookup!$N$15:$P$20,2,TRUE)</f>
        <v>fresh</v>
      </c>
      <c r="DS213" s="8">
        <f>VLOOKUP($DQ213,definitions_list_lookup!$N$15:$P$20,3,TRUE)</f>
        <v>0</v>
      </c>
      <c r="DT213" s="99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8">
        <f t="shared" si="67"/>
        <v>0</v>
      </c>
      <c r="ET213" s="44"/>
      <c r="EU213" s="8">
        <f t="shared" si="68"/>
        <v>95</v>
      </c>
      <c r="EV213" s="8" t="str">
        <f>VLOOKUP($EU213,definitions_list_lookup!$N$15:$P$20,2,TRUE)</f>
        <v>complete</v>
      </c>
      <c r="EW213" s="8">
        <f>VLOOKUP($EU213,definitions_list_lookup!$N$15:$P$20,3,TRUE)</f>
        <v>5</v>
      </c>
    </row>
    <row r="214" spans="1:153" ht="84">
      <c r="A214" s="89">
        <v>43304</v>
      </c>
      <c r="B214" s="5" t="s">
        <v>1323</v>
      </c>
      <c r="D214" s="5" t="s">
        <v>1208</v>
      </c>
      <c r="E214" s="5">
        <v>64</v>
      </c>
      <c r="F214" s="5">
        <v>1</v>
      </c>
      <c r="G214" s="6" t="str">
        <f t="shared" si="63"/>
        <v>64-1</v>
      </c>
      <c r="H214" s="2">
        <v>0</v>
      </c>
      <c r="I214" s="2">
        <v>90</v>
      </c>
      <c r="J214" s="79" t="str">
        <f>IF(((VLOOKUP($G214,Depth_Lookup!$A$3:$J$561,9,FALSE))-(I214/100))&gt;=0,"Good","Too Long")</f>
        <v>Good</v>
      </c>
      <c r="K214" s="80">
        <f>(VLOOKUP($G214,Depth_Lookup!$A$3:$J$561,10,FALSE))+(H214/100)</f>
        <v>128.6</v>
      </c>
      <c r="L214" s="80">
        <f>(VLOOKUP($G214,Depth_Lookup!$A$3:$J$561,10,FALSE))+(I214/100)</f>
        <v>129.5</v>
      </c>
      <c r="M214" s="136" t="s">
        <v>1852</v>
      </c>
      <c r="N214" s="136" t="s">
        <v>1326</v>
      </c>
      <c r="O214" s="57" t="s">
        <v>1298</v>
      </c>
      <c r="P214" s="208" t="s">
        <v>1327</v>
      </c>
      <c r="Q214" s="44"/>
      <c r="R214" s="42">
        <v>100</v>
      </c>
      <c r="S214" s="5">
        <v>0</v>
      </c>
      <c r="T214" s="5">
        <v>0</v>
      </c>
      <c r="U214" s="5">
        <v>0</v>
      </c>
      <c r="V214" s="8">
        <f t="shared" si="75"/>
        <v>100</v>
      </c>
      <c r="W214" s="4" t="s">
        <v>1476</v>
      </c>
      <c r="X214" s="5" t="s">
        <v>1223</v>
      </c>
      <c r="Y214" s="38">
        <v>95</v>
      </c>
      <c r="Z214" s="8" t="str">
        <f>VLOOKUP($Y214,definitions_list_lookup!$N$15:$P$20,2,TRUE)</f>
        <v>complete</v>
      </c>
      <c r="AA214" s="8">
        <f>VLOOKUP($Y214,definitions_list_lookup!$N$15:$P$20,3,TRUE)</f>
        <v>5</v>
      </c>
      <c r="AB214" s="99" t="s">
        <v>1485</v>
      </c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>
        <v>10</v>
      </c>
      <c r="AQ214" s="7"/>
      <c r="AR214" s="7"/>
      <c r="AS214" s="7">
        <v>90</v>
      </c>
      <c r="AT214" s="7"/>
      <c r="AU214" s="7"/>
      <c r="AV214" s="7"/>
      <c r="AW214" s="7"/>
      <c r="AX214" s="7"/>
      <c r="AY214" s="7"/>
      <c r="AZ214" s="7"/>
      <c r="BA214" s="8">
        <f t="shared" si="64"/>
        <v>100</v>
      </c>
      <c r="BB214" s="54"/>
      <c r="BC214" s="99" t="s">
        <v>1488</v>
      </c>
      <c r="BD214" s="99"/>
      <c r="BE214" s="99"/>
      <c r="BF214" s="7"/>
      <c r="BG214" s="8" t="str">
        <f>VLOOKUP($BF214,definitions_list_lookup!$N$15:$P$20,2,TRUE)</f>
        <v>fresh</v>
      </c>
      <c r="BH214" s="8">
        <f>VLOOKUP($BF214,definitions_list_lookup!$N$15:$P$20,3,TRUE)</f>
        <v>0</v>
      </c>
      <c r="BI214" s="99" t="s">
        <v>1484</v>
      </c>
      <c r="BJ214" s="7">
        <v>50</v>
      </c>
      <c r="BK214" s="7">
        <v>50</v>
      </c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8">
        <f t="shared" si="65"/>
        <v>100</v>
      </c>
      <c r="CI214" s="44"/>
      <c r="CJ214" s="7"/>
      <c r="CK214" s="48"/>
      <c r="CL214" s="7"/>
      <c r="CM214" s="8" t="str">
        <f>VLOOKUP($CL214,definitions_list_lookup!$N$15:$P$20,2,TRUE)</f>
        <v>fresh</v>
      </c>
      <c r="CN214" s="8">
        <f>VLOOKUP($CL214,definitions_list_lookup!$N$15:$P$20,3,TRUE)</f>
        <v>0</v>
      </c>
      <c r="CO214" s="99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8">
        <f t="shared" si="66"/>
        <v>0</v>
      </c>
      <c r="DO214" s="44"/>
      <c r="DP214" s="99"/>
      <c r="DQ214" s="7"/>
      <c r="DR214" s="8" t="str">
        <f>VLOOKUP($DQ214,definitions_list_lookup!$N$15:$P$20,2,TRUE)</f>
        <v>fresh</v>
      </c>
      <c r="DS214" s="8">
        <f>VLOOKUP($DQ214,definitions_list_lookup!$N$15:$P$20,3,TRUE)</f>
        <v>0</v>
      </c>
      <c r="DT214" s="99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8">
        <f t="shared" si="67"/>
        <v>0</v>
      </c>
      <c r="ET214" s="44"/>
      <c r="EU214" s="8">
        <f t="shared" si="68"/>
        <v>95</v>
      </c>
      <c r="EV214" s="8" t="str">
        <f>VLOOKUP($EU214,definitions_list_lookup!$N$15:$P$20,2,TRUE)</f>
        <v>complete</v>
      </c>
      <c r="EW214" s="8">
        <f>VLOOKUP($EU214,definitions_list_lookup!$N$15:$P$20,3,TRUE)</f>
        <v>5</v>
      </c>
    </row>
    <row r="215" spans="1:153" ht="70">
      <c r="A215" s="89">
        <v>43304</v>
      </c>
      <c r="B215" s="5" t="s">
        <v>1323</v>
      </c>
      <c r="D215" s="5" t="s">
        <v>1208</v>
      </c>
      <c r="E215" s="5">
        <v>64</v>
      </c>
      <c r="F215" s="5">
        <v>2</v>
      </c>
      <c r="G215" s="6" t="str">
        <f t="shared" si="63"/>
        <v>64-2</v>
      </c>
      <c r="H215" s="2">
        <v>0</v>
      </c>
      <c r="I215" s="2">
        <v>90</v>
      </c>
      <c r="J215" s="79" t="str">
        <f>IF(((VLOOKUP($G215,Depth_Lookup!$A$3:$J$561,9,FALSE))-(I215/100))&gt;=0,"Good","Too Long")</f>
        <v>Good</v>
      </c>
      <c r="K215" s="80">
        <f>(VLOOKUP($G215,Depth_Lookup!$A$3:$J$561,10,FALSE))+(H215/100)</f>
        <v>129.5</v>
      </c>
      <c r="L215" s="80">
        <f>(VLOOKUP($G215,Depth_Lookup!$A$3:$J$561,10,FALSE))+(I215/100)</f>
        <v>130.4</v>
      </c>
      <c r="M215" s="136" t="s">
        <v>1852</v>
      </c>
      <c r="N215" s="136" t="s">
        <v>1326</v>
      </c>
      <c r="O215" s="57" t="s">
        <v>1298</v>
      </c>
      <c r="P215" s="208" t="s">
        <v>1327</v>
      </c>
      <c r="Q215" s="44"/>
      <c r="R215" s="42">
        <v>100</v>
      </c>
      <c r="S215" s="5">
        <v>0</v>
      </c>
      <c r="T215" s="5">
        <v>0</v>
      </c>
      <c r="U215" s="5">
        <v>0</v>
      </c>
      <c r="V215" s="8">
        <f t="shared" si="75"/>
        <v>100</v>
      </c>
      <c r="W215" s="4" t="s">
        <v>1476</v>
      </c>
      <c r="X215" s="5" t="s">
        <v>1223</v>
      </c>
      <c r="Y215" s="38">
        <v>95</v>
      </c>
      <c r="Z215" s="8" t="str">
        <f>VLOOKUP($Y215,definitions_list_lookup!$N$15:$P$20,2,TRUE)</f>
        <v>complete</v>
      </c>
      <c r="AA215" s="8">
        <f>VLOOKUP($Y215,definitions_list_lookup!$N$15:$P$20,3,TRUE)</f>
        <v>5</v>
      </c>
      <c r="AB215" s="99" t="s">
        <v>1489</v>
      </c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>
        <v>10</v>
      </c>
      <c r="AQ215" s="7"/>
      <c r="AR215" s="7"/>
      <c r="AS215" s="7">
        <v>90</v>
      </c>
      <c r="AT215" s="7"/>
      <c r="AU215" s="7"/>
      <c r="AV215" s="7"/>
      <c r="AW215" s="7"/>
      <c r="AX215" s="7"/>
      <c r="AY215" s="7"/>
      <c r="AZ215" s="7"/>
      <c r="BA215" s="8">
        <f t="shared" si="64"/>
        <v>100</v>
      </c>
      <c r="BB215" s="54"/>
      <c r="BC215" s="99"/>
      <c r="BD215" s="99"/>
      <c r="BE215" s="99"/>
      <c r="BF215" s="7"/>
      <c r="BG215" s="8" t="str">
        <f>VLOOKUP($BF215,definitions_list_lookup!$N$15:$P$20,2,TRUE)</f>
        <v>fresh</v>
      </c>
      <c r="BH215" s="8">
        <f>VLOOKUP($BF215,definitions_list_lookup!$N$15:$P$20,3,TRUE)</f>
        <v>0</v>
      </c>
      <c r="BI215" s="99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8">
        <f t="shared" si="65"/>
        <v>0</v>
      </c>
      <c r="CI215" s="44"/>
      <c r="CJ215" s="7"/>
      <c r="CK215" s="48"/>
      <c r="CL215" s="7"/>
      <c r="CM215" s="8" t="str">
        <f>VLOOKUP($CL215,definitions_list_lookup!$N$15:$P$20,2,TRUE)</f>
        <v>fresh</v>
      </c>
      <c r="CN215" s="8">
        <f>VLOOKUP($CL215,definitions_list_lookup!$N$15:$P$20,3,TRUE)</f>
        <v>0</v>
      </c>
      <c r="CO215" s="99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8">
        <f t="shared" si="66"/>
        <v>0</v>
      </c>
      <c r="DO215" s="44"/>
      <c r="DP215" s="99"/>
      <c r="DQ215" s="7"/>
      <c r="DR215" s="8" t="str">
        <f>VLOOKUP($DQ215,definitions_list_lookup!$N$15:$P$20,2,TRUE)</f>
        <v>fresh</v>
      </c>
      <c r="DS215" s="8">
        <f>VLOOKUP($DQ215,definitions_list_lookup!$N$15:$P$20,3,TRUE)</f>
        <v>0</v>
      </c>
      <c r="DT215" s="99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8">
        <f t="shared" si="67"/>
        <v>0</v>
      </c>
      <c r="ET215" s="44"/>
      <c r="EU215" s="8">
        <f t="shared" si="68"/>
        <v>95</v>
      </c>
      <c r="EV215" s="8" t="str">
        <f>VLOOKUP($EU215,definitions_list_lookup!$N$15:$P$20,2,TRUE)</f>
        <v>complete</v>
      </c>
      <c r="EW215" s="8">
        <f>VLOOKUP($EU215,definitions_list_lookup!$N$15:$P$20,3,TRUE)</f>
        <v>5</v>
      </c>
    </row>
    <row r="216" spans="1:153" ht="56">
      <c r="A216" s="89">
        <v>43304</v>
      </c>
      <c r="B216" s="5" t="s">
        <v>1323</v>
      </c>
      <c r="D216" s="5" t="s">
        <v>1208</v>
      </c>
      <c r="E216" s="5">
        <v>65</v>
      </c>
      <c r="F216" s="5">
        <v>1</v>
      </c>
      <c r="G216" s="6" t="str">
        <f t="shared" si="63"/>
        <v>65-1</v>
      </c>
      <c r="H216" s="2">
        <v>0</v>
      </c>
      <c r="I216" s="2">
        <v>36</v>
      </c>
      <c r="J216" s="79" t="str">
        <f>IF(((VLOOKUP($G216,Depth_Lookup!$A$3:$J$561,9,FALSE))-(I216/100))&gt;=0,"Good","Too Long")</f>
        <v>Good</v>
      </c>
      <c r="K216" s="80">
        <f>(VLOOKUP($G216,Depth_Lookup!$A$3:$J$561,10,FALSE))+(H216/100)</f>
        <v>130.30000000000001</v>
      </c>
      <c r="L216" s="80">
        <f>(VLOOKUP($G216,Depth_Lookup!$A$3:$J$561,10,FALSE))+(I216/100)</f>
        <v>130.66000000000003</v>
      </c>
      <c r="M216" s="136" t="s">
        <v>1852</v>
      </c>
      <c r="N216" s="136" t="s">
        <v>1326</v>
      </c>
      <c r="O216" s="57" t="s">
        <v>1298</v>
      </c>
      <c r="P216" s="208" t="s">
        <v>1327</v>
      </c>
      <c r="Q216" s="44"/>
      <c r="R216" s="42">
        <v>100</v>
      </c>
      <c r="S216" s="5">
        <v>0</v>
      </c>
      <c r="T216" s="5">
        <v>0</v>
      </c>
      <c r="U216" s="5">
        <v>0</v>
      </c>
      <c r="V216" s="8">
        <f t="shared" si="75"/>
        <v>100</v>
      </c>
      <c r="W216" s="4" t="s">
        <v>1476</v>
      </c>
      <c r="X216" s="5" t="s">
        <v>1223</v>
      </c>
      <c r="Y216" s="38">
        <v>95</v>
      </c>
      <c r="Z216" s="8" t="str">
        <f>VLOOKUP($Y216,definitions_list_lookup!$N$15:$P$20,2,TRUE)</f>
        <v>complete</v>
      </c>
      <c r="AA216" s="8">
        <f>VLOOKUP($Y216,definitions_list_lookup!$N$15:$P$20,3,TRUE)</f>
        <v>5</v>
      </c>
      <c r="AB216" s="99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>
        <v>10</v>
      </c>
      <c r="AQ216" s="7"/>
      <c r="AR216" s="7"/>
      <c r="AS216" s="7">
        <v>90</v>
      </c>
      <c r="AT216" s="7"/>
      <c r="AU216" s="7"/>
      <c r="AV216" s="7"/>
      <c r="AW216" s="7"/>
      <c r="AX216" s="7"/>
      <c r="AY216" s="7"/>
      <c r="AZ216" s="7"/>
      <c r="BA216" s="8">
        <f t="shared" si="64"/>
        <v>100</v>
      </c>
      <c r="BB216" s="54"/>
      <c r="BC216" s="99"/>
      <c r="BD216" s="99"/>
      <c r="BE216" s="99"/>
      <c r="BF216" s="7"/>
      <c r="BG216" s="8" t="str">
        <f>VLOOKUP($BF216,definitions_list_lookup!$N$15:$P$20,2,TRUE)</f>
        <v>fresh</v>
      </c>
      <c r="BH216" s="8">
        <f>VLOOKUP($BF216,definitions_list_lookup!$N$15:$P$20,3,TRUE)</f>
        <v>0</v>
      </c>
      <c r="BI216" s="99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8">
        <f t="shared" si="65"/>
        <v>0</v>
      </c>
      <c r="CI216" s="44"/>
      <c r="CJ216" s="7"/>
      <c r="CK216" s="48"/>
      <c r="CL216" s="7"/>
      <c r="CM216" s="8" t="str">
        <f>VLOOKUP($CL216,definitions_list_lookup!$N$15:$P$20,2,TRUE)</f>
        <v>fresh</v>
      </c>
      <c r="CN216" s="8">
        <f>VLOOKUP($CL216,definitions_list_lookup!$N$15:$P$20,3,TRUE)</f>
        <v>0</v>
      </c>
      <c r="CO216" s="99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8">
        <f t="shared" si="66"/>
        <v>0</v>
      </c>
      <c r="DO216" s="44"/>
      <c r="DP216" s="99"/>
      <c r="DQ216" s="7"/>
      <c r="DR216" s="8" t="str">
        <f>VLOOKUP($DQ216,definitions_list_lookup!$N$15:$P$20,2,TRUE)</f>
        <v>fresh</v>
      </c>
      <c r="DS216" s="8">
        <f>VLOOKUP($DQ216,definitions_list_lookup!$N$15:$P$20,3,TRUE)</f>
        <v>0</v>
      </c>
      <c r="DT216" s="99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8">
        <f t="shared" si="67"/>
        <v>0</v>
      </c>
      <c r="ET216" s="44"/>
      <c r="EU216" s="8">
        <f t="shared" si="68"/>
        <v>95</v>
      </c>
      <c r="EV216" s="8" t="str">
        <f>VLOOKUP($EU216,definitions_list_lookup!$N$15:$P$20,2,TRUE)</f>
        <v>complete</v>
      </c>
      <c r="EW216" s="8">
        <f>VLOOKUP($EU216,definitions_list_lookup!$N$15:$P$20,3,TRUE)</f>
        <v>5</v>
      </c>
    </row>
    <row r="217" spans="1:153" ht="56">
      <c r="A217" s="89">
        <v>43304</v>
      </c>
      <c r="B217" s="5" t="s">
        <v>1323</v>
      </c>
      <c r="D217" s="5" t="s">
        <v>1208</v>
      </c>
      <c r="E217" s="5">
        <v>65</v>
      </c>
      <c r="F217" s="5">
        <v>2</v>
      </c>
      <c r="G217" s="6" t="str">
        <f t="shared" si="63"/>
        <v>65-2</v>
      </c>
      <c r="H217" s="2">
        <v>0</v>
      </c>
      <c r="I217" s="2">
        <v>16.5</v>
      </c>
      <c r="J217" s="79" t="str">
        <f>IF(((VLOOKUP($G217,Depth_Lookup!$A$3:$J$561,9,FALSE))-(I217/100))&gt;=0,"Good","Too Long")</f>
        <v>Good</v>
      </c>
      <c r="K217" s="80">
        <f>(VLOOKUP($G217,Depth_Lookup!$A$3:$J$561,10,FALSE))+(H217/100)</f>
        <v>130.66</v>
      </c>
      <c r="L217" s="80">
        <f>(VLOOKUP($G217,Depth_Lookup!$A$3:$J$561,10,FALSE))+(I217/100)</f>
        <v>130.82499999999999</v>
      </c>
      <c r="M217" s="136" t="s">
        <v>1852</v>
      </c>
      <c r="N217" s="136" t="s">
        <v>1326</v>
      </c>
      <c r="O217" s="57" t="s">
        <v>1298</v>
      </c>
      <c r="P217" s="57" t="s">
        <v>1529</v>
      </c>
      <c r="Q217" s="44"/>
      <c r="R217" s="42">
        <v>95</v>
      </c>
      <c r="S217" s="5">
        <v>5</v>
      </c>
      <c r="T217" s="5">
        <v>0</v>
      </c>
      <c r="U217" s="5">
        <v>0</v>
      </c>
      <c r="V217" s="8">
        <f t="shared" si="75"/>
        <v>100</v>
      </c>
      <c r="W217" s="4" t="s">
        <v>1476</v>
      </c>
      <c r="X217" s="5" t="s">
        <v>1223</v>
      </c>
      <c r="Y217" s="38">
        <v>95</v>
      </c>
      <c r="Z217" s="8" t="str">
        <f>VLOOKUP($Y217,definitions_list_lookup!$N$15:$P$20,2,TRUE)</f>
        <v>complete</v>
      </c>
      <c r="AA217" s="8">
        <f>VLOOKUP($Y217,definitions_list_lookup!$N$15:$P$20,3,TRUE)</f>
        <v>5</v>
      </c>
      <c r="AB217" s="99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>
        <v>10</v>
      </c>
      <c r="AQ217" s="7"/>
      <c r="AR217" s="7"/>
      <c r="AS217" s="7">
        <v>90</v>
      </c>
      <c r="AT217" s="7"/>
      <c r="AU217" s="7"/>
      <c r="AV217" s="7"/>
      <c r="AW217" s="7"/>
      <c r="AX217" s="7"/>
      <c r="AY217" s="7"/>
      <c r="AZ217" s="7"/>
      <c r="BA217" s="8">
        <f t="shared" si="64"/>
        <v>100</v>
      </c>
      <c r="BB217" s="54"/>
      <c r="BC217" s="99" t="s">
        <v>1491</v>
      </c>
      <c r="BD217" s="99" t="s">
        <v>1490</v>
      </c>
      <c r="BE217" s="99" t="s">
        <v>1492</v>
      </c>
      <c r="BF217" s="7">
        <v>95</v>
      </c>
      <c r="BG217" s="8" t="str">
        <f>VLOOKUP($BF217,definitions_list_lookup!$N$15:$P$20,2,TRUE)</f>
        <v>complete</v>
      </c>
      <c r="BH217" s="8">
        <f>VLOOKUP($BF217,definitions_list_lookup!$N$15:$P$20,3,TRUE)</f>
        <v>5</v>
      </c>
      <c r="BI217" s="99" t="s">
        <v>1493</v>
      </c>
      <c r="BJ217" s="7">
        <v>20</v>
      </c>
      <c r="BK217" s="7">
        <v>80</v>
      </c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8">
        <f t="shared" si="65"/>
        <v>100</v>
      </c>
      <c r="CI217" s="44"/>
      <c r="CJ217" s="7"/>
      <c r="CK217" s="48"/>
      <c r="CL217" s="7"/>
      <c r="CM217" s="8" t="str">
        <f>VLOOKUP($CL217,definitions_list_lookup!$N$15:$P$20,2,TRUE)</f>
        <v>fresh</v>
      </c>
      <c r="CN217" s="8">
        <f>VLOOKUP($CL217,definitions_list_lookup!$N$15:$P$20,3,TRUE)</f>
        <v>0</v>
      </c>
      <c r="CO217" s="99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8">
        <f t="shared" si="66"/>
        <v>0</v>
      </c>
      <c r="DO217" s="44"/>
      <c r="DP217" s="99"/>
      <c r="DQ217" s="7"/>
      <c r="DR217" s="8" t="str">
        <f>VLOOKUP($DQ217,definitions_list_lookup!$N$15:$P$20,2,TRUE)</f>
        <v>fresh</v>
      </c>
      <c r="DS217" s="8">
        <f>VLOOKUP($DQ217,definitions_list_lookup!$N$15:$P$20,3,TRUE)</f>
        <v>0</v>
      </c>
      <c r="DT217" s="99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8">
        <f t="shared" si="67"/>
        <v>0</v>
      </c>
      <c r="ET217" s="44"/>
      <c r="EU217" s="8">
        <f t="shared" si="68"/>
        <v>95</v>
      </c>
      <c r="EV217" s="8" t="str">
        <f>VLOOKUP($EU217,definitions_list_lookup!$N$15:$P$20,2,TRUE)</f>
        <v>complete</v>
      </c>
      <c r="EW217" s="8">
        <f>VLOOKUP($EU217,definitions_list_lookup!$N$15:$P$20,3,TRUE)</f>
        <v>5</v>
      </c>
    </row>
    <row r="218" spans="1:153" ht="42">
      <c r="A218" s="89">
        <v>43304</v>
      </c>
      <c r="B218" s="5" t="s">
        <v>1323</v>
      </c>
      <c r="D218" s="5" t="s">
        <v>1208</v>
      </c>
      <c r="E218" s="5">
        <v>65</v>
      </c>
      <c r="F218" s="5">
        <v>2</v>
      </c>
      <c r="G218" s="6" t="str">
        <f t="shared" si="63"/>
        <v>65-2</v>
      </c>
      <c r="H218" s="2">
        <v>16.5</v>
      </c>
      <c r="I218" s="2">
        <v>24</v>
      </c>
      <c r="J218" s="79" t="str">
        <f>IF(((VLOOKUP($G218,Depth_Lookup!$A$3:$J$561,9,FALSE))-(I218/100))&gt;=0,"Good","Too Long")</f>
        <v>Good</v>
      </c>
      <c r="K218" s="80">
        <f>(VLOOKUP($G218,Depth_Lookup!$A$3:$J$561,10,FALSE))+(H218/100)</f>
        <v>130.82499999999999</v>
      </c>
      <c r="L218" s="80">
        <f>(VLOOKUP($G218,Depth_Lookup!$A$3:$J$561,10,FALSE))+(I218/100)</f>
        <v>130.9</v>
      </c>
      <c r="M218" s="136" t="s">
        <v>1853</v>
      </c>
      <c r="N218" s="136" t="s">
        <v>4</v>
      </c>
      <c r="O218" s="57" t="s">
        <v>1494</v>
      </c>
      <c r="P218" s="57" t="s">
        <v>1530</v>
      </c>
      <c r="Q218" s="44"/>
      <c r="R218" s="42">
        <v>100</v>
      </c>
      <c r="S218" s="5">
        <v>0</v>
      </c>
      <c r="T218" s="5">
        <v>0</v>
      </c>
      <c r="U218" s="5">
        <v>0</v>
      </c>
      <c r="V218" s="8">
        <f t="shared" si="69"/>
        <v>100</v>
      </c>
      <c r="W218" s="4" t="s">
        <v>1495</v>
      </c>
      <c r="X218" s="5" t="s">
        <v>1223</v>
      </c>
      <c r="Y218" s="38">
        <v>95</v>
      </c>
      <c r="Z218" s="8" t="str">
        <f>VLOOKUP($Y218,definitions_list_lookup!$N$15:$P$20,2,TRUE)</f>
        <v>complete</v>
      </c>
      <c r="AA218" s="8">
        <f>VLOOKUP($Y218,definitions_list_lookup!$N$15:$P$20,3,TRUE)</f>
        <v>5</v>
      </c>
      <c r="AB218" s="99"/>
      <c r="AC218" s="7"/>
      <c r="AD218" s="7"/>
      <c r="AE218" s="7">
        <v>5</v>
      </c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>
        <v>5</v>
      </c>
      <c r="AT218" s="7"/>
      <c r="AU218" s="7"/>
      <c r="AV218" s="7"/>
      <c r="AW218" s="7"/>
      <c r="AX218" s="7"/>
      <c r="AY218" s="7"/>
      <c r="AZ218" s="7">
        <v>90</v>
      </c>
      <c r="BA218" s="8">
        <f t="shared" si="64"/>
        <v>100</v>
      </c>
      <c r="BB218" s="54"/>
      <c r="BC218" s="99"/>
      <c r="BD218" s="99"/>
      <c r="BE218" s="99"/>
      <c r="BF218" s="7"/>
      <c r="BG218" s="8" t="str">
        <f>VLOOKUP($BF218,definitions_list_lookup!$N$15:$P$20,2,TRUE)</f>
        <v>fresh</v>
      </c>
      <c r="BH218" s="8">
        <f>VLOOKUP($BF218,definitions_list_lookup!$N$15:$P$20,3,TRUE)</f>
        <v>0</v>
      </c>
      <c r="BI218" s="99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8">
        <f t="shared" si="65"/>
        <v>0</v>
      </c>
      <c r="CI218" s="44"/>
      <c r="CJ218" s="7"/>
      <c r="CK218" s="48"/>
      <c r="CL218" s="7"/>
      <c r="CM218" s="8" t="str">
        <f>VLOOKUP($CL218,definitions_list_lookup!$N$15:$P$20,2,TRUE)</f>
        <v>fresh</v>
      </c>
      <c r="CN218" s="8">
        <f>VLOOKUP($CL218,definitions_list_lookup!$N$15:$P$20,3,TRUE)</f>
        <v>0</v>
      </c>
      <c r="CO218" s="99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8">
        <f t="shared" si="66"/>
        <v>0</v>
      </c>
      <c r="DO218" s="44"/>
      <c r="DP218" s="99"/>
      <c r="DQ218" s="7"/>
      <c r="DR218" s="8" t="str">
        <f>VLOOKUP($DQ218,definitions_list_lookup!$N$15:$P$20,2,TRUE)</f>
        <v>fresh</v>
      </c>
      <c r="DS218" s="8">
        <f>VLOOKUP($DQ218,definitions_list_lookup!$N$15:$P$20,3,TRUE)</f>
        <v>0</v>
      </c>
      <c r="DT218" s="99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8">
        <f t="shared" si="67"/>
        <v>0</v>
      </c>
      <c r="ET218" s="44"/>
      <c r="EU218" s="8">
        <f t="shared" si="68"/>
        <v>95</v>
      </c>
      <c r="EV218" s="8" t="str">
        <f>VLOOKUP($EU218,definitions_list_lookup!$N$15:$P$20,2,TRUE)</f>
        <v>complete</v>
      </c>
      <c r="EW218" s="8">
        <f>VLOOKUP($EU218,definitions_list_lookup!$N$15:$P$20,3,TRUE)</f>
        <v>5</v>
      </c>
    </row>
    <row r="219" spans="1:153" ht="56">
      <c r="A219" s="89">
        <v>43304</v>
      </c>
      <c r="B219" s="5" t="s">
        <v>1323</v>
      </c>
      <c r="D219" s="5" t="s">
        <v>1208</v>
      </c>
      <c r="E219" s="5">
        <v>65</v>
      </c>
      <c r="F219" s="5">
        <v>2</v>
      </c>
      <c r="G219" s="6" t="str">
        <f t="shared" si="63"/>
        <v>65-2</v>
      </c>
      <c r="H219" s="2">
        <v>24</v>
      </c>
      <c r="I219" s="2">
        <v>92.5</v>
      </c>
      <c r="J219" s="79" t="str">
        <f>IF(((VLOOKUP($G219,Depth_Lookup!$A$3:$J$561,9,FALSE))-(I219/100))&gt;=0,"Good","Too Long")</f>
        <v>Good</v>
      </c>
      <c r="K219" s="80">
        <f>(VLOOKUP($G219,Depth_Lookup!$A$3:$J$561,10,FALSE))+(H219/100)</f>
        <v>130.9</v>
      </c>
      <c r="L219" s="80">
        <f>(VLOOKUP($G219,Depth_Lookup!$A$3:$J$561,10,FALSE))+(I219/100)</f>
        <v>131.58500000000001</v>
      </c>
      <c r="M219" s="136" t="s">
        <v>1854</v>
      </c>
      <c r="N219" s="136" t="s">
        <v>12</v>
      </c>
      <c r="O219" s="57" t="s">
        <v>1298</v>
      </c>
      <c r="P219" s="208" t="s">
        <v>1531</v>
      </c>
      <c r="Q219" s="44"/>
      <c r="R219" s="42">
        <v>100</v>
      </c>
      <c r="S219" s="5">
        <v>0</v>
      </c>
      <c r="T219" s="5">
        <v>0</v>
      </c>
      <c r="U219" s="5">
        <v>0</v>
      </c>
      <c r="V219" s="8">
        <f t="shared" si="69"/>
        <v>100</v>
      </c>
      <c r="W219" s="4" t="s">
        <v>1476</v>
      </c>
      <c r="X219" s="5" t="s">
        <v>1223</v>
      </c>
      <c r="Y219" s="38">
        <v>95</v>
      </c>
      <c r="Z219" s="8" t="str">
        <f>VLOOKUP($Y219,definitions_list_lookup!$N$15:$P$20,2,TRUE)</f>
        <v>complete</v>
      </c>
      <c r="AA219" s="8">
        <f>VLOOKUP($Y219,definitions_list_lookup!$N$15:$P$20,3,TRUE)</f>
        <v>5</v>
      </c>
      <c r="AB219" s="99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>
        <v>10</v>
      </c>
      <c r="AQ219" s="7"/>
      <c r="AR219" s="7"/>
      <c r="AS219" s="7">
        <v>90</v>
      </c>
      <c r="AT219" s="7"/>
      <c r="AU219" s="7"/>
      <c r="AV219" s="7"/>
      <c r="AW219" s="7"/>
      <c r="AX219" s="7"/>
      <c r="AY219" s="7"/>
      <c r="AZ219" s="7"/>
      <c r="BA219" s="8">
        <f t="shared" si="64"/>
        <v>100</v>
      </c>
      <c r="BB219" s="54"/>
      <c r="BC219" s="99"/>
      <c r="BD219" s="99"/>
      <c r="BE219" s="99"/>
      <c r="BF219" s="7"/>
      <c r="BG219" s="8" t="str">
        <f>VLOOKUP($BF219,definitions_list_lookup!$N$15:$P$20,2,TRUE)</f>
        <v>fresh</v>
      </c>
      <c r="BH219" s="8">
        <f>VLOOKUP($BF219,definitions_list_lookup!$N$15:$P$20,3,TRUE)</f>
        <v>0</v>
      </c>
      <c r="BI219" s="99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8">
        <f t="shared" si="65"/>
        <v>0</v>
      </c>
      <c r="CI219" s="44"/>
      <c r="CJ219" s="7"/>
      <c r="CK219" s="48"/>
      <c r="CL219" s="7"/>
      <c r="CM219" s="8" t="str">
        <f>VLOOKUP($CL219,definitions_list_lookup!$N$15:$P$20,2,TRUE)</f>
        <v>fresh</v>
      </c>
      <c r="CN219" s="8">
        <f>VLOOKUP($CL219,definitions_list_lookup!$N$15:$P$20,3,TRUE)</f>
        <v>0</v>
      </c>
      <c r="CO219" s="99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8">
        <f t="shared" si="66"/>
        <v>0</v>
      </c>
      <c r="DO219" s="44"/>
      <c r="DP219" s="99"/>
      <c r="DQ219" s="7"/>
      <c r="DR219" s="8" t="str">
        <f>VLOOKUP($DQ219,definitions_list_lookup!$N$15:$P$20,2,TRUE)</f>
        <v>fresh</v>
      </c>
      <c r="DS219" s="8">
        <f>VLOOKUP($DQ219,definitions_list_lookup!$N$15:$P$20,3,TRUE)</f>
        <v>0</v>
      </c>
      <c r="DT219" s="99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8">
        <f t="shared" si="67"/>
        <v>0</v>
      </c>
      <c r="ET219" s="44"/>
      <c r="EU219" s="8">
        <f t="shared" si="68"/>
        <v>95</v>
      </c>
      <c r="EV219" s="8" t="str">
        <f>VLOOKUP($EU219,definitions_list_lookup!$N$15:$P$20,2,TRUE)</f>
        <v>complete</v>
      </c>
      <c r="EW219" s="8">
        <f>VLOOKUP($EU219,definitions_list_lookup!$N$15:$P$20,3,TRUE)</f>
        <v>5</v>
      </c>
    </row>
    <row r="220" spans="1:153" ht="126">
      <c r="A220" s="214">
        <v>43304</v>
      </c>
      <c r="B220" s="215" t="s">
        <v>1323</v>
      </c>
      <c r="C220" s="216"/>
      <c r="D220" s="215" t="s">
        <v>1208</v>
      </c>
      <c r="E220" s="5">
        <v>66</v>
      </c>
      <c r="F220" s="5">
        <v>1</v>
      </c>
      <c r="G220" s="6" t="str">
        <f t="shared" si="63"/>
        <v>66-1</v>
      </c>
      <c r="H220" s="2">
        <v>0</v>
      </c>
      <c r="I220" s="2">
        <v>39</v>
      </c>
      <c r="J220" s="79" t="str">
        <f>IF(((VLOOKUP($G220,Depth_Lookup!$A$3:$J$561,9,FALSE))-(I220/100))&gt;=0,"Good","Too Long")</f>
        <v>Good</v>
      </c>
      <c r="K220" s="80">
        <f>(VLOOKUP($G220,Depth_Lookup!$A$3:$J$561,10,FALSE))+(H220/100)</f>
        <v>131.6</v>
      </c>
      <c r="L220" s="80">
        <f>(VLOOKUP($G220,Depth_Lookup!$A$3:$J$561,10,FALSE))+(I220/100)</f>
        <v>131.98999999999998</v>
      </c>
      <c r="M220" s="136" t="s">
        <v>1854</v>
      </c>
      <c r="N220" s="136" t="s">
        <v>12</v>
      </c>
      <c r="O220" s="57" t="s">
        <v>1298</v>
      </c>
      <c r="P220" s="208" t="s">
        <v>1327</v>
      </c>
      <c r="Q220" s="44"/>
      <c r="R220" s="42">
        <v>20</v>
      </c>
      <c r="S220" s="5">
        <v>0</v>
      </c>
      <c r="T220" s="5">
        <v>80</v>
      </c>
      <c r="U220" s="5">
        <v>0</v>
      </c>
      <c r="V220" s="8">
        <f t="shared" ref="V220" si="76">SUM(R220:U220)</f>
        <v>100</v>
      </c>
      <c r="W220" s="4" t="s">
        <v>1476</v>
      </c>
      <c r="X220" s="5" t="s">
        <v>1223</v>
      </c>
      <c r="Y220" s="38">
        <v>85</v>
      </c>
      <c r="Z220" s="8" t="str">
        <f>VLOOKUP($Y220,definitions_list_lookup!$N$15:$P$20,2,TRUE)</f>
        <v>very high</v>
      </c>
      <c r="AA220" s="8">
        <f>VLOOKUP($Y220,definitions_list_lookup!$N$15:$P$20,3,TRUE)</f>
        <v>4</v>
      </c>
      <c r="AB220" s="99" t="s">
        <v>2103</v>
      </c>
      <c r="AC220" s="7">
        <v>1</v>
      </c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>
        <v>10</v>
      </c>
      <c r="AQ220" s="7"/>
      <c r="AR220" s="7"/>
      <c r="AS220" s="7">
        <v>89</v>
      </c>
      <c r="AT220" s="7"/>
      <c r="AU220" s="7"/>
      <c r="AV220" s="7"/>
      <c r="AW220" s="7"/>
      <c r="AX220" s="7"/>
      <c r="AY220" s="7"/>
      <c r="AZ220" s="7"/>
      <c r="BA220" s="8">
        <f t="shared" si="64"/>
        <v>100</v>
      </c>
      <c r="BB220" s="54"/>
      <c r="BC220" s="99"/>
      <c r="BD220" s="99"/>
      <c r="BE220" s="99"/>
      <c r="BF220" s="7"/>
      <c r="BG220" s="8" t="str">
        <f>VLOOKUP($BF220,definitions_list_lookup!$N$15:$P$20,2,TRUE)</f>
        <v>fresh</v>
      </c>
      <c r="BH220" s="8">
        <f>VLOOKUP($BF220,definitions_list_lookup!$N$15:$P$20,3,TRUE)</f>
        <v>0</v>
      </c>
      <c r="BI220" s="99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8">
        <f t="shared" si="65"/>
        <v>0</v>
      </c>
      <c r="CI220" s="44"/>
      <c r="CJ220" s="7" t="s">
        <v>1384</v>
      </c>
      <c r="CK220" s="48" t="s">
        <v>1396</v>
      </c>
      <c r="CL220" s="7">
        <v>95</v>
      </c>
      <c r="CM220" s="8" t="str">
        <f>VLOOKUP($CL220,definitions_list_lookup!$N$15:$P$20,2,TRUE)</f>
        <v>complete</v>
      </c>
      <c r="CN220" s="8">
        <f>VLOOKUP($CL220,definitions_list_lookup!$N$15:$P$20,3,TRUE)</f>
        <v>5</v>
      </c>
      <c r="CO220" s="99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>
        <v>10</v>
      </c>
      <c r="DD220" s="7"/>
      <c r="DE220" s="7"/>
      <c r="DF220" s="7">
        <v>90</v>
      </c>
      <c r="DG220" s="7"/>
      <c r="DH220" s="7"/>
      <c r="DI220" s="7"/>
      <c r="DJ220" s="7"/>
      <c r="DK220" s="7"/>
      <c r="DL220" s="7"/>
      <c r="DM220" s="7"/>
      <c r="DN220" s="8">
        <f t="shared" si="66"/>
        <v>100</v>
      </c>
      <c r="DO220" s="44"/>
      <c r="DP220" s="99"/>
      <c r="DQ220" s="7"/>
      <c r="DR220" s="8" t="str">
        <f>VLOOKUP($DQ220,definitions_list_lookup!$N$15:$P$20,2,TRUE)</f>
        <v>fresh</v>
      </c>
      <c r="DS220" s="8">
        <f>VLOOKUP($DQ220,definitions_list_lookup!$N$15:$P$20,3,TRUE)</f>
        <v>0</v>
      </c>
      <c r="DT220" s="99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8">
        <f t="shared" si="67"/>
        <v>0</v>
      </c>
      <c r="ET220" s="44"/>
      <c r="EU220" s="8">
        <f t="shared" si="68"/>
        <v>93</v>
      </c>
      <c r="EV220" s="8" t="str">
        <f>VLOOKUP($EU220,definitions_list_lookup!$N$15:$P$20,2,TRUE)</f>
        <v>complete</v>
      </c>
      <c r="EW220" s="8">
        <f>VLOOKUP($EU220,definitions_list_lookup!$N$15:$P$20,3,TRUE)</f>
        <v>5</v>
      </c>
    </row>
    <row r="221" spans="1:153" ht="56">
      <c r="A221" s="89">
        <v>43304</v>
      </c>
      <c r="B221" s="5" t="s">
        <v>1323</v>
      </c>
      <c r="D221" s="5" t="s">
        <v>1208</v>
      </c>
      <c r="E221" s="5">
        <v>67</v>
      </c>
      <c r="F221" s="5">
        <v>1</v>
      </c>
      <c r="G221" s="6" t="str">
        <f t="shared" si="63"/>
        <v>67-1</v>
      </c>
      <c r="H221" s="2">
        <v>0</v>
      </c>
      <c r="I221" s="2">
        <v>4</v>
      </c>
      <c r="J221" s="79" t="str">
        <f>IF(((VLOOKUP($G221,Depth_Lookup!$A$3:$J$561,9,FALSE))-(I221/100))&gt;=0,"Good","Too Long")</f>
        <v>Good</v>
      </c>
      <c r="K221" s="80">
        <f>(VLOOKUP($G221,Depth_Lookup!$A$3:$J$561,10,FALSE))+(H221/100)</f>
        <v>131.6</v>
      </c>
      <c r="L221" s="80">
        <f>(VLOOKUP($G221,Depth_Lookup!$A$3:$J$561,10,FALSE))+(I221/100)</f>
        <v>131.63999999999999</v>
      </c>
      <c r="M221" s="136" t="s">
        <v>1854</v>
      </c>
      <c r="N221" s="136" t="s">
        <v>12</v>
      </c>
      <c r="O221" s="57" t="s">
        <v>1298</v>
      </c>
      <c r="P221" s="208" t="s">
        <v>1327</v>
      </c>
      <c r="Q221" s="44"/>
      <c r="R221" s="42">
        <v>100</v>
      </c>
      <c r="S221" s="5">
        <v>0</v>
      </c>
      <c r="T221" s="5">
        <v>0</v>
      </c>
      <c r="U221" s="5">
        <v>0</v>
      </c>
      <c r="V221" s="8">
        <f t="shared" ref="V221" si="77">SUM(R221:U221)</f>
        <v>100</v>
      </c>
      <c r="W221" s="4" t="s">
        <v>1476</v>
      </c>
      <c r="X221" s="5" t="s">
        <v>1223</v>
      </c>
      <c r="Y221" s="38">
        <v>95</v>
      </c>
      <c r="Z221" s="8" t="str">
        <f>VLOOKUP($Y221,definitions_list_lookup!$N$15:$P$20,2,TRUE)</f>
        <v>complete</v>
      </c>
      <c r="AA221" s="8">
        <f>VLOOKUP($Y221,definitions_list_lookup!$N$15:$P$20,3,TRUE)</f>
        <v>5</v>
      </c>
      <c r="AB221" s="99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>
        <v>10</v>
      </c>
      <c r="AQ221" s="7"/>
      <c r="AR221" s="7"/>
      <c r="AS221" s="7">
        <v>90</v>
      </c>
      <c r="AT221" s="7"/>
      <c r="AU221" s="7"/>
      <c r="AV221" s="7"/>
      <c r="AW221" s="7"/>
      <c r="AX221" s="7"/>
      <c r="AY221" s="7"/>
      <c r="AZ221" s="7"/>
      <c r="BA221" s="8">
        <f t="shared" si="64"/>
        <v>100</v>
      </c>
      <c r="BB221" s="54"/>
      <c r="BC221" s="99"/>
      <c r="BD221" s="99"/>
      <c r="BE221" s="99"/>
      <c r="BF221" s="7"/>
      <c r="BG221" s="8" t="str">
        <f>VLOOKUP($BF221,definitions_list_lookup!$N$15:$P$20,2,TRUE)</f>
        <v>fresh</v>
      </c>
      <c r="BH221" s="8">
        <f>VLOOKUP($BF221,definitions_list_lookup!$N$15:$P$20,3,TRUE)</f>
        <v>0</v>
      </c>
      <c r="BI221" s="99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8">
        <f t="shared" si="65"/>
        <v>0</v>
      </c>
      <c r="CI221" s="44"/>
      <c r="CJ221" s="7"/>
      <c r="CK221" s="48"/>
      <c r="CL221" s="7"/>
      <c r="CM221" s="8" t="str">
        <f>VLOOKUP($CL221,definitions_list_lookup!$N$15:$P$20,2,TRUE)</f>
        <v>fresh</v>
      </c>
      <c r="CN221" s="8">
        <f>VLOOKUP($CL221,definitions_list_lookup!$N$15:$P$20,3,TRUE)</f>
        <v>0</v>
      </c>
      <c r="CO221" s="99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8">
        <f t="shared" si="66"/>
        <v>0</v>
      </c>
      <c r="DO221" s="44"/>
      <c r="DP221" s="99"/>
      <c r="DQ221" s="7"/>
      <c r="DR221" s="8" t="str">
        <f>VLOOKUP($DQ221,definitions_list_lookup!$N$15:$P$20,2,TRUE)</f>
        <v>fresh</v>
      </c>
      <c r="DS221" s="8">
        <f>VLOOKUP($DQ221,definitions_list_lookup!$N$15:$P$20,3,TRUE)</f>
        <v>0</v>
      </c>
      <c r="DT221" s="99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8">
        <f t="shared" si="67"/>
        <v>0</v>
      </c>
      <c r="ET221" s="44"/>
      <c r="EU221" s="8">
        <f t="shared" si="68"/>
        <v>95</v>
      </c>
      <c r="EV221" s="8" t="str">
        <f>VLOOKUP($EU221,definitions_list_lookup!$N$15:$P$20,2,TRUE)</f>
        <v>complete</v>
      </c>
      <c r="EW221" s="8">
        <f>VLOOKUP($EU221,definitions_list_lookup!$N$15:$P$20,3,TRUE)</f>
        <v>5</v>
      </c>
    </row>
    <row r="222" spans="1:153" ht="56">
      <c r="A222" s="214">
        <v>43304</v>
      </c>
      <c r="B222" s="215" t="s">
        <v>1323</v>
      </c>
      <c r="C222" s="216"/>
      <c r="D222" s="215" t="s">
        <v>1208</v>
      </c>
      <c r="E222" s="215">
        <v>67</v>
      </c>
      <c r="F222" s="5">
        <v>1</v>
      </c>
      <c r="G222" s="6" t="str">
        <f t="shared" si="63"/>
        <v>67-1</v>
      </c>
      <c r="H222" s="2">
        <v>4</v>
      </c>
      <c r="I222" s="2">
        <v>81</v>
      </c>
      <c r="J222" s="79" t="str">
        <f>IF(((VLOOKUP($G222,Depth_Lookup!$A$3:$J$561,9,FALSE))-(I222/100))&gt;=0,"Good","Too Long")</f>
        <v>Too Long</v>
      </c>
      <c r="K222" s="80">
        <f>(VLOOKUP($G222,Depth_Lookup!$A$3:$J$561,10,FALSE))+(H222/100)</f>
        <v>131.63999999999999</v>
      </c>
      <c r="L222" s="80">
        <f>(VLOOKUP($G222,Depth_Lookup!$A$3:$J$561,10,FALSE))+(I222/100)</f>
        <v>132.41</v>
      </c>
      <c r="M222" s="136">
        <v>18</v>
      </c>
      <c r="N222" s="136" t="s">
        <v>13</v>
      </c>
      <c r="O222" s="57" t="s">
        <v>1477</v>
      </c>
      <c r="P222" s="208" t="s">
        <v>1327</v>
      </c>
      <c r="Q222" s="44"/>
      <c r="R222" s="42">
        <v>90</v>
      </c>
      <c r="S222" s="5">
        <v>0</v>
      </c>
      <c r="T222" s="5">
        <v>10</v>
      </c>
      <c r="U222" s="5">
        <v>0</v>
      </c>
      <c r="V222" s="8">
        <f t="shared" ref="V222" si="78">SUM(R222:U222)</f>
        <v>100</v>
      </c>
      <c r="W222" s="4" t="s">
        <v>1476</v>
      </c>
      <c r="X222" s="5" t="s">
        <v>1223</v>
      </c>
      <c r="Y222" s="38">
        <v>90</v>
      </c>
      <c r="Z222" s="8" t="str">
        <f>VLOOKUP($Y222,definitions_list_lookup!$N$15:$P$20,2,TRUE)</f>
        <v>very high</v>
      </c>
      <c r="AA222" s="8">
        <f>VLOOKUP($Y222,definitions_list_lookup!$N$15:$P$20,3,TRUE)</f>
        <v>4</v>
      </c>
      <c r="AB222" s="99"/>
      <c r="AC222" s="7">
        <v>2</v>
      </c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>
        <v>10</v>
      </c>
      <c r="AQ222" s="7"/>
      <c r="AR222" s="7"/>
      <c r="AS222" s="7">
        <v>88</v>
      </c>
      <c r="AT222" s="7"/>
      <c r="AU222" s="7"/>
      <c r="AV222" s="7"/>
      <c r="AW222" s="7"/>
      <c r="AX222" s="7"/>
      <c r="AY222" s="7"/>
      <c r="AZ222" s="7"/>
      <c r="BA222" s="8">
        <f t="shared" si="64"/>
        <v>100</v>
      </c>
      <c r="BB222" s="54"/>
      <c r="BC222" s="99"/>
      <c r="BD222" s="99"/>
      <c r="BE222" s="99"/>
      <c r="BF222" s="7"/>
      <c r="BG222" s="8" t="str">
        <f>VLOOKUP($BF222,definitions_list_lookup!$N$15:$P$20,2,TRUE)</f>
        <v>fresh</v>
      </c>
      <c r="BH222" s="8">
        <f>VLOOKUP($BF222,definitions_list_lookup!$N$15:$P$20,3,TRUE)</f>
        <v>0</v>
      </c>
      <c r="BI222" s="99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8">
        <f t="shared" si="65"/>
        <v>0</v>
      </c>
      <c r="CI222" s="44"/>
      <c r="CJ222" s="7" t="s">
        <v>1384</v>
      </c>
      <c r="CK222" s="48" t="s">
        <v>1396</v>
      </c>
      <c r="CL222" s="7">
        <v>95</v>
      </c>
      <c r="CM222" s="8" t="str">
        <f>VLOOKUP($CL222,definitions_list_lookup!$N$15:$P$20,2,TRUE)</f>
        <v>complete</v>
      </c>
      <c r="CN222" s="8">
        <f>VLOOKUP($CL222,definitions_list_lookup!$N$15:$P$20,3,TRUE)</f>
        <v>5</v>
      </c>
      <c r="CO222" s="99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>
        <v>10</v>
      </c>
      <c r="DD222" s="7"/>
      <c r="DE222" s="7"/>
      <c r="DF222" s="7">
        <v>90</v>
      </c>
      <c r="DG222" s="7"/>
      <c r="DH222" s="7"/>
      <c r="DI222" s="7"/>
      <c r="DJ222" s="7"/>
      <c r="DK222" s="7"/>
      <c r="DL222" s="7"/>
      <c r="DM222" s="7"/>
      <c r="DN222" s="8">
        <f t="shared" si="66"/>
        <v>100</v>
      </c>
      <c r="DO222" s="44"/>
      <c r="DP222" s="99"/>
      <c r="DQ222" s="7"/>
      <c r="DR222" s="8" t="str">
        <f>VLOOKUP($DQ222,definitions_list_lookup!$N$15:$P$20,2,TRUE)</f>
        <v>fresh</v>
      </c>
      <c r="DS222" s="8">
        <f>VLOOKUP($DQ222,definitions_list_lookup!$N$15:$P$20,3,TRUE)</f>
        <v>0</v>
      </c>
      <c r="DT222" s="99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8">
        <f t="shared" si="67"/>
        <v>0</v>
      </c>
      <c r="ET222" s="44"/>
      <c r="EU222" s="8">
        <f t="shared" si="68"/>
        <v>90.5</v>
      </c>
      <c r="EV222" s="8" t="str">
        <f>VLOOKUP($EU222,definitions_list_lookup!$N$15:$P$20,2,TRUE)</f>
        <v>very high</v>
      </c>
      <c r="EW222" s="8">
        <f>VLOOKUP($EU222,definitions_list_lookup!$N$15:$P$20,3,TRUE)</f>
        <v>4</v>
      </c>
    </row>
    <row r="223" spans="1:153" ht="56">
      <c r="A223" s="214">
        <v>43304</v>
      </c>
      <c r="B223" s="215" t="s">
        <v>1323</v>
      </c>
      <c r="C223" s="216"/>
      <c r="D223" s="215" t="s">
        <v>1208</v>
      </c>
      <c r="E223" s="5">
        <v>67</v>
      </c>
      <c r="F223" s="5">
        <v>2</v>
      </c>
      <c r="G223" s="6" t="str">
        <f t="shared" si="63"/>
        <v>67-2</v>
      </c>
      <c r="H223" s="2">
        <v>0</v>
      </c>
      <c r="I223" s="2">
        <v>42.5</v>
      </c>
      <c r="J223" s="79" t="str">
        <f>IF(((VLOOKUP($G223,Depth_Lookup!$A$3:$J$561,9,FALSE))-(I223/100))&gt;=0,"Good","Too Long")</f>
        <v>Good</v>
      </c>
      <c r="K223" s="80">
        <f>(VLOOKUP($G223,Depth_Lookup!$A$3:$J$561,10,FALSE))+(H223/100)</f>
        <v>132.41</v>
      </c>
      <c r="L223" s="80">
        <f>(VLOOKUP($G223,Depth_Lookup!$A$3:$J$561,10,FALSE))+(I223/100)</f>
        <v>132.83500000000001</v>
      </c>
      <c r="M223" s="136">
        <v>18</v>
      </c>
      <c r="N223" s="136" t="s">
        <v>13</v>
      </c>
      <c r="O223" s="57" t="s">
        <v>1477</v>
      </c>
      <c r="P223" s="208" t="s">
        <v>1528</v>
      </c>
      <c r="Q223" s="44"/>
      <c r="R223" s="42">
        <v>95</v>
      </c>
      <c r="S223" s="5">
        <v>0</v>
      </c>
      <c r="T223" s="5">
        <v>5</v>
      </c>
      <c r="U223" s="5">
        <v>0</v>
      </c>
      <c r="V223" s="8">
        <f t="shared" ref="V223:V224" si="79">SUM(R223:U223)</f>
        <v>100</v>
      </c>
      <c r="W223" s="4" t="s">
        <v>1476</v>
      </c>
      <c r="X223" s="5" t="s">
        <v>1223</v>
      </c>
      <c r="Y223" s="38">
        <v>90</v>
      </c>
      <c r="Z223" s="8" t="str">
        <f>VLOOKUP($Y223,definitions_list_lookup!$N$15:$P$20,2,TRUE)</f>
        <v>very high</v>
      </c>
      <c r="AA223" s="8">
        <f>VLOOKUP($Y223,definitions_list_lookup!$N$15:$P$20,3,TRUE)</f>
        <v>4</v>
      </c>
      <c r="AB223" s="99"/>
      <c r="AC223" s="7">
        <v>2</v>
      </c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>
        <v>10</v>
      </c>
      <c r="AQ223" s="7"/>
      <c r="AR223" s="7"/>
      <c r="AS223" s="7">
        <v>88</v>
      </c>
      <c r="AT223" s="7"/>
      <c r="AU223" s="7"/>
      <c r="AV223" s="7"/>
      <c r="AW223" s="7"/>
      <c r="AX223" s="7"/>
      <c r="AY223" s="7"/>
      <c r="AZ223" s="7"/>
      <c r="BA223" s="8">
        <f t="shared" si="64"/>
        <v>100</v>
      </c>
      <c r="BB223" s="54"/>
      <c r="BC223" s="99"/>
      <c r="BD223" s="99"/>
      <c r="BE223" s="99"/>
      <c r="BF223" s="7"/>
      <c r="BG223" s="8" t="str">
        <f>VLOOKUP($BF223,definitions_list_lookup!$N$15:$P$20,2,TRUE)</f>
        <v>fresh</v>
      </c>
      <c r="BH223" s="8">
        <f>VLOOKUP($BF223,definitions_list_lookup!$N$15:$P$20,3,TRUE)</f>
        <v>0</v>
      </c>
      <c r="BI223" s="99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8">
        <f t="shared" si="65"/>
        <v>0</v>
      </c>
      <c r="CI223" s="44"/>
      <c r="CJ223" s="7" t="s">
        <v>1384</v>
      </c>
      <c r="CK223" s="48" t="s">
        <v>1396</v>
      </c>
      <c r="CL223" s="7">
        <v>95</v>
      </c>
      <c r="CM223" s="8" t="str">
        <f>VLOOKUP($CL223,definitions_list_lookup!$N$15:$P$20,2,TRUE)</f>
        <v>complete</v>
      </c>
      <c r="CN223" s="8">
        <f>VLOOKUP($CL223,definitions_list_lookup!$N$15:$P$20,3,TRUE)</f>
        <v>5</v>
      </c>
      <c r="CO223" s="99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>
        <v>10</v>
      </c>
      <c r="DD223" s="7"/>
      <c r="DE223" s="7"/>
      <c r="DF223" s="7">
        <v>90</v>
      </c>
      <c r="DG223" s="7"/>
      <c r="DH223" s="7"/>
      <c r="DI223" s="7"/>
      <c r="DJ223" s="7"/>
      <c r="DK223" s="7"/>
      <c r="DL223" s="7"/>
      <c r="DM223" s="7"/>
      <c r="DN223" s="8">
        <f t="shared" si="66"/>
        <v>100</v>
      </c>
      <c r="DO223" s="44"/>
      <c r="DP223" s="99"/>
      <c r="DQ223" s="7"/>
      <c r="DR223" s="8" t="str">
        <f>VLOOKUP($DQ223,definitions_list_lookup!$N$15:$P$20,2,TRUE)</f>
        <v>fresh</v>
      </c>
      <c r="DS223" s="8">
        <f>VLOOKUP($DQ223,definitions_list_lookup!$N$15:$P$20,3,TRUE)</f>
        <v>0</v>
      </c>
      <c r="DT223" s="99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8">
        <f t="shared" si="67"/>
        <v>0</v>
      </c>
      <c r="ET223" s="44"/>
      <c r="EU223" s="8">
        <f t="shared" si="68"/>
        <v>90.25</v>
      </c>
      <c r="EV223" s="8" t="str">
        <f>VLOOKUP($EU223,definitions_list_lookup!$N$15:$P$20,2,TRUE)</f>
        <v>very high</v>
      </c>
      <c r="EW223" s="8">
        <f>VLOOKUP($EU223,definitions_list_lookup!$N$15:$P$20,3,TRUE)</f>
        <v>4</v>
      </c>
    </row>
    <row r="224" spans="1:153" ht="56">
      <c r="A224" s="214">
        <v>43304</v>
      </c>
      <c r="B224" s="215" t="s">
        <v>1323</v>
      </c>
      <c r="C224" s="216"/>
      <c r="D224" s="215" t="s">
        <v>1208</v>
      </c>
      <c r="E224" s="215">
        <v>67</v>
      </c>
      <c r="F224" s="215">
        <v>2</v>
      </c>
      <c r="G224" s="6" t="str">
        <f t="shared" si="63"/>
        <v>67-2</v>
      </c>
      <c r="H224" s="2">
        <v>42.5</v>
      </c>
      <c r="I224" s="2">
        <v>90.5</v>
      </c>
      <c r="J224" s="79" t="str">
        <f>IF(((VLOOKUP($G224,Depth_Lookup!$A$3:$J$561,9,FALSE))-(I224/100))&gt;=0,"Good","Too Long")</f>
        <v>Good</v>
      </c>
      <c r="K224" s="80">
        <f>(VLOOKUP($G224,Depth_Lookup!$A$3:$J$561,10,FALSE))+(H224/100)</f>
        <v>132.83500000000001</v>
      </c>
      <c r="L224" s="80">
        <f>(VLOOKUP($G224,Depth_Lookup!$A$3:$J$561,10,FALSE))+(I224/100)</f>
        <v>133.315</v>
      </c>
      <c r="M224" s="136">
        <v>19</v>
      </c>
      <c r="N224" s="136" t="s">
        <v>1326</v>
      </c>
      <c r="O224" s="57" t="s">
        <v>1298</v>
      </c>
      <c r="P224" s="208" t="s">
        <v>1327</v>
      </c>
      <c r="Q224" s="44"/>
      <c r="R224" s="42">
        <v>85</v>
      </c>
      <c r="S224" s="5">
        <v>0</v>
      </c>
      <c r="T224" s="5">
        <v>15</v>
      </c>
      <c r="U224" s="5">
        <v>0</v>
      </c>
      <c r="V224" s="8">
        <f t="shared" si="79"/>
        <v>100</v>
      </c>
      <c r="W224" s="4" t="s">
        <v>1476</v>
      </c>
      <c r="X224" s="5" t="s">
        <v>1223</v>
      </c>
      <c r="Y224" s="38">
        <v>95</v>
      </c>
      <c r="Z224" s="8" t="str">
        <f>VLOOKUP($Y224,definitions_list_lookup!$N$15:$P$20,2,TRUE)</f>
        <v>complete</v>
      </c>
      <c r="AA224" s="8">
        <f>VLOOKUP($Y224,definitions_list_lookup!$N$15:$P$20,3,TRUE)</f>
        <v>5</v>
      </c>
      <c r="AB224" s="99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>
        <v>10</v>
      </c>
      <c r="AQ224" s="7"/>
      <c r="AR224" s="7"/>
      <c r="AS224" s="7">
        <v>90</v>
      </c>
      <c r="AT224" s="7"/>
      <c r="AU224" s="7"/>
      <c r="AV224" s="7"/>
      <c r="AW224" s="7"/>
      <c r="AX224" s="7"/>
      <c r="AY224" s="7"/>
      <c r="AZ224" s="7"/>
      <c r="BA224" s="8">
        <f t="shared" si="64"/>
        <v>100</v>
      </c>
      <c r="BB224" s="54"/>
      <c r="BC224" s="99"/>
      <c r="BD224" s="99"/>
      <c r="BE224" s="99"/>
      <c r="BF224" s="7"/>
      <c r="BG224" s="8" t="str">
        <f>VLOOKUP($BF224,definitions_list_lookup!$N$15:$P$20,2,TRUE)</f>
        <v>fresh</v>
      </c>
      <c r="BH224" s="8">
        <f>VLOOKUP($BF224,definitions_list_lookup!$N$15:$P$20,3,TRUE)</f>
        <v>0</v>
      </c>
      <c r="BI224" s="99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8">
        <f t="shared" si="65"/>
        <v>0</v>
      </c>
      <c r="CI224" s="44"/>
      <c r="CJ224" s="7" t="s">
        <v>1384</v>
      </c>
      <c r="CK224" s="48" t="s">
        <v>1396</v>
      </c>
      <c r="CL224" s="7">
        <v>95</v>
      </c>
      <c r="CM224" s="8" t="str">
        <f>VLOOKUP($CL224,definitions_list_lookup!$N$15:$P$20,2,TRUE)</f>
        <v>complete</v>
      </c>
      <c r="CN224" s="8">
        <f>VLOOKUP($CL224,definitions_list_lookup!$N$15:$P$20,3,TRUE)</f>
        <v>5</v>
      </c>
      <c r="CO224" s="99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>
        <v>10</v>
      </c>
      <c r="DD224" s="7"/>
      <c r="DE224" s="7"/>
      <c r="DF224" s="7">
        <v>90</v>
      </c>
      <c r="DG224" s="7"/>
      <c r="DH224" s="7"/>
      <c r="DI224" s="7"/>
      <c r="DJ224" s="7"/>
      <c r="DK224" s="7"/>
      <c r="DL224" s="7"/>
      <c r="DM224" s="7"/>
      <c r="DN224" s="8">
        <f t="shared" si="66"/>
        <v>100</v>
      </c>
      <c r="DO224" s="44"/>
      <c r="DP224" s="99"/>
      <c r="DQ224" s="7"/>
      <c r="DR224" s="8" t="str">
        <f>VLOOKUP($DQ224,definitions_list_lookup!$N$15:$P$20,2,TRUE)</f>
        <v>fresh</v>
      </c>
      <c r="DS224" s="8">
        <f>VLOOKUP($DQ224,definitions_list_lookup!$N$15:$P$20,3,TRUE)</f>
        <v>0</v>
      </c>
      <c r="DT224" s="99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8">
        <f t="shared" si="67"/>
        <v>0</v>
      </c>
      <c r="ET224" s="44"/>
      <c r="EU224" s="8">
        <f t="shared" si="68"/>
        <v>95</v>
      </c>
      <c r="EV224" s="8" t="str">
        <f>VLOOKUP($EU224,definitions_list_lookup!$N$15:$P$20,2,TRUE)</f>
        <v>complete</v>
      </c>
      <c r="EW224" s="8">
        <f>VLOOKUP($EU224,definitions_list_lookup!$N$15:$P$20,3,TRUE)</f>
        <v>5</v>
      </c>
    </row>
    <row r="225" spans="1:153" ht="126">
      <c r="A225" s="214">
        <v>43304</v>
      </c>
      <c r="B225" s="215" t="s">
        <v>1323</v>
      </c>
      <c r="C225" s="216"/>
      <c r="D225" s="215" t="s">
        <v>1208</v>
      </c>
      <c r="E225" s="215">
        <v>67</v>
      </c>
      <c r="F225" s="5">
        <v>3</v>
      </c>
      <c r="G225" s="6" t="str">
        <f t="shared" si="63"/>
        <v>67-3</v>
      </c>
      <c r="H225" s="2">
        <v>0</v>
      </c>
      <c r="I225" s="2">
        <v>97</v>
      </c>
      <c r="J225" s="79" t="str">
        <f>IF(((VLOOKUP($G225,Depth_Lookup!$A$3:$J$561,9,FALSE))-(I225/100))&gt;=0,"Good","Too Long")</f>
        <v>Good</v>
      </c>
      <c r="K225" s="80">
        <f>(VLOOKUP($G225,Depth_Lookup!$A$3:$J$561,10,FALSE))+(H225/100)</f>
        <v>133.315</v>
      </c>
      <c r="L225" s="80">
        <f>(VLOOKUP($G225,Depth_Lookup!$A$3:$J$561,10,FALSE))+(I225/100)</f>
        <v>134.285</v>
      </c>
      <c r="M225" s="136">
        <v>19</v>
      </c>
      <c r="N225" s="136" t="s">
        <v>1326</v>
      </c>
      <c r="O225" s="57" t="s">
        <v>1523</v>
      </c>
      <c r="P225" s="208" t="s">
        <v>1327</v>
      </c>
      <c r="Q225" s="44"/>
      <c r="R225" s="42">
        <v>80</v>
      </c>
      <c r="S225" s="5">
        <v>0</v>
      </c>
      <c r="T225" s="5">
        <v>20</v>
      </c>
      <c r="U225" s="5">
        <v>0</v>
      </c>
      <c r="V225" s="8">
        <f t="shared" ref="V225:V226" si="80">SUM(R225:U225)</f>
        <v>100</v>
      </c>
      <c r="W225" s="4" t="s">
        <v>1476</v>
      </c>
      <c r="X225" s="5" t="s">
        <v>1223</v>
      </c>
      <c r="Y225" s="38">
        <v>90</v>
      </c>
      <c r="Z225" s="8" t="str">
        <f>VLOOKUP($Y225,definitions_list_lookup!$N$15:$P$20,2,TRUE)</f>
        <v>very high</v>
      </c>
      <c r="AA225" s="8">
        <f>VLOOKUP($Y225,definitions_list_lookup!$N$15:$P$20,3,TRUE)</f>
        <v>4</v>
      </c>
      <c r="AB225" s="99" t="s">
        <v>1496</v>
      </c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>
        <v>10</v>
      </c>
      <c r="AQ225" s="7"/>
      <c r="AR225" s="7"/>
      <c r="AS225" s="7">
        <v>90</v>
      </c>
      <c r="AT225" s="7"/>
      <c r="AU225" s="7"/>
      <c r="AV225" s="7"/>
      <c r="AW225" s="7"/>
      <c r="AX225" s="7"/>
      <c r="AY225" s="7"/>
      <c r="AZ225" s="7"/>
      <c r="BA225" s="8">
        <f t="shared" si="64"/>
        <v>100</v>
      </c>
      <c r="BB225" s="54"/>
      <c r="BC225" s="4" t="s">
        <v>1495</v>
      </c>
      <c r="BD225" s="99"/>
      <c r="BE225" s="99"/>
      <c r="BF225" s="7"/>
      <c r="BG225" s="8" t="str">
        <f>VLOOKUP($BF225,definitions_list_lookup!$N$15:$P$20,2,TRUE)</f>
        <v>fresh</v>
      </c>
      <c r="BH225" s="8">
        <f>VLOOKUP($BF225,definitions_list_lookup!$N$15:$P$20,3,TRUE)</f>
        <v>0</v>
      </c>
      <c r="BI225" s="99" t="s">
        <v>2029</v>
      </c>
      <c r="BJ225" s="7"/>
      <c r="BK225" s="7"/>
      <c r="BL225" s="7">
        <v>5</v>
      </c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>
        <v>5</v>
      </c>
      <c r="CA225" s="7"/>
      <c r="CB225" s="7"/>
      <c r="CC225" s="7"/>
      <c r="CD225" s="7"/>
      <c r="CE225" s="7"/>
      <c r="CF225" s="7"/>
      <c r="CG225" s="7">
        <v>90</v>
      </c>
      <c r="CH225" s="8">
        <f t="shared" si="65"/>
        <v>100</v>
      </c>
      <c r="CI225" s="44"/>
      <c r="CJ225" s="7" t="s">
        <v>1384</v>
      </c>
      <c r="CK225" s="48" t="s">
        <v>1396</v>
      </c>
      <c r="CL225" s="7">
        <v>95</v>
      </c>
      <c r="CM225" s="8" t="str">
        <f>VLOOKUP($CL225,definitions_list_lookup!$N$15:$P$20,2,TRUE)</f>
        <v>complete</v>
      </c>
      <c r="CN225" s="8">
        <f>VLOOKUP($CL225,definitions_list_lookup!$N$15:$P$20,3,TRUE)</f>
        <v>5</v>
      </c>
      <c r="CO225" s="99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>
        <v>10</v>
      </c>
      <c r="DD225" s="7"/>
      <c r="DE225" s="7"/>
      <c r="DF225" s="7">
        <v>90</v>
      </c>
      <c r="DG225" s="7"/>
      <c r="DH225" s="7"/>
      <c r="DI225" s="7"/>
      <c r="DJ225" s="7"/>
      <c r="DK225" s="7"/>
      <c r="DL225" s="7"/>
      <c r="DM225" s="7"/>
      <c r="DN225" s="8">
        <f t="shared" si="66"/>
        <v>100</v>
      </c>
      <c r="DO225" s="44"/>
      <c r="DP225" s="99"/>
      <c r="DQ225" s="7"/>
      <c r="DR225" s="8" t="str">
        <f>VLOOKUP($DQ225,definitions_list_lookup!$N$15:$P$20,2,TRUE)</f>
        <v>fresh</v>
      </c>
      <c r="DS225" s="8">
        <f>VLOOKUP($DQ225,definitions_list_lookup!$N$15:$P$20,3,TRUE)</f>
        <v>0</v>
      </c>
      <c r="DT225" s="99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8">
        <f t="shared" si="67"/>
        <v>0</v>
      </c>
      <c r="ET225" s="44"/>
      <c r="EU225" s="8">
        <f t="shared" si="68"/>
        <v>91</v>
      </c>
      <c r="EV225" s="8" t="str">
        <f>VLOOKUP($EU225,definitions_list_lookup!$N$15:$P$20,2,TRUE)</f>
        <v>complete</v>
      </c>
      <c r="EW225" s="8">
        <f>VLOOKUP($EU225,definitions_list_lookup!$N$15:$P$20,3,TRUE)</f>
        <v>5</v>
      </c>
    </row>
    <row r="226" spans="1:153" ht="112">
      <c r="A226" s="214">
        <v>43304</v>
      </c>
      <c r="B226" s="215" t="s">
        <v>1323</v>
      </c>
      <c r="C226" s="216"/>
      <c r="D226" s="215" t="s">
        <v>1208</v>
      </c>
      <c r="E226" s="215">
        <v>67</v>
      </c>
      <c r="F226" s="215">
        <v>4</v>
      </c>
      <c r="G226" s="6" t="str">
        <f t="shared" si="63"/>
        <v>67-4</v>
      </c>
      <c r="H226" s="2">
        <v>0</v>
      </c>
      <c r="I226" s="2">
        <v>44</v>
      </c>
      <c r="J226" s="79" t="str">
        <f>IF(((VLOOKUP($G226,Depth_Lookup!$A$3:$J$561,9,FALSE))-(I226/100))&gt;=0,"Good","Too Long")</f>
        <v>Good</v>
      </c>
      <c r="K226" s="80">
        <f>(VLOOKUP($G226,Depth_Lookup!$A$3:$J$561,10,FALSE))+(H226/100)</f>
        <v>134.285</v>
      </c>
      <c r="L226" s="80">
        <f>(VLOOKUP($G226,Depth_Lookup!$A$3:$J$561,10,FALSE))+(I226/100)</f>
        <v>134.72499999999999</v>
      </c>
      <c r="M226" s="136">
        <v>19</v>
      </c>
      <c r="N226" s="136" t="s">
        <v>1326</v>
      </c>
      <c r="O226" s="57" t="s">
        <v>1523</v>
      </c>
      <c r="P226" s="208" t="s">
        <v>1327</v>
      </c>
      <c r="Q226" s="44"/>
      <c r="R226" s="42">
        <v>60</v>
      </c>
      <c r="S226" s="5">
        <v>0</v>
      </c>
      <c r="T226" s="5">
        <v>40</v>
      </c>
      <c r="U226" s="5">
        <v>0</v>
      </c>
      <c r="V226" s="8">
        <f t="shared" si="80"/>
        <v>100</v>
      </c>
      <c r="W226" s="4" t="s">
        <v>1476</v>
      </c>
      <c r="X226" s="5" t="s">
        <v>1223</v>
      </c>
      <c r="Y226" s="38">
        <v>95</v>
      </c>
      <c r="Z226" s="8" t="str">
        <f>VLOOKUP($Y226,definitions_list_lookup!$N$15:$P$20,2,TRUE)</f>
        <v>complete</v>
      </c>
      <c r="AA226" s="8">
        <f>VLOOKUP($Y226,definitions_list_lookup!$N$15:$P$20,3,TRUE)</f>
        <v>5</v>
      </c>
      <c r="AB226" s="99" t="s">
        <v>2028</v>
      </c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>
        <v>10</v>
      </c>
      <c r="AQ226" s="7"/>
      <c r="AR226" s="7"/>
      <c r="AS226" s="7">
        <v>90</v>
      </c>
      <c r="AT226" s="7"/>
      <c r="AU226" s="7"/>
      <c r="AV226" s="7"/>
      <c r="AW226" s="7"/>
      <c r="AX226" s="7"/>
      <c r="AY226" s="7"/>
      <c r="AZ226" s="7"/>
      <c r="BA226" s="8">
        <f t="shared" si="64"/>
        <v>100</v>
      </c>
      <c r="BB226" s="54"/>
      <c r="BC226" s="4" t="s">
        <v>1495</v>
      </c>
      <c r="BD226" s="99"/>
      <c r="BE226" s="99"/>
      <c r="BF226" s="7"/>
      <c r="BG226" s="8" t="str">
        <f>VLOOKUP($BF226,definitions_list_lookup!$N$15:$P$20,2,TRUE)</f>
        <v>fresh</v>
      </c>
      <c r="BH226" s="8">
        <f>VLOOKUP($BF226,definitions_list_lookup!$N$15:$P$20,3,TRUE)</f>
        <v>0</v>
      </c>
      <c r="BI226" s="99" t="s">
        <v>2030</v>
      </c>
      <c r="BJ226" s="7"/>
      <c r="BK226" s="7"/>
      <c r="BL226" s="7">
        <v>5</v>
      </c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>
        <v>5</v>
      </c>
      <c r="CA226" s="7"/>
      <c r="CB226" s="7"/>
      <c r="CC226" s="7"/>
      <c r="CD226" s="7"/>
      <c r="CE226" s="7"/>
      <c r="CF226" s="7"/>
      <c r="CG226" s="7">
        <v>90</v>
      </c>
      <c r="CH226" s="8">
        <f t="shared" si="65"/>
        <v>100</v>
      </c>
      <c r="CI226" s="44"/>
      <c r="CJ226" s="7" t="s">
        <v>1384</v>
      </c>
      <c r="CK226" s="48" t="s">
        <v>1396</v>
      </c>
      <c r="CL226" s="7">
        <v>95</v>
      </c>
      <c r="CM226" s="8" t="str">
        <f>VLOOKUP($CL226,definitions_list_lookup!$N$15:$P$20,2,TRUE)</f>
        <v>complete</v>
      </c>
      <c r="CN226" s="8">
        <f>VLOOKUP($CL226,definitions_list_lookup!$N$15:$P$20,3,TRUE)</f>
        <v>5</v>
      </c>
      <c r="CO226" s="99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>
        <v>10</v>
      </c>
      <c r="DD226" s="7"/>
      <c r="DE226" s="7"/>
      <c r="DF226" s="7">
        <v>90</v>
      </c>
      <c r="DG226" s="7"/>
      <c r="DH226" s="7"/>
      <c r="DI226" s="7"/>
      <c r="DJ226" s="7"/>
      <c r="DK226" s="7"/>
      <c r="DL226" s="7"/>
      <c r="DM226" s="7"/>
      <c r="DN226" s="8">
        <f t="shared" si="66"/>
        <v>100</v>
      </c>
      <c r="DO226" s="44"/>
      <c r="DP226" s="99"/>
      <c r="DQ226" s="7"/>
      <c r="DR226" s="8" t="str">
        <f>VLOOKUP($DQ226,definitions_list_lookup!$N$15:$P$20,2,TRUE)</f>
        <v>fresh</v>
      </c>
      <c r="DS226" s="8">
        <f>VLOOKUP($DQ226,definitions_list_lookup!$N$15:$P$20,3,TRUE)</f>
        <v>0</v>
      </c>
      <c r="DT226" s="99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8">
        <f t="shared" si="67"/>
        <v>0</v>
      </c>
      <c r="ET226" s="44"/>
      <c r="EU226" s="8">
        <f t="shared" si="68"/>
        <v>95</v>
      </c>
      <c r="EV226" s="8" t="str">
        <f>VLOOKUP($EU226,definitions_list_lookup!$N$15:$P$20,2,TRUE)</f>
        <v>complete</v>
      </c>
      <c r="EW226" s="8">
        <f>VLOOKUP($EU226,definitions_list_lookup!$N$15:$P$20,3,TRUE)</f>
        <v>5</v>
      </c>
    </row>
    <row r="227" spans="1:153" ht="168">
      <c r="A227" s="214">
        <v>43304</v>
      </c>
      <c r="B227" s="215" t="s">
        <v>1323</v>
      </c>
      <c r="C227" s="216"/>
      <c r="D227" s="215" t="s">
        <v>1208</v>
      </c>
      <c r="E227" s="215">
        <v>68</v>
      </c>
      <c r="F227" s="5">
        <v>1</v>
      </c>
      <c r="G227" s="6" t="str">
        <f t="shared" si="63"/>
        <v>68-1</v>
      </c>
      <c r="H227" s="2">
        <v>0</v>
      </c>
      <c r="I227" s="2">
        <v>93</v>
      </c>
      <c r="J227" s="79" t="str">
        <f>IF(((VLOOKUP($G227,Depth_Lookup!$A$3:$J$561,9,FALSE))-(I227/100))&gt;=0,"Good","Too Long")</f>
        <v>Good</v>
      </c>
      <c r="K227" s="80">
        <f>(VLOOKUP($G227,Depth_Lookup!$A$3:$J$561,10,FALSE))+(H227/100)</f>
        <v>134.6</v>
      </c>
      <c r="L227" s="80">
        <f>(VLOOKUP($G227,Depth_Lookup!$A$3:$J$561,10,FALSE))+(I227/100)</f>
        <v>135.53</v>
      </c>
      <c r="M227" s="136">
        <v>19</v>
      </c>
      <c r="N227" s="136" t="s">
        <v>1326</v>
      </c>
      <c r="O227" s="57" t="s">
        <v>1298</v>
      </c>
      <c r="P227" s="208" t="s">
        <v>1327</v>
      </c>
      <c r="Q227" s="44"/>
      <c r="R227" s="42">
        <v>35</v>
      </c>
      <c r="S227" s="5">
        <v>0</v>
      </c>
      <c r="T227" s="5">
        <v>65</v>
      </c>
      <c r="U227" s="5">
        <v>0</v>
      </c>
      <c r="V227" s="8">
        <f t="shared" ref="V227" si="81">SUM(R227:U227)</f>
        <v>100</v>
      </c>
      <c r="W227" s="4" t="s">
        <v>1476</v>
      </c>
      <c r="X227" s="5" t="s">
        <v>1223</v>
      </c>
      <c r="Y227" s="38">
        <v>90</v>
      </c>
      <c r="Z227" s="8" t="str">
        <f>VLOOKUP($Y227,definitions_list_lookup!$N$15:$P$20,2,TRUE)</f>
        <v>very high</v>
      </c>
      <c r="AA227" s="8">
        <f>VLOOKUP($Y227,definitions_list_lookup!$N$15:$P$20,3,TRUE)</f>
        <v>4</v>
      </c>
      <c r="AB227" s="99" t="s">
        <v>1497</v>
      </c>
      <c r="AC227" s="7">
        <v>1</v>
      </c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>
        <v>10</v>
      </c>
      <c r="AQ227" s="7"/>
      <c r="AR227" s="7"/>
      <c r="AS227" s="7">
        <v>89</v>
      </c>
      <c r="AT227" s="7"/>
      <c r="AU227" s="7"/>
      <c r="AV227" s="7"/>
      <c r="AW227" s="7"/>
      <c r="AX227" s="7"/>
      <c r="AY227" s="7"/>
      <c r="AZ227" s="7"/>
      <c r="BA227" s="8">
        <f t="shared" si="64"/>
        <v>100</v>
      </c>
      <c r="BB227" s="54"/>
      <c r="BC227" s="99"/>
      <c r="BD227" s="99"/>
      <c r="BE227" s="99"/>
      <c r="BF227" s="7"/>
      <c r="BG227" s="8" t="str">
        <f>VLOOKUP($BF227,definitions_list_lookup!$N$15:$P$20,2,TRUE)</f>
        <v>fresh</v>
      </c>
      <c r="BH227" s="8">
        <f>VLOOKUP($BF227,definitions_list_lookup!$N$15:$P$20,3,TRUE)</f>
        <v>0</v>
      </c>
      <c r="BI227" s="99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8">
        <f t="shared" si="65"/>
        <v>0</v>
      </c>
      <c r="CI227" s="44"/>
      <c r="CJ227" s="7" t="s">
        <v>1384</v>
      </c>
      <c r="CK227" s="48" t="s">
        <v>1396</v>
      </c>
      <c r="CL227" s="7">
        <v>95</v>
      </c>
      <c r="CM227" s="8" t="str">
        <f>VLOOKUP($CL227,definitions_list_lookup!$N$15:$P$20,2,TRUE)</f>
        <v>complete</v>
      </c>
      <c r="CN227" s="8">
        <f>VLOOKUP($CL227,definitions_list_lookup!$N$15:$P$20,3,TRUE)</f>
        <v>5</v>
      </c>
      <c r="CO227" s="99" t="s">
        <v>1743</v>
      </c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>
        <v>10</v>
      </c>
      <c r="DD227" s="7"/>
      <c r="DE227" s="7"/>
      <c r="DF227" s="7">
        <v>90</v>
      </c>
      <c r="DG227" s="7"/>
      <c r="DH227" s="7"/>
      <c r="DI227" s="7"/>
      <c r="DJ227" s="7"/>
      <c r="DK227" s="7"/>
      <c r="DL227" s="7"/>
      <c r="DM227" s="7"/>
      <c r="DN227" s="8">
        <f t="shared" si="66"/>
        <v>100</v>
      </c>
      <c r="DO227" s="44"/>
      <c r="DP227" s="99"/>
      <c r="DQ227" s="7"/>
      <c r="DR227" s="8" t="str">
        <f>VLOOKUP($DQ227,definitions_list_lookup!$N$15:$P$20,2,TRUE)</f>
        <v>fresh</v>
      </c>
      <c r="DS227" s="8">
        <f>VLOOKUP($DQ227,definitions_list_lookup!$N$15:$P$20,3,TRUE)</f>
        <v>0</v>
      </c>
      <c r="DT227" s="99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8">
        <f t="shared" si="67"/>
        <v>0</v>
      </c>
      <c r="ET227" s="44"/>
      <c r="EU227" s="8">
        <f t="shared" si="68"/>
        <v>93.25</v>
      </c>
      <c r="EV227" s="8" t="str">
        <f>VLOOKUP($EU227,definitions_list_lookup!$N$15:$P$20,2,TRUE)</f>
        <v>complete</v>
      </c>
      <c r="EW227" s="8">
        <f>VLOOKUP($EU227,definitions_list_lookup!$N$15:$P$20,3,TRUE)</f>
        <v>5</v>
      </c>
    </row>
    <row r="228" spans="1:153" ht="154">
      <c r="A228" s="214">
        <v>43304</v>
      </c>
      <c r="B228" s="215" t="s">
        <v>1323</v>
      </c>
      <c r="C228" s="216"/>
      <c r="D228" s="215" t="s">
        <v>1208</v>
      </c>
      <c r="E228" s="215">
        <v>68</v>
      </c>
      <c r="F228" s="215">
        <v>2</v>
      </c>
      <c r="G228" s="6" t="str">
        <f t="shared" si="63"/>
        <v>68-2</v>
      </c>
      <c r="H228" s="2">
        <v>0</v>
      </c>
      <c r="I228" s="2">
        <v>98.5</v>
      </c>
      <c r="J228" s="79" t="str">
        <f>IF(((VLOOKUP($G228,Depth_Lookup!$A$3:$J$561,9,FALSE))-(I228/100))&gt;=0,"Good","Too Long")</f>
        <v>Good</v>
      </c>
      <c r="K228" s="80">
        <f>(VLOOKUP($G228,Depth_Lookup!$A$3:$J$561,10,FALSE))+(H228/100)</f>
        <v>135.53</v>
      </c>
      <c r="L228" s="80">
        <f>(VLOOKUP($G228,Depth_Lookup!$A$3:$J$561,10,FALSE))+(I228/100)</f>
        <v>136.51500000000001</v>
      </c>
      <c r="M228" s="136">
        <v>19</v>
      </c>
      <c r="N228" s="136" t="s">
        <v>1326</v>
      </c>
      <c r="O228" s="57" t="s">
        <v>1298</v>
      </c>
      <c r="P228" s="208" t="s">
        <v>1528</v>
      </c>
      <c r="Q228" s="44"/>
      <c r="R228" s="42">
        <v>20</v>
      </c>
      <c r="S228" s="5">
        <v>0</v>
      </c>
      <c r="T228" s="5">
        <v>80</v>
      </c>
      <c r="U228" s="5">
        <v>0</v>
      </c>
      <c r="V228" s="8">
        <f t="shared" ref="V228:V229" si="82">SUM(R228:U228)</f>
        <v>100</v>
      </c>
      <c r="W228" s="4" t="s">
        <v>1396</v>
      </c>
      <c r="X228" s="5" t="s">
        <v>1223</v>
      </c>
      <c r="Y228" s="38">
        <v>85</v>
      </c>
      <c r="Z228" s="8" t="str">
        <f>VLOOKUP($Y228,definitions_list_lookup!$N$15:$P$20,2,TRUE)</f>
        <v>very high</v>
      </c>
      <c r="AA228" s="8">
        <f>VLOOKUP($Y228,definitions_list_lookup!$N$15:$P$20,3,TRUE)</f>
        <v>4</v>
      </c>
      <c r="AB228" s="99" t="s">
        <v>1498</v>
      </c>
      <c r="AC228" s="7">
        <v>1</v>
      </c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>
        <v>10</v>
      </c>
      <c r="AQ228" s="7"/>
      <c r="AR228" s="7"/>
      <c r="AS228" s="7">
        <v>89</v>
      </c>
      <c r="AT228" s="7"/>
      <c r="AU228" s="7"/>
      <c r="AV228" s="7"/>
      <c r="AW228" s="7"/>
      <c r="AX228" s="7"/>
      <c r="AY228" s="7"/>
      <c r="AZ228" s="7"/>
      <c r="BA228" s="8">
        <f t="shared" si="64"/>
        <v>100</v>
      </c>
      <c r="BB228" s="54"/>
      <c r="BC228" s="99" t="s">
        <v>1499</v>
      </c>
      <c r="BD228" s="99"/>
      <c r="BE228" s="99"/>
      <c r="BF228" s="7"/>
      <c r="BG228" s="8" t="str">
        <f>VLOOKUP($BF228,definitions_list_lookup!$N$15:$P$20,2,TRUE)</f>
        <v>fresh</v>
      </c>
      <c r="BH228" s="8">
        <f>VLOOKUP($BF228,definitions_list_lookup!$N$15:$P$20,3,TRUE)</f>
        <v>0</v>
      </c>
      <c r="BI228" s="99" t="s">
        <v>1500</v>
      </c>
      <c r="BJ228" s="7">
        <v>5</v>
      </c>
      <c r="BK228" s="7"/>
      <c r="BL228" s="7">
        <v>5</v>
      </c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>
        <v>5</v>
      </c>
      <c r="CA228" s="7"/>
      <c r="CB228" s="7"/>
      <c r="CC228" s="7"/>
      <c r="CD228" s="7"/>
      <c r="CE228" s="7"/>
      <c r="CF228" s="7"/>
      <c r="CG228" s="7">
        <v>85</v>
      </c>
      <c r="CH228" s="8">
        <f t="shared" si="65"/>
        <v>100</v>
      </c>
      <c r="CI228" s="44"/>
      <c r="CJ228" s="7" t="s">
        <v>1384</v>
      </c>
      <c r="CK228" s="48" t="s">
        <v>1396</v>
      </c>
      <c r="CL228" s="7">
        <v>95</v>
      </c>
      <c r="CM228" s="8" t="str">
        <f>VLOOKUP($CL228,definitions_list_lookup!$N$15:$P$20,2,TRUE)</f>
        <v>complete</v>
      </c>
      <c r="CN228" s="8">
        <f>VLOOKUP($CL228,definitions_list_lookup!$N$15:$P$20,3,TRUE)</f>
        <v>5</v>
      </c>
      <c r="CO228" s="99" t="s">
        <v>1743</v>
      </c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>
        <v>10</v>
      </c>
      <c r="DD228" s="7"/>
      <c r="DE228" s="7"/>
      <c r="DF228" s="7">
        <v>90</v>
      </c>
      <c r="DG228" s="7"/>
      <c r="DH228" s="7"/>
      <c r="DI228" s="7"/>
      <c r="DJ228" s="7"/>
      <c r="DK228" s="7"/>
      <c r="DL228" s="7"/>
      <c r="DM228" s="7"/>
      <c r="DN228" s="8">
        <f t="shared" si="66"/>
        <v>100</v>
      </c>
      <c r="DO228" s="44"/>
      <c r="DP228" s="99"/>
      <c r="DQ228" s="7"/>
      <c r="DR228" s="8" t="str">
        <f>VLOOKUP($DQ228,definitions_list_lookup!$N$15:$P$20,2,TRUE)</f>
        <v>fresh</v>
      </c>
      <c r="DS228" s="8">
        <f>VLOOKUP($DQ228,definitions_list_lookup!$N$15:$P$20,3,TRUE)</f>
        <v>0</v>
      </c>
      <c r="DT228" s="99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8">
        <f t="shared" si="67"/>
        <v>0</v>
      </c>
      <c r="ET228" s="44"/>
      <c r="EU228" s="8">
        <f t="shared" si="68"/>
        <v>93</v>
      </c>
      <c r="EV228" s="8" t="str">
        <f>VLOOKUP($EU228,definitions_list_lookup!$N$15:$P$20,2,TRUE)</f>
        <v>complete</v>
      </c>
      <c r="EW228" s="8">
        <f>VLOOKUP($EU228,definitions_list_lookup!$N$15:$P$20,3,TRUE)</f>
        <v>5</v>
      </c>
    </row>
    <row r="229" spans="1:153" ht="56">
      <c r="A229" s="214">
        <v>43304</v>
      </c>
      <c r="B229" s="215" t="s">
        <v>1323</v>
      </c>
      <c r="C229" s="216"/>
      <c r="D229" s="215" t="s">
        <v>1208</v>
      </c>
      <c r="E229" s="215">
        <v>68</v>
      </c>
      <c r="F229" s="5">
        <v>3</v>
      </c>
      <c r="G229" s="6" t="str">
        <f t="shared" si="63"/>
        <v>68-3</v>
      </c>
      <c r="H229" s="2">
        <v>0</v>
      </c>
      <c r="I229" s="2">
        <v>20.5</v>
      </c>
      <c r="J229" s="79" t="str">
        <f>IF(((VLOOKUP($G229,Depth_Lookup!$A$3:$J$561,9,FALSE))-(I229/100))&gt;=0,"Good","Too Long")</f>
        <v>Good</v>
      </c>
      <c r="K229" s="80">
        <f>(VLOOKUP($G229,Depth_Lookup!$A$3:$J$561,10,FALSE))+(H229/100)</f>
        <v>136.51499999999999</v>
      </c>
      <c r="L229" s="80">
        <f>(VLOOKUP($G229,Depth_Lookup!$A$3:$J$561,10,FALSE))+(I229/100)</f>
        <v>136.72</v>
      </c>
      <c r="M229" s="136">
        <v>19</v>
      </c>
      <c r="N229" s="136" t="s">
        <v>1326</v>
      </c>
      <c r="O229" s="57" t="s">
        <v>1298</v>
      </c>
      <c r="P229" s="208" t="s">
        <v>1528</v>
      </c>
      <c r="Q229" s="44"/>
      <c r="R229" s="42">
        <v>95</v>
      </c>
      <c r="S229" s="5">
        <v>0</v>
      </c>
      <c r="T229" s="5">
        <v>5</v>
      </c>
      <c r="U229" s="5">
        <v>0</v>
      </c>
      <c r="V229" s="8">
        <f t="shared" si="82"/>
        <v>100</v>
      </c>
      <c r="W229" s="4" t="s">
        <v>1396</v>
      </c>
      <c r="X229" s="5" t="s">
        <v>1223</v>
      </c>
      <c r="Y229" s="38">
        <v>95</v>
      </c>
      <c r="Z229" s="8" t="str">
        <f>VLOOKUP($Y229,definitions_list_lookup!$N$15:$P$20,2,TRUE)</f>
        <v>complete</v>
      </c>
      <c r="AA229" s="8">
        <f>VLOOKUP($Y229,definitions_list_lookup!$N$15:$P$20,3,TRUE)</f>
        <v>5</v>
      </c>
      <c r="AB229" s="99"/>
      <c r="AC229" s="7">
        <v>1</v>
      </c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>
        <v>10</v>
      </c>
      <c r="AQ229" s="7"/>
      <c r="AR229" s="7"/>
      <c r="AS229" s="7">
        <v>89</v>
      </c>
      <c r="AT229" s="7"/>
      <c r="AU229" s="7"/>
      <c r="AV229" s="7"/>
      <c r="AW229" s="7"/>
      <c r="AX229" s="7"/>
      <c r="AY229" s="7"/>
      <c r="AZ229" s="7"/>
      <c r="BA229" s="8">
        <f t="shared" si="64"/>
        <v>100</v>
      </c>
      <c r="BB229" s="54"/>
      <c r="BC229" s="99"/>
      <c r="BD229" s="99"/>
      <c r="BE229" s="99"/>
      <c r="BF229" s="7"/>
      <c r="BG229" s="8" t="str">
        <f>VLOOKUP($BF229,definitions_list_lookup!$N$15:$P$20,2,TRUE)</f>
        <v>fresh</v>
      </c>
      <c r="BH229" s="8">
        <f>VLOOKUP($BF229,definitions_list_lookup!$N$15:$P$20,3,TRUE)</f>
        <v>0</v>
      </c>
      <c r="BI229" s="99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8">
        <f t="shared" si="65"/>
        <v>0</v>
      </c>
      <c r="CI229" s="44"/>
      <c r="CJ229" s="7" t="s">
        <v>1384</v>
      </c>
      <c r="CK229" s="48" t="s">
        <v>1396</v>
      </c>
      <c r="CL229" s="7">
        <v>95</v>
      </c>
      <c r="CM229" s="8" t="str">
        <f>VLOOKUP($CL229,definitions_list_lookup!$N$15:$P$20,2,TRUE)</f>
        <v>complete</v>
      </c>
      <c r="CN229" s="8">
        <f>VLOOKUP($CL229,definitions_list_lookup!$N$15:$P$20,3,TRUE)</f>
        <v>5</v>
      </c>
      <c r="CO229" s="99" t="s">
        <v>1743</v>
      </c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>
        <v>10</v>
      </c>
      <c r="DD229" s="7"/>
      <c r="DE229" s="7"/>
      <c r="DF229" s="7">
        <v>90</v>
      </c>
      <c r="DG229" s="7"/>
      <c r="DH229" s="7"/>
      <c r="DI229" s="7"/>
      <c r="DJ229" s="7"/>
      <c r="DK229" s="7"/>
      <c r="DL229" s="7"/>
      <c r="DM229" s="7"/>
      <c r="DN229" s="8">
        <f t="shared" si="66"/>
        <v>100</v>
      </c>
      <c r="DO229" s="44"/>
      <c r="DP229" s="99"/>
      <c r="DQ229" s="7"/>
      <c r="DR229" s="8" t="str">
        <f>VLOOKUP($DQ229,definitions_list_lookup!$N$15:$P$20,2,TRUE)</f>
        <v>fresh</v>
      </c>
      <c r="DS229" s="8">
        <f>VLOOKUP($DQ229,definitions_list_lookup!$N$15:$P$20,3,TRUE)</f>
        <v>0</v>
      </c>
      <c r="DT229" s="99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8">
        <f t="shared" si="67"/>
        <v>0</v>
      </c>
      <c r="ET229" s="44"/>
      <c r="EU229" s="8">
        <f t="shared" si="68"/>
        <v>95</v>
      </c>
      <c r="EV229" s="8" t="str">
        <f>VLOOKUP($EU229,definitions_list_lookup!$N$15:$P$20,2,TRUE)</f>
        <v>complete</v>
      </c>
      <c r="EW229" s="8">
        <f>VLOOKUP($EU229,definitions_list_lookup!$N$15:$P$20,3,TRUE)</f>
        <v>5</v>
      </c>
    </row>
    <row r="230" spans="1:153" ht="84">
      <c r="A230" s="214">
        <v>43304</v>
      </c>
      <c r="B230" s="215" t="s">
        <v>1323</v>
      </c>
      <c r="C230" s="216"/>
      <c r="D230" s="215" t="s">
        <v>1208</v>
      </c>
      <c r="E230" s="215">
        <v>68</v>
      </c>
      <c r="F230" s="215">
        <v>3</v>
      </c>
      <c r="G230" s="6" t="str">
        <f t="shared" si="63"/>
        <v>68-3</v>
      </c>
      <c r="H230" s="2">
        <v>20.5</v>
      </c>
      <c r="I230" s="2">
        <v>95</v>
      </c>
      <c r="J230" s="79" t="str">
        <f>IF(((VLOOKUP($G230,Depth_Lookup!$A$3:$J$561,9,FALSE))-(I230/100))&gt;=0,"Good","Too Long")</f>
        <v>Good</v>
      </c>
      <c r="K230" s="80">
        <f>(VLOOKUP($G230,Depth_Lookup!$A$3:$J$561,10,FALSE))+(H230/100)</f>
        <v>136.72</v>
      </c>
      <c r="L230" s="80">
        <f>(VLOOKUP($G230,Depth_Lookup!$A$3:$J$561,10,FALSE))+(I230/100)</f>
        <v>137.46499999999997</v>
      </c>
      <c r="M230" s="136" t="s">
        <v>1855</v>
      </c>
      <c r="N230" s="136" t="s">
        <v>13</v>
      </c>
      <c r="O230" s="57" t="s">
        <v>1477</v>
      </c>
      <c r="P230" s="208" t="s">
        <v>1528</v>
      </c>
      <c r="Q230" s="44"/>
      <c r="R230" s="42">
        <v>95</v>
      </c>
      <c r="S230" s="5">
        <v>0</v>
      </c>
      <c r="T230" s="5">
        <v>5</v>
      </c>
      <c r="U230" s="5">
        <v>0</v>
      </c>
      <c r="V230" s="8">
        <f t="shared" ref="V230" si="83">SUM(R230:U230)</f>
        <v>100</v>
      </c>
      <c r="W230" s="4" t="s">
        <v>1396</v>
      </c>
      <c r="X230" s="5" t="s">
        <v>1223</v>
      </c>
      <c r="Y230" s="38">
        <v>90</v>
      </c>
      <c r="Z230" s="8" t="str">
        <f>VLOOKUP($Y230,definitions_list_lookup!$N$15:$P$20,2,TRUE)</f>
        <v>very high</v>
      </c>
      <c r="AA230" s="8">
        <f>VLOOKUP($Y230,definitions_list_lookup!$N$15:$P$20,3,TRUE)</f>
        <v>4</v>
      </c>
      <c r="AB230" s="99" t="s">
        <v>1501</v>
      </c>
      <c r="AC230" s="7">
        <v>2</v>
      </c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>
        <v>10</v>
      </c>
      <c r="AQ230" s="7"/>
      <c r="AR230" s="7"/>
      <c r="AS230" s="7">
        <v>88</v>
      </c>
      <c r="AT230" s="7"/>
      <c r="AU230" s="7"/>
      <c r="AV230" s="7"/>
      <c r="AW230" s="7"/>
      <c r="AX230" s="7"/>
      <c r="AY230" s="7"/>
      <c r="AZ230" s="7"/>
      <c r="BA230" s="8">
        <f t="shared" si="64"/>
        <v>100</v>
      </c>
      <c r="BB230" s="54"/>
      <c r="BC230" s="99"/>
      <c r="BD230" s="99"/>
      <c r="BE230" s="99"/>
      <c r="BF230" s="7"/>
      <c r="BG230" s="8" t="str">
        <f>VLOOKUP($BF230,definitions_list_lookup!$N$15:$P$20,2,TRUE)</f>
        <v>fresh</v>
      </c>
      <c r="BH230" s="8">
        <f>VLOOKUP($BF230,definitions_list_lookup!$N$15:$P$20,3,TRUE)</f>
        <v>0</v>
      </c>
      <c r="BI230" s="99" t="s">
        <v>1502</v>
      </c>
      <c r="BJ230" s="7">
        <v>50</v>
      </c>
      <c r="BK230" s="7"/>
      <c r="BL230" s="7">
        <v>50</v>
      </c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8">
        <f t="shared" si="65"/>
        <v>100</v>
      </c>
      <c r="CI230" s="44"/>
      <c r="CJ230" s="7" t="s">
        <v>1384</v>
      </c>
      <c r="CK230" s="48" t="s">
        <v>1396</v>
      </c>
      <c r="CL230" s="7">
        <v>95</v>
      </c>
      <c r="CM230" s="8" t="str">
        <f>VLOOKUP($CL230,definitions_list_lookup!$N$15:$P$20,2,TRUE)</f>
        <v>complete</v>
      </c>
      <c r="CN230" s="8">
        <f>VLOOKUP($CL230,definitions_list_lookup!$N$15:$P$20,3,TRUE)</f>
        <v>5</v>
      </c>
      <c r="CO230" s="99" t="s">
        <v>1743</v>
      </c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>
        <v>10</v>
      </c>
      <c r="DD230" s="7"/>
      <c r="DE230" s="7"/>
      <c r="DF230" s="7">
        <v>90</v>
      </c>
      <c r="DG230" s="7"/>
      <c r="DH230" s="7"/>
      <c r="DI230" s="7"/>
      <c r="DJ230" s="7"/>
      <c r="DK230" s="7"/>
      <c r="DL230" s="7"/>
      <c r="DM230" s="7"/>
      <c r="DN230" s="8">
        <f t="shared" si="66"/>
        <v>100</v>
      </c>
      <c r="DO230" s="44"/>
      <c r="DP230" s="99"/>
      <c r="DQ230" s="7"/>
      <c r="DR230" s="8" t="str">
        <f>VLOOKUP($DQ230,definitions_list_lookup!$N$15:$P$20,2,TRUE)</f>
        <v>fresh</v>
      </c>
      <c r="DS230" s="8">
        <f>VLOOKUP($DQ230,definitions_list_lookup!$N$15:$P$20,3,TRUE)</f>
        <v>0</v>
      </c>
      <c r="DT230" s="99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8">
        <f t="shared" si="67"/>
        <v>0</v>
      </c>
      <c r="ET230" s="44"/>
      <c r="EU230" s="8">
        <f t="shared" si="68"/>
        <v>90.25</v>
      </c>
      <c r="EV230" s="8" t="str">
        <f>VLOOKUP($EU230,definitions_list_lookup!$N$15:$P$20,2,TRUE)</f>
        <v>very high</v>
      </c>
      <c r="EW230" s="8">
        <f>VLOOKUP($EU230,definitions_list_lookup!$N$15:$P$20,3,TRUE)</f>
        <v>4</v>
      </c>
    </row>
    <row r="231" spans="1:153" ht="84">
      <c r="A231" s="89">
        <v>43304</v>
      </c>
      <c r="B231" s="5" t="s">
        <v>1323</v>
      </c>
      <c r="D231" s="5" t="s">
        <v>1208</v>
      </c>
      <c r="E231" s="5">
        <v>68</v>
      </c>
      <c r="F231" s="5">
        <v>4</v>
      </c>
      <c r="G231" s="6" t="str">
        <f t="shared" si="63"/>
        <v>68-4</v>
      </c>
      <c r="H231" s="2">
        <v>0</v>
      </c>
      <c r="I231" s="2">
        <v>23</v>
      </c>
      <c r="J231" s="79" t="str">
        <f>IF(((VLOOKUP($G231,Depth_Lookup!$A$3:$J$561,9,FALSE))-(I231/100))&gt;=0,"Good","Too Long")</f>
        <v>Good</v>
      </c>
      <c r="K231" s="80">
        <f>(VLOOKUP($G231,Depth_Lookup!$A$3:$J$561,10,FALSE))+(H231/100)</f>
        <v>137.465</v>
      </c>
      <c r="L231" s="80">
        <f>(VLOOKUP($G231,Depth_Lookup!$A$3:$J$561,10,FALSE))+(I231/100)</f>
        <v>137.69499999999999</v>
      </c>
      <c r="M231" s="136" t="s">
        <v>1855</v>
      </c>
      <c r="N231" s="136" t="s">
        <v>13</v>
      </c>
      <c r="O231" s="57" t="s">
        <v>1477</v>
      </c>
      <c r="P231" s="208" t="s">
        <v>1528</v>
      </c>
      <c r="Q231" s="44"/>
      <c r="R231" s="42">
        <v>100</v>
      </c>
      <c r="S231" s="5">
        <v>0</v>
      </c>
      <c r="T231" s="5">
        <v>0</v>
      </c>
      <c r="U231" s="5">
        <v>0</v>
      </c>
      <c r="V231" s="8">
        <f t="shared" ref="V231" si="84">SUM(R231:U231)</f>
        <v>100</v>
      </c>
      <c r="W231" s="4" t="s">
        <v>1396</v>
      </c>
      <c r="X231" s="5" t="s">
        <v>1223</v>
      </c>
      <c r="Y231" s="38">
        <v>90</v>
      </c>
      <c r="Z231" s="8" t="str">
        <f>VLOOKUP($Y231,definitions_list_lookup!$N$15:$P$20,2,TRUE)</f>
        <v>very high</v>
      </c>
      <c r="AA231" s="8">
        <f>VLOOKUP($Y231,definitions_list_lookup!$N$15:$P$20,3,TRUE)</f>
        <v>4</v>
      </c>
      <c r="AB231" s="99" t="s">
        <v>1503</v>
      </c>
      <c r="AC231" s="7">
        <v>2</v>
      </c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>
        <v>10</v>
      </c>
      <c r="AQ231" s="7"/>
      <c r="AR231" s="7"/>
      <c r="AS231" s="7">
        <v>88</v>
      </c>
      <c r="AT231" s="7"/>
      <c r="AU231" s="7"/>
      <c r="AV231" s="7"/>
      <c r="AW231" s="7"/>
      <c r="AX231" s="7"/>
      <c r="AY231" s="7"/>
      <c r="AZ231" s="7"/>
      <c r="BA231" s="8">
        <f t="shared" si="64"/>
        <v>100</v>
      </c>
      <c r="BB231" s="54"/>
      <c r="BC231" s="99"/>
      <c r="BD231" s="99"/>
      <c r="BE231" s="99"/>
      <c r="BF231" s="7"/>
      <c r="BG231" s="8" t="str">
        <f>VLOOKUP($BF231,definitions_list_lookup!$N$15:$P$20,2,TRUE)</f>
        <v>fresh</v>
      </c>
      <c r="BH231" s="8">
        <f>VLOOKUP($BF231,definitions_list_lookup!$N$15:$P$20,3,TRUE)</f>
        <v>0</v>
      </c>
      <c r="BI231" s="99" t="s">
        <v>1502</v>
      </c>
      <c r="BJ231" s="7">
        <v>50</v>
      </c>
      <c r="BK231" s="7"/>
      <c r="BL231" s="7">
        <v>50</v>
      </c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8">
        <f t="shared" si="65"/>
        <v>100</v>
      </c>
      <c r="CI231" s="44"/>
      <c r="CJ231" s="7"/>
      <c r="CK231" s="48"/>
      <c r="CL231" s="7"/>
      <c r="CM231" s="8" t="str">
        <f>VLOOKUP($CL231,definitions_list_lookup!$N$15:$P$20,2,TRUE)</f>
        <v>fresh</v>
      </c>
      <c r="CN231" s="8">
        <f>VLOOKUP($CL231,definitions_list_lookup!$N$15:$P$20,3,TRUE)</f>
        <v>0</v>
      </c>
      <c r="CO231" s="99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8">
        <f t="shared" si="66"/>
        <v>0</v>
      </c>
      <c r="DO231" s="44"/>
      <c r="DP231" s="99"/>
      <c r="DQ231" s="7"/>
      <c r="DR231" s="8" t="str">
        <f>VLOOKUP($DQ231,definitions_list_lookup!$N$15:$P$20,2,TRUE)</f>
        <v>fresh</v>
      </c>
      <c r="DS231" s="8">
        <f>VLOOKUP($DQ231,definitions_list_lookup!$N$15:$P$20,3,TRUE)</f>
        <v>0</v>
      </c>
      <c r="DT231" s="99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8">
        <f t="shared" si="67"/>
        <v>0</v>
      </c>
      <c r="ET231" s="44"/>
      <c r="EU231" s="8">
        <f t="shared" si="68"/>
        <v>90</v>
      </c>
      <c r="EV231" s="8" t="str">
        <f>VLOOKUP($EU231,definitions_list_lookup!$N$15:$P$20,2,TRUE)</f>
        <v>very high</v>
      </c>
      <c r="EW231" s="8">
        <f>VLOOKUP($EU231,definitions_list_lookup!$N$15:$P$20,3,TRUE)</f>
        <v>4</v>
      </c>
    </row>
    <row r="232" spans="1:153" ht="56">
      <c r="A232" s="214">
        <v>43304</v>
      </c>
      <c r="B232" s="215" t="s">
        <v>1323</v>
      </c>
      <c r="C232" s="216"/>
      <c r="D232" s="215" t="s">
        <v>1208</v>
      </c>
      <c r="E232" s="215">
        <v>69</v>
      </c>
      <c r="F232" s="215">
        <v>1</v>
      </c>
      <c r="G232" s="6" t="str">
        <f t="shared" si="63"/>
        <v>69-1</v>
      </c>
      <c r="H232" s="2">
        <v>0</v>
      </c>
      <c r="I232" s="2">
        <v>85.5</v>
      </c>
      <c r="J232" s="79" t="str">
        <f>IF(((VLOOKUP($G232,Depth_Lookup!$A$3:$J$561,9,FALSE))-(I232/100))&gt;=0,"Good","Too Long")</f>
        <v>Good</v>
      </c>
      <c r="K232" s="80">
        <f>(VLOOKUP($G232,Depth_Lookup!$A$3:$J$561,10,FALSE))+(H232/100)</f>
        <v>137.6</v>
      </c>
      <c r="L232" s="80">
        <f>(VLOOKUP($G232,Depth_Lookup!$A$3:$J$561,10,FALSE))+(I232/100)</f>
        <v>138.45499999999998</v>
      </c>
      <c r="M232" s="136" t="s">
        <v>1855</v>
      </c>
      <c r="N232" s="136" t="s">
        <v>13</v>
      </c>
      <c r="O232" s="57" t="s">
        <v>1504</v>
      </c>
      <c r="P232" s="208" t="s">
        <v>1327</v>
      </c>
      <c r="Q232" s="44"/>
      <c r="R232" s="42">
        <v>30</v>
      </c>
      <c r="S232" s="5">
        <v>0</v>
      </c>
      <c r="T232" s="5">
        <v>70</v>
      </c>
      <c r="U232" s="5">
        <v>0</v>
      </c>
      <c r="V232" s="8">
        <f t="shared" ref="V232" si="85">SUM(R232:U232)</f>
        <v>100</v>
      </c>
      <c r="W232" s="4" t="s">
        <v>1396</v>
      </c>
      <c r="X232" s="5" t="s">
        <v>1223</v>
      </c>
      <c r="Y232" s="38">
        <v>90</v>
      </c>
      <c r="Z232" s="8" t="str">
        <f>VLOOKUP($Y232,definitions_list_lookup!$N$15:$P$20,2,TRUE)</f>
        <v>very high</v>
      </c>
      <c r="AA232" s="8">
        <f>VLOOKUP($Y232,definitions_list_lookup!$N$15:$P$20,3,TRUE)</f>
        <v>4</v>
      </c>
      <c r="AB232" s="99"/>
      <c r="AC232" s="7">
        <v>2</v>
      </c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>
        <v>10</v>
      </c>
      <c r="AQ232" s="7"/>
      <c r="AR232" s="7"/>
      <c r="AS232" s="7">
        <v>88</v>
      </c>
      <c r="AT232" s="7"/>
      <c r="AU232" s="7"/>
      <c r="AV232" s="7"/>
      <c r="AW232" s="7"/>
      <c r="AX232" s="7"/>
      <c r="AY232" s="7"/>
      <c r="AZ232" s="7"/>
      <c r="BA232" s="8">
        <f t="shared" si="64"/>
        <v>100</v>
      </c>
      <c r="BB232" s="54"/>
      <c r="BC232" s="99"/>
      <c r="BD232" s="99"/>
      <c r="BE232" s="99"/>
      <c r="BF232" s="7"/>
      <c r="BG232" s="8" t="str">
        <f>VLOOKUP($BF232,definitions_list_lookup!$N$15:$P$20,2,TRUE)</f>
        <v>fresh</v>
      </c>
      <c r="BH232" s="8">
        <f>VLOOKUP($BF232,definitions_list_lookup!$N$15:$P$20,3,TRUE)</f>
        <v>0</v>
      </c>
      <c r="BI232" s="99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8">
        <f t="shared" si="65"/>
        <v>0</v>
      </c>
      <c r="CI232" s="44"/>
      <c r="CJ232" s="7" t="s">
        <v>1384</v>
      </c>
      <c r="CK232" s="48" t="s">
        <v>1396</v>
      </c>
      <c r="CL232" s="7">
        <v>95</v>
      </c>
      <c r="CM232" s="8" t="str">
        <f>VLOOKUP($CL232,definitions_list_lookup!$N$15:$P$20,2,TRUE)</f>
        <v>complete</v>
      </c>
      <c r="CN232" s="8">
        <f>VLOOKUP($CL232,definitions_list_lookup!$N$15:$P$20,3,TRUE)</f>
        <v>5</v>
      </c>
      <c r="CO232" s="99" t="s">
        <v>1743</v>
      </c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>
        <v>10</v>
      </c>
      <c r="DD232" s="7"/>
      <c r="DE232" s="7"/>
      <c r="DF232" s="7">
        <v>90</v>
      </c>
      <c r="DG232" s="7"/>
      <c r="DH232" s="7"/>
      <c r="DI232" s="7"/>
      <c r="DJ232" s="7"/>
      <c r="DK232" s="7"/>
      <c r="DL232" s="7"/>
      <c r="DM232" s="7"/>
      <c r="DN232" s="8">
        <f t="shared" si="66"/>
        <v>100</v>
      </c>
      <c r="DO232" s="44"/>
      <c r="DP232" s="99"/>
      <c r="DQ232" s="7"/>
      <c r="DR232" s="8" t="str">
        <f>VLOOKUP($DQ232,definitions_list_lookup!$N$15:$P$20,2,TRUE)</f>
        <v>fresh</v>
      </c>
      <c r="DS232" s="8">
        <f>VLOOKUP($DQ232,definitions_list_lookup!$N$15:$P$20,3,TRUE)</f>
        <v>0</v>
      </c>
      <c r="DT232" s="99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8">
        <f t="shared" si="67"/>
        <v>0</v>
      </c>
      <c r="ET232" s="44"/>
      <c r="EU232" s="8">
        <f t="shared" si="68"/>
        <v>93.5</v>
      </c>
      <c r="EV232" s="8" t="str">
        <f>VLOOKUP($EU232,definitions_list_lookup!$N$15:$P$20,2,TRUE)</f>
        <v>complete</v>
      </c>
      <c r="EW232" s="8">
        <f>VLOOKUP($EU232,definitions_list_lookup!$N$15:$P$20,3,TRUE)</f>
        <v>5</v>
      </c>
    </row>
    <row r="233" spans="1:153" ht="70">
      <c r="A233" s="214">
        <v>43304</v>
      </c>
      <c r="B233" s="215" t="s">
        <v>1323</v>
      </c>
      <c r="C233" s="216"/>
      <c r="D233" s="215" t="s">
        <v>1208</v>
      </c>
      <c r="E233" s="215">
        <v>69</v>
      </c>
      <c r="F233" s="5">
        <v>2</v>
      </c>
      <c r="G233" s="6" t="str">
        <f t="shared" si="63"/>
        <v>69-2</v>
      </c>
      <c r="H233" s="2">
        <v>0</v>
      </c>
      <c r="I233" s="2">
        <v>63</v>
      </c>
      <c r="J233" s="79" t="str">
        <f>IF(((VLOOKUP($G233,Depth_Lookup!$A$3:$J$561,9,FALSE))-(I233/100))&gt;=0,"Good","Too Long")</f>
        <v>Good</v>
      </c>
      <c r="K233" s="80">
        <f>(VLOOKUP($G233,Depth_Lookup!$A$3:$J$561,10,FALSE))+(H233/100)</f>
        <v>138.45500000000001</v>
      </c>
      <c r="L233" s="80">
        <f>(VLOOKUP($G233,Depth_Lookup!$A$3:$J$561,10,FALSE))+(I233/100)</f>
        <v>139.08500000000001</v>
      </c>
      <c r="M233" s="136" t="s">
        <v>1855</v>
      </c>
      <c r="N233" s="136" t="s">
        <v>13</v>
      </c>
      <c r="O233" s="57" t="s">
        <v>1504</v>
      </c>
      <c r="P233" s="57" t="s">
        <v>1532</v>
      </c>
      <c r="Q233" s="44"/>
      <c r="R233" s="42">
        <v>50</v>
      </c>
      <c r="S233" s="5">
        <v>0</v>
      </c>
      <c r="T233" s="5">
        <v>50</v>
      </c>
      <c r="U233" s="5">
        <v>0</v>
      </c>
      <c r="V233" s="8">
        <f t="shared" ref="V233" si="86">SUM(R233:U233)</f>
        <v>100</v>
      </c>
      <c r="W233" s="4" t="s">
        <v>1396</v>
      </c>
      <c r="X233" s="5" t="s">
        <v>1223</v>
      </c>
      <c r="Y233" s="38">
        <v>95</v>
      </c>
      <c r="Z233" s="8" t="str">
        <f>VLOOKUP($Y233,definitions_list_lookup!$N$15:$P$20,2,TRUE)</f>
        <v>complete</v>
      </c>
      <c r="AA233" s="8">
        <f>VLOOKUP($Y233,definitions_list_lookup!$N$15:$P$20,3,TRUE)</f>
        <v>5</v>
      </c>
      <c r="AB233" s="99"/>
      <c r="AC233" s="7">
        <v>2</v>
      </c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>
        <v>10</v>
      </c>
      <c r="AQ233" s="7"/>
      <c r="AR233" s="7"/>
      <c r="AS233" s="7">
        <v>88</v>
      </c>
      <c r="AT233" s="7"/>
      <c r="AU233" s="7"/>
      <c r="AV233" s="7"/>
      <c r="AW233" s="7"/>
      <c r="AX233" s="7"/>
      <c r="AY233" s="7"/>
      <c r="AZ233" s="7"/>
      <c r="BA233" s="8">
        <f t="shared" si="64"/>
        <v>100</v>
      </c>
      <c r="BB233" s="54"/>
      <c r="BC233" s="99"/>
      <c r="BD233" s="99"/>
      <c r="BE233" s="99"/>
      <c r="BF233" s="7"/>
      <c r="BG233" s="8" t="str">
        <f>VLOOKUP($BF233,definitions_list_lookup!$N$15:$P$20,2,TRUE)</f>
        <v>fresh</v>
      </c>
      <c r="BH233" s="8">
        <f>VLOOKUP($BF233,definitions_list_lookup!$N$15:$P$20,3,TRUE)</f>
        <v>0</v>
      </c>
      <c r="BI233" s="99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8">
        <f t="shared" si="65"/>
        <v>0</v>
      </c>
      <c r="CI233" s="44"/>
      <c r="CJ233" s="7" t="s">
        <v>1384</v>
      </c>
      <c r="CK233" s="48" t="s">
        <v>1396</v>
      </c>
      <c r="CL233" s="7">
        <v>95</v>
      </c>
      <c r="CM233" s="8" t="str">
        <f>VLOOKUP($CL233,definitions_list_lookup!$N$15:$P$20,2,TRUE)</f>
        <v>complete</v>
      </c>
      <c r="CN233" s="8">
        <f>VLOOKUP($CL233,definitions_list_lookup!$N$15:$P$20,3,TRUE)</f>
        <v>5</v>
      </c>
      <c r="CO233" s="99" t="s">
        <v>1743</v>
      </c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>
        <v>10</v>
      </c>
      <c r="DD233" s="7"/>
      <c r="DE233" s="7"/>
      <c r="DF233" s="7">
        <v>90</v>
      </c>
      <c r="DG233" s="7"/>
      <c r="DH233" s="7"/>
      <c r="DI233" s="7"/>
      <c r="DJ233" s="7"/>
      <c r="DK233" s="7"/>
      <c r="DL233" s="7"/>
      <c r="DM233" s="7"/>
      <c r="DN233" s="8">
        <f t="shared" si="66"/>
        <v>100</v>
      </c>
      <c r="DO233" s="44"/>
      <c r="DP233" s="99"/>
      <c r="DQ233" s="7"/>
      <c r="DR233" s="8" t="str">
        <f>VLOOKUP($DQ233,definitions_list_lookup!$N$15:$P$20,2,TRUE)</f>
        <v>fresh</v>
      </c>
      <c r="DS233" s="8">
        <f>VLOOKUP($DQ233,definitions_list_lookup!$N$15:$P$20,3,TRUE)</f>
        <v>0</v>
      </c>
      <c r="DT233" s="99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8">
        <f t="shared" si="67"/>
        <v>0</v>
      </c>
      <c r="ET233" s="44"/>
      <c r="EU233" s="8">
        <f t="shared" si="68"/>
        <v>95</v>
      </c>
      <c r="EV233" s="8" t="str">
        <f>VLOOKUP($EU233,definitions_list_lookup!$N$15:$P$20,2,TRUE)</f>
        <v>complete</v>
      </c>
      <c r="EW233" s="8">
        <f>VLOOKUP($EU233,definitions_list_lookup!$N$15:$P$20,3,TRUE)</f>
        <v>5</v>
      </c>
    </row>
    <row r="234" spans="1:153" ht="56">
      <c r="A234" s="89">
        <v>43304</v>
      </c>
      <c r="B234" s="5" t="s">
        <v>1323</v>
      </c>
      <c r="D234" s="5" t="s">
        <v>1208</v>
      </c>
      <c r="E234" s="5">
        <v>69</v>
      </c>
      <c r="F234" s="5">
        <v>3</v>
      </c>
      <c r="G234" s="6" t="str">
        <f t="shared" si="63"/>
        <v>69-3</v>
      </c>
      <c r="H234" s="2">
        <v>0</v>
      </c>
      <c r="I234" s="2">
        <v>75</v>
      </c>
      <c r="J234" s="79" t="str">
        <f>IF(((VLOOKUP($G234,Depth_Lookup!$A$3:$J$561,9,FALSE))-(I234/100))&gt;=0,"Good","Too Long")</f>
        <v>Good</v>
      </c>
      <c r="K234" s="80">
        <f>(VLOOKUP($G234,Depth_Lookup!$A$3:$J$561,10,FALSE))+(H234/100)</f>
        <v>139.08500000000001</v>
      </c>
      <c r="L234" s="80">
        <f>(VLOOKUP($G234,Depth_Lookup!$A$3:$J$561,10,FALSE))+(I234/100)</f>
        <v>139.83500000000001</v>
      </c>
      <c r="M234" s="136" t="s">
        <v>1855</v>
      </c>
      <c r="N234" s="136" t="s">
        <v>13</v>
      </c>
      <c r="O234" s="57" t="s">
        <v>1504</v>
      </c>
      <c r="P234" s="208" t="s">
        <v>1327</v>
      </c>
      <c r="Q234" s="44"/>
      <c r="R234" s="42">
        <v>100</v>
      </c>
      <c r="S234" s="5">
        <v>0</v>
      </c>
      <c r="T234" s="5">
        <v>0</v>
      </c>
      <c r="U234" s="5">
        <v>0</v>
      </c>
      <c r="V234" s="8">
        <f t="shared" ref="V234" si="87">SUM(R234:U234)</f>
        <v>100</v>
      </c>
      <c r="W234" s="4" t="s">
        <v>1396</v>
      </c>
      <c r="X234" s="5" t="s">
        <v>1223</v>
      </c>
      <c r="Y234" s="38">
        <v>85</v>
      </c>
      <c r="Z234" s="8" t="str">
        <f>VLOOKUP($Y234,definitions_list_lookup!$N$15:$P$20,2,TRUE)</f>
        <v>very high</v>
      </c>
      <c r="AA234" s="8">
        <f>VLOOKUP($Y234,definitions_list_lookup!$N$15:$P$20,3,TRUE)</f>
        <v>4</v>
      </c>
      <c r="AB234" s="99"/>
      <c r="AC234" s="7">
        <v>1</v>
      </c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>
        <v>10</v>
      </c>
      <c r="AQ234" s="7"/>
      <c r="AR234" s="7"/>
      <c r="AS234" s="7">
        <v>89</v>
      </c>
      <c r="AT234" s="7"/>
      <c r="AU234" s="7"/>
      <c r="AV234" s="7"/>
      <c r="AW234" s="7"/>
      <c r="AX234" s="7"/>
      <c r="AY234" s="7"/>
      <c r="AZ234" s="7"/>
      <c r="BA234" s="8">
        <f t="shared" si="64"/>
        <v>100</v>
      </c>
      <c r="BB234" s="54"/>
      <c r="BC234" s="99"/>
      <c r="BD234" s="99"/>
      <c r="BE234" s="99"/>
      <c r="BF234" s="7"/>
      <c r="BG234" s="8" t="str">
        <f>VLOOKUP($BF234,definitions_list_lookup!$N$15:$P$20,2,TRUE)</f>
        <v>fresh</v>
      </c>
      <c r="BH234" s="8">
        <f>VLOOKUP($BF234,definitions_list_lookup!$N$15:$P$20,3,TRUE)</f>
        <v>0</v>
      </c>
      <c r="BI234" s="99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8">
        <f t="shared" si="65"/>
        <v>0</v>
      </c>
      <c r="CI234" s="44"/>
      <c r="CJ234" s="7"/>
      <c r="CK234" s="48"/>
      <c r="CL234" s="7"/>
      <c r="CM234" s="8" t="str">
        <f>VLOOKUP($CL234,definitions_list_lookup!$N$15:$P$20,2,TRUE)</f>
        <v>fresh</v>
      </c>
      <c r="CN234" s="8">
        <f>VLOOKUP($CL234,definitions_list_lookup!$N$15:$P$20,3,TRUE)</f>
        <v>0</v>
      </c>
      <c r="CO234" s="99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8">
        <f t="shared" si="66"/>
        <v>0</v>
      </c>
      <c r="DO234" s="44"/>
      <c r="DP234" s="99"/>
      <c r="DQ234" s="7"/>
      <c r="DR234" s="8" t="str">
        <f>VLOOKUP($DQ234,definitions_list_lookup!$N$15:$P$20,2,TRUE)</f>
        <v>fresh</v>
      </c>
      <c r="DS234" s="8">
        <f>VLOOKUP($DQ234,definitions_list_lookup!$N$15:$P$20,3,TRUE)</f>
        <v>0</v>
      </c>
      <c r="DT234" s="99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8">
        <f t="shared" si="67"/>
        <v>0</v>
      </c>
      <c r="ET234" s="44"/>
      <c r="EU234" s="8">
        <f t="shared" si="68"/>
        <v>85</v>
      </c>
      <c r="EV234" s="8" t="str">
        <f>VLOOKUP($EU234,definitions_list_lookup!$N$15:$P$20,2,TRUE)</f>
        <v>very high</v>
      </c>
      <c r="EW234" s="8">
        <f>VLOOKUP($EU234,definitions_list_lookup!$N$15:$P$20,3,TRUE)</f>
        <v>4</v>
      </c>
    </row>
    <row r="235" spans="1:153" ht="70">
      <c r="A235" s="205">
        <v>43304</v>
      </c>
      <c r="B235" s="7" t="s">
        <v>1323</v>
      </c>
      <c r="C235" s="182"/>
      <c r="D235" s="7" t="s">
        <v>1208</v>
      </c>
      <c r="E235" s="7">
        <v>69</v>
      </c>
      <c r="F235" s="5">
        <v>3</v>
      </c>
      <c r="G235" s="6" t="str">
        <f t="shared" si="63"/>
        <v>69-3</v>
      </c>
      <c r="H235" s="2">
        <v>75</v>
      </c>
      <c r="I235" s="2">
        <v>75.5</v>
      </c>
      <c r="J235" s="79" t="str">
        <f>IF(((VLOOKUP($G235,Depth_Lookup!$A$3:$J$561,9,FALSE))-(I235/100))&gt;=0,"Good","Too Long")</f>
        <v>Good</v>
      </c>
      <c r="K235" s="80">
        <f>(VLOOKUP($G235,Depth_Lookup!$A$3:$J$561,10,FALSE))+(H235/100)</f>
        <v>139.83500000000001</v>
      </c>
      <c r="L235" s="80">
        <f>(VLOOKUP($G235,Depth_Lookup!$A$3:$J$561,10,FALSE))+(I235/100)</f>
        <v>139.84</v>
      </c>
      <c r="M235" s="136" t="s">
        <v>1856</v>
      </c>
      <c r="N235" s="136" t="s">
        <v>1465</v>
      </c>
      <c r="O235" s="57" t="s">
        <v>1510</v>
      </c>
      <c r="P235" s="57" t="s">
        <v>1532</v>
      </c>
      <c r="Q235" s="44"/>
      <c r="R235" s="42">
        <v>100</v>
      </c>
      <c r="S235" s="5">
        <v>0</v>
      </c>
      <c r="T235" s="5">
        <v>0</v>
      </c>
      <c r="U235" s="5">
        <v>0</v>
      </c>
      <c r="V235" s="8">
        <f t="shared" si="69"/>
        <v>100</v>
      </c>
      <c r="W235" s="4" t="s">
        <v>1506</v>
      </c>
      <c r="X235" s="5" t="s">
        <v>1223</v>
      </c>
      <c r="Y235" s="38">
        <v>95</v>
      </c>
      <c r="Z235" s="8" t="str">
        <f>VLOOKUP($Y235,definitions_list_lookup!$N$15:$P$20,2,TRUE)</f>
        <v>complete</v>
      </c>
      <c r="AA235" s="8">
        <f>VLOOKUP($Y235,definitions_list_lookup!$N$15:$P$20,3,TRUE)</f>
        <v>5</v>
      </c>
      <c r="AB235" s="99" t="s">
        <v>1505</v>
      </c>
      <c r="AC235" s="7">
        <v>75</v>
      </c>
      <c r="AD235" s="7"/>
      <c r="AE235" s="7">
        <v>20</v>
      </c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>
        <v>5</v>
      </c>
      <c r="BA235" s="8">
        <f t="shared" si="64"/>
        <v>100</v>
      </c>
      <c r="BB235" s="54"/>
      <c r="BC235" s="99"/>
      <c r="BD235" s="99"/>
      <c r="BE235" s="99"/>
      <c r="BF235" s="7"/>
      <c r="BG235" s="8" t="str">
        <f>VLOOKUP($BF235,definitions_list_lookup!$N$15:$P$20,2,TRUE)</f>
        <v>fresh</v>
      </c>
      <c r="BH235" s="8">
        <f>VLOOKUP($BF235,definitions_list_lookup!$N$15:$P$20,3,TRUE)</f>
        <v>0</v>
      </c>
      <c r="BI235" s="99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8">
        <f t="shared" si="65"/>
        <v>0</v>
      </c>
      <c r="CI235" s="44"/>
      <c r="CJ235" s="7"/>
      <c r="CK235" s="48"/>
      <c r="CL235" s="7"/>
      <c r="CM235" s="8" t="str">
        <f>VLOOKUP($CL235,definitions_list_lookup!$N$15:$P$20,2,TRUE)</f>
        <v>fresh</v>
      </c>
      <c r="CN235" s="8">
        <f>VLOOKUP($CL235,definitions_list_lookup!$N$15:$P$20,3,TRUE)</f>
        <v>0</v>
      </c>
      <c r="CO235" s="99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8">
        <f t="shared" si="66"/>
        <v>0</v>
      </c>
      <c r="DO235" s="44"/>
      <c r="DP235" s="99"/>
      <c r="DQ235" s="7"/>
      <c r="DR235" s="8" t="str">
        <f>VLOOKUP($DQ235,definitions_list_lookup!$N$15:$P$20,2,TRUE)</f>
        <v>fresh</v>
      </c>
      <c r="DS235" s="8">
        <f>VLOOKUP($DQ235,definitions_list_lookup!$N$15:$P$20,3,TRUE)</f>
        <v>0</v>
      </c>
      <c r="DT235" s="99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8">
        <f t="shared" si="67"/>
        <v>0</v>
      </c>
      <c r="ET235" s="44"/>
      <c r="EU235" s="8">
        <f t="shared" si="68"/>
        <v>95</v>
      </c>
      <c r="EV235" s="8" t="str">
        <f>VLOOKUP($EU235,definitions_list_lookup!$N$15:$P$20,2,TRUE)</f>
        <v>complete</v>
      </c>
      <c r="EW235" s="8">
        <f>VLOOKUP($EU235,definitions_list_lookup!$N$15:$P$20,3,TRUE)</f>
        <v>5</v>
      </c>
    </row>
    <row r="236" spans="1:153" ht="42">
      <c r="A236" s="214">
        <v>43304</v>
      </c>
      <c r="B236" s="215" t="s">
        <v>1323</v>
      </c>
      <c r="C236" s="216"/>
      <c r="D236" s="215" t="s">
        <v>1208</v>
      </c>
      <c r="E236" s="215">
        <v>69</v>
      </c>
      <c r="F236" s="215">
        <v>3</v>
      </c>
      <c r="G236" s="6" t="str">
        <f t="shared" si="63"/>
        <v>69-3</v>
      </c>
      <c r="H236" s="2">
        <v>75.5</v>
      </c>
      <c r="I236" s="2">
        <v>93</v>
      </c>
      <c r="J236" s="79" t="str">
        <f>IF(((VLOOKUP($G236,Depth_Lookup!$A$3:$J$561,9,FALSE))-(I236/100))&gt;=0,"Good","Too Long")</f>
        <v>Good</v>
      </c>
      <c r="K236" s="80">
        <f>(VLOOKUP($G236,Depth_Lookup!$A$3:$J$561,10,FALSE))+(H236/100)</f>
        <v>139.84</v>
      </c>
      <c r="L236" s="80">
        <f>(VLOOKUP($G236,Depth_Lookup!$A$3:$J$561,10,FALSE))+(I236/100)</f>
        <v>140.01500000000001</v>
      </c>
      <c r="M236" s="136" t="s">
        <v>1857</v>
      </c>
      <c r="N236" s="136" t="s">
        <v>12</v>
      </c>
      <c r="O236" s="57" t="s">
        <v>1298</v>
      </c>
      <c r="P236" s="57" t="s">
        <v>1526</v>
      </c>
      <c r="Q236" s="44"/>
      <c r="R236" s="42">
        <v>90</v>
      </c>
      <c r="S236" s="5">
        <v>0</v>
      </c>
      <c r="T236" s="5">
        <v>10</v>
      </c>
      <c r="U236" s="5">
        <v>0</v>
      </c>
      <c r="V236" s="8">
        <f t="shared" si="69"/>
        <v>100</v>
      </c>
      <c r="W236" s="4" t="s">
        <v>1396</v>
      </c>
      <c r="X236" s="5" t="s">
        <v>1223</v>
      </c>
      <c r="Y236" s="38">
        <v>80</v>
      </c>
      <c r="Z236" s="8" t="str">
        <f>VLOOKUP($Y236,definitions_list_lookup!$N$15:$P$20,2,TRUE)</f>
        <v>very high</v>
      </c>
      <c r="AA236" s="8">
        <f>VLOOKUP($Y236,definitions_list_lookup!$N$15:$P$20,3,TRUE)</f>
        <v>4</v>
      </c>
      <c r="AB236" s="99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>
        <v>10</v>
      </c>
      <c r="AQ236" s="7"/>
      <c r="AR236" s="7"/>
      <c r="AS236" s="7">
        <v>90</v>
      </c>
      <c r="AT236" s="7"/>
      <c r="AU236" s="7"/>
      <c r="AV236" s="7"/>
      <c r="AW236" s="7"/>
      <c r="AX236" s="7"/>
      <c r="AY236" s="7"/>
      <c r="AZ236" s="7"/>
      <c r="BA236" s="8">
        <f t="shared" si="64"/>
        <v>100</v>
      </c>
      <c r="BB236" s="54"/>
      <c r="BC236" s="99"/>
      <c r="BD236" s="99"/>
      <c r="BE236" s="99"/>
      <c r="BF236" s="7"/>
      <c r="BG236" s="8" t="str">
        <f>VLOOKUP($BF236,definitions_list_lookup!$N$15:$P$20,2,TRUE)</f>
        <v>fresh</v>
      </c>
      <c r="BH236" s="8">
        <f>VLOOKUP($BF236,definitions_list_lookup!$N$15:$P$20,3,TRUE)</f>
        <v>0</v>
      </c>
      <c r="BI236" s="99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8">
        <f t="shared" si="65"/>
        <v>0</v>
      </c>
      <c r="CI236" s="44"/>
      <c r="CJ236" s="7" t="s">
        <v>1384</v>
      </c>
      <c r="CK236" s="48" t="s">
        <v>1396</v>
      </c>
      <c r="CL236" s="7">
        <v>95</v>
      </c>
      <c r="CM236" s="8" t="str">
        <f>VLOOKUP($CL236,definitions_list_lookup!$N$15:$P$20,2,TRUE)</f>
        <v>complete</v>
      </c>
      <c r="CN236" s="8">
        <f>VLOOKUP($CL236,definitions_list_lookup!$N$15:$P$20,3,TRUE)</f>
        <v>5</v>
      </c>
      <c r="CO236" s="99" t="s">
        <v>1743</v>
      </c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>
        <v>10</v>
      </c>
      <c r="DD236" s="7"/>
      <c r="DE236" s="7"/>
      <c r="DF236" s="7">
        <v>90</v>
      </c>
      <c r="DG236" s="7"/>
      <c r="DH236" s="7"/>
      <c r="DI236" s="7"/>
      <c r="DJ236" s="7"/>
      <c r="DK236" s="7"/>
      <c r="DL236" s="7"/>
      <c r="DM236" s="7"/>
      <c r="DN236" s="8">
        <f t="shared" si="66"/>
        <v>100</v>
      </c>
      <c r="DO236" s="44"/>
      <c r="DP236" s="99"/>
      <c r="DQ236" s="7"/>
      <c r="DR236" s="8" t="str">
        <f>VLOOKUP($DQ236,definitions_list_lookup!$N$15:$P$20,2,TRUE)</f>
        <v>fresh</v>
      </c>
      <c r="DS236" s="8">
        <f>VLOOKUP($DQ236,definitions_list_lookup!$N$15:$P$20,3,TRUE)</f>
        <v>0</v>
      </c>
      <c r="DT236" s="99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8">
        <f t="shared" si="67"/>
        <v>0</v>
      </c>
      <c r="ET236" s="44"/>
      <c r="EU236" s="8">
        <f t="shared" si="68"/>
        <v>81.5</v>
      </c>
      <c r="EV236" s="8" t="str">
        <f>VLOOKUP($EU236,definitions_list_lookup!$N$15:$P$20,2,TRUE)</f>
        <v>very high</v>
      </c>
      <c r="EW236" s="8">
        <f>VLOOKUP($EU236,definitions_list_lookup!$N$15:$P$20,3,TRUE)</f>
        <v>4</v>
      </c>
    </row>
    <row r="237" spans="1:153" ht="70">
      <c r="A237" s="89">
        <v>43304</v>
      </c>
      <c r="B237" s="5" t="s">
        <v>1323</v>
      </c>
      <c r="D237" s="5" t="s">
        <v>1208</v>
      </c>
      <c r="E237" s="5">
        <v>69</v>
      </c>
      <c r="F237" s="5">
        <v>4</v>
      </c>
      <c r="G237" s="6" t="str">
        <f t="shared" si="63"/>
        <v>69-4</v>
      </c>
      <c r="H237" s="2">
        <v>0</v>
      </c>
      <c r="I237" s="2">
        <v>20.5</v>
      </c>
      <c r="J237" s="79" t="str">
        <f>IF(((VLOOKUP($G237,Depth_Lookup!$A$3:$J$561,9,FALSE))-(I237/100))&gt;=0,"Good","Too Long")</f>
        <v>Good</v>
      </c>
      <c r="K237" s="80">
        <f>(VLOOKUP($G237,Depth_Lookup!$A$3:$J$561,10,FALSE))+(H237/100)</f>
        <v>140.01499999999999</v>
      </c>
      <c r="L237" s="80">
        <f>(VLOOKUP($G237,Depth_Lookup!$A$3:$J$561,10,FALSE))+(I237/100)</f>
        <v>140.22</v>
      </c>
      <c r="M237" s="136" t="s">
        <v>1857</v>
      </c>
      <c r="N237" s="136" t="s">
        <v>12</v>
      </c>
      <c r="O237" s="57" t="s">
        <v>1298</v>
      </c>
      <c r="P237" s="57" t="s">
        <v>1532</v>
      </c>
      <c r="Q237" s="44"/>
      <c r="R237" s="42">
        <v>100</v>
      </c>
      <c r="S237" s="5">
        <v>0</v>
      </c>
      <c r="T237" s="5">
        <v>0</v>
      </c>
      <c r="U237" s="5">
        <v>0</v>
      </c>
      <c r="V237" s="8">
        <f t="shared" ref="V237" si="88">SUM(R237:U237)</f>
        <v>100</v>
      </c>
      <c r="W237" s="4" t="s">
        <v>1396</v>
      </c>
      <c r="X237" s="5" t="s">
        <v>1223</v>
      </c>
      <c r="Y237" s="38">
        <v>80</v>
      </c>
      <c r="Z237" s="8" t="str">
        <f>VLOOKUP($Y237,definitions_list_lookup!$N$15:$P$20,2,TRUE)</f>
        <v>very high</v>
      </c>
      <c r="AA237" s="8">
        <f>VLOOKUP($Y237,definitions_list_lookup!$N$15:$P$20,3,TRUE)</f>
        <v>4</v>
      </c>
      <c r="AB237" s="99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>
        <v>10</v>
      </c>
      <c r="AQ237" s="7"/>
      <c r="AR237" s="7"/>
      <c r="AS237" s="7">
        <v>90</v>
      </c>
      <c r="AT237" s="7"/>
      <c r="AU237" s="7"/>
      <c r="AV237" s="7"/>
      <c r="AW237" s="7"/>
      <c r="AX237" s="7"/>
      <c r="AY237" s="7"/>
      <c r="AZ237" s="7"/>
      <c r="BA237" s="8">
        <f t="shared" si="64"/>
        <v>100</v>
      </c>
      <c r="BB237" s="54"/>
      <c r="BC237" s="99"/>
      <c r="BD237" s="99"/>
      <c r="BE237" s="99"/>
      <c r="BF237" s="7"/>
      <c r="BG237" s="8" t="str">
        <f>VLOOKUP($BF237,definitions_list_lookup!$N$15:$P$20,2,TRUE)</f>
        <v>fresh</v>
      </c>
      <c r="BH237" s="8">
        <f>VLOOKUP($BF237,definitions_list_lookup!$N$15:$P$20,3,TRUE)</f>
        <v>0</v>
      </c>
      <c r="BI237" s="99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8">
        <f t="shared" si="65"/>
        <v>0</v>
      </c>
      <c r="CI237" s="44"/>
      <c r="CJ237" s="7"/>
      <c r="CK237" s="48"/>
      <c r="CL237" s="7"/>
      <c r="CM237" s="8" t="str">
        <f>VLOOKUP($CL237,definitions_list_lookup!$N$15:$P$20,2,TRUE)</f>
        <v>fresh</v>
      </c>
      <c r="CN237" s="8">
        <f>VLOOKUP($CL237,definitions_list_lookup!$N$15:$P$20,3,TRUE)</f>
        <v>0</v>
      </c>
      <c r="CO237" s="99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8">
        <f t="shared" si="66"/>
        <v>0</v>
      </c>
      <c r="DO237" s="44"/>
      <c r="DP237" s="99"/>
      <c r="DQ237" s="7"/>
      <c r="DR237" s="8" t="str">
        <f>VLOOKUP($DQ237,definitions_list_lookup!$N$15:$P$20,2,TRUE)</f>
        <v>fresh</v>
      </c>
      <c r="DS237" s="8">
        <f>VLOOKUP($DQ237,definitions_list_lookup!$N$15:$P$20,3,TRUE)</f>
        <v>0</v>
      </c>
      <c r="DT237" s="99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8">
        <f t="shared" si="67"/>
        <v>0</v>
      </c>
      <c r="ET237" s="44"/>
      <c r="EU237" s="8">
        <f t="shared" si="68"/>
        <v>80</v>
      </c>
      <c r="EV237" s="8" t="str">
        <f>VLOOKUP($EU237,definitions_list_lookup!$N$15:$P$20,2,TRUE)</f>
        <v>very high</v>
      </c>
      <c r="EW237" s="8">
        <f>VLOOKUP($EU237,definitions_list_lookup!$N$15:$P$20,3,TRUE)</f>
        <v>4</v>
      </c>
    </row>
    <row r="238" spans="1:153" ht="70">
      <c r="A238" s="205">
        <v>43304</v>
      </c>
      <c r="B238" s="7" t="s">
        <v>1323</v>
      </c>
      <c r="C238" s="182"/>
      <c r="D238" s="7" t="s">
        <v>1208</v>
      </c>
      <c r="E238" s="7">
        <v>69</v>
      </c>
      <c r="F238" s="7">
        <v>4</v>
      </c>
      <c r="G238" s="6" t="str">
        <f t="shared" si="63"/>
        <v>69-4</v>
      </c>
      <c r="H238" s="2">
        <v>20.5</v>
      </c>
      <c r="I238" s="2">
        <v>32</v>
      </c>
      <c r="J238" s="79" t="str">
        <f>IF(((VLOOKUP($G238,Depth_Lookup!$A$3:$J$561,9,FALSE))-(I238/100))&gt;=0,"Good","Too Long")</f>
        <v>Good</v>
      </c>
      <c r="K238" s="80">
        <f>(VLOOKUP($G238,Depth_Lookup!$A$3:$J$561,10,FALSE))+(H238/100)</f>
        <v>140.22</v>
      </c>
      <c r="L238" s="80">
        <f>(VLOOKUP($G238,Depth_Lookup!$A$3:$J$561,10,FALSE))+(I238/100)</f>
        <v>140.33499999999998</v>
      </c>
      <c r="M238" s="136" t="s">
        <v>1858</v>
      </c>
      <c r="N238" s="136" t="s">
        <v>1469</v>
      </c>
      <c r="O238" s="57" t="s">
        <v>1524</v>
      </c>
      <c r="P238" s="57" t="s">
        <v>1533</v>
      </c>
      <c r="Q238" s="44"/>
      <c r="R238" s="42">
        <v>100</v>
      </c>
      <c r="S238" s="5">
        <v>0</v>
      </c>
      <c r="T238" s="5">
        <v>0</v>
      </c>
      <c r="U238" s="5">
        <v>0</v>
      </c>
      <c r="V238" s="8">
        <f t="shared" si="69"/>
        <v>100</v>
      </c>
      <c r="W238" s="4" t="s">
        <v>1507</v>
      </c>
      <c r="X238" s="5" t="s">
        <v>1223</v>
      </c>
      <c r="Y238" s="38">
        <v>95</v>
      </c>
      <c r="Z238" s="8" t="str">
        <f>VLOOKUP($Y238,definitions_list_lookup!$N$15:$P$20,2,TRUE)</f>
        <v>complete</v>
      </c>
      <c r="AA238" s="8">
        <f>VLOOKUP($Y238,definitions_list_lookup!$N$15:$P$20,3,TRUE)</f>
        <v>5</v>
      </c>
      <c r="AB238" s="99" t="s">
        <v>2104</v>
      </c>
      <c r="AC238" s="7">
        <v>15</v>
      </c>
      <c r="AD238" s="7"/>
      <c r="AE238" s="7">
        <v>10</v>
      </c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>
        <v>5</v>
      </c>
      <c r="AZ238" s="7">
        <v>70</v>
      </c>
      <c r="BA238" s="8">
        <f t="shared" si="64"/>
        <v>100</v>
      </c>
      <c r="BB238" s="54"/>
      <c r="BC238" s="99"/>
      <c r="BD238" s="99"/>
      <c r="BE238" s="99"/>
      <c r="BF238" s="7"/>
      <c r="BG238" s="8" t="str">
        <f>VLOOKUP($BF238,definitions_list_lookup!$N$15:$P$20,2,TRUE)</f>
        <v>fresh</v>
      </c>
      <c r="BH238" s="8">
        <f>VLOOKUP($BF238,definitions_list_lookup!$N$15:$P$20,3,TRUE)</f>
        <v>0</v>
      </c>
      <c r="BI238" s="99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8">
        <f t="shared" si="65"/>
        <v>0</v>
      </c>
      <c r="CI238" s="44"/>
      <c r="CJ238" s="7"/>
      <c r="CK238" s="48"/>
      <c r="CL238" s="7"/>
      <c r="CM238" s="8" t="str">
        <f>VLOOKUP($CL238,definitions_list_lookup!$N$15:$P$20,2,TRUE)</f>
        <v>fresh</v>
      </c>
      <c r="CN238" s="8">
        <f>VLOOKUP($CL238,definitions_list_lookup!$N$15:$P$20,3,TRUE)</f>
        <v>0</v>
      </c>
      <c r="CO238" s="99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8">
        <f t="shared" si="66"/>
        <v>0</v>
      </c>
      <c r="DO238" s="44"/>
      <c r="DP238" s="99"/>
      <c r="DQ238" s="7"/>
      <c r="DR238" s="8" t="str">
        <f>VLOOKUP($DQ238,definitions_list_lookup!$N$15:$P$20,2,TRUE)</f>
        <v>fresh</v>
      </c>
      <c r="DS238" s="8">
        <f>VLOOKUP($DQ238,definitions_list_lookup!$N$15:$P$20,3,TRUE)</f>
        <v>0</v>
      </c>
      <c r="DT238" s="99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8">
        <f t="shared" si="67"/>
        <v>0</v>
      </c>
      <c r="ET238" s="44"/>
      <c r="EU238" s="8">
        <f t="shared" si="68"/>
        <v>95</v>
      </c>
      <c r="EV238" s="8" t="str">
        <f>VLOOKUP($EU238,definitions_list_lookup!$N$15:$P$20,2,TRUE)</f>
        <v>complete</v>
      </c>
      <c r="EW238" s="8">
        <f>VLOOKUP($EU238,definitions_list_lookup!$N$15:$P$20,3,TRUE)</f>
        <v>5</v>
      </c>
    </row>
    <row r="239" spans="1:153" ht="98">
      <c r="A239" s="214">
        <v>43304</v>
      </c>
      <c r="B239" s="215" t="s">
        <v>1323</v>
      </c>
      <c r="C239" s="216"/>
      <c r="D239" s="215" t="s">
        <v>1208</v>
      </c>
      <c r="E239" s="215">
        <v>69</v>
      </c>
      <c r="F239" s="215">
        <v>4</v>
      </c>
      <c r="G239" s="6" t="str">
        <f t="shared" si="63"/>
        <v>69-4</v>
      </c>
      <c r="H239" s="2">
        <v>32</v>
      </c>
      <c r="I239" s="2">
        <v>68.5</v>
      </c>
      <c r="J239" s="79" t="str">
        <f>IF(((VLOOKUP($G239,Depth_Lookup!$A$3:$J$561,9,FALSE))-(I239/100))&gt;=0,"Good","Too Long")</f>
        <v>Good</v>
      </c>
      <c r="K239" s="80">
        <f>(VLOOKUP($G239,Depth_Lookup!$A$3:$J$561,10,FALSE))+(H239/100)</f>
        <v>140.33499999999998</v>
      </c>
      <c r="L239" s="80">
        <f>(VLOOKUP($G239,Depth_Lookup!$A$3:$J$561,10,FALSE))+(I239/100)</f>
        <v>140.69999999999999</v>
      </c>
      <c r="M239" s="136" t="s">
        <v>1859</v>
      </c>
      <c r="N239" s="136" t="s">
        <v>1326</v>
      </c>
      <c r="O239" s="57" t="s">
        <v>1298</v>
      </c>
      <c r="P239" s="208" t="s">
        <v>1534</v>
      </c>
      <c r="Q239" s="44"/>
      <c r="R239" s="42">
        <v>50</v>
      </c>
      <c r="S239" s="5">
        <v>0</v>
      </c>
      <c r="T239" s="5">
        <v>50</v>
      </c>
      <c r="U239" s="5">
        <v>0</v>
      </c>
      <c r="V239" s="8">
        <f t="shared" si="69"/>
        <v>100</v>
      </c>
      <c r="W239" s="4" t="s">
        <v>1396</v>
      </c>
      <c r="X239" s="5" t="s">
        <v>1223</v>
      </c>
      <c r="Y239" s="38">
        <v>95</v>
      </c>
      <c r="Z239" s="8" t="str">
        <f>VLOOKUP($Y239,definitions_list_lookup!$N$15:$P$20,2,TRUE)</f>
        <v>complete</v>
      </c>
      <c r="AA239" s="8">
        <f>VLOOKUP($Y239,definitions_list_lookup!$N$15:$P$20,3,TRUE)</f>
        <v>5</v>
      </c>
      <c r="AB239" s="99" t="s">
        <v>1508</v>
      </c>
      <c r="AC239" s="7">
        <v>1</v>
      </c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>
        <v>10</v>
      </c>
      <c r="AQ239" s="7"/>
      <c r="AR239" s="7"/>
      <c r="AS239" s="7">
        <v>89</v>
      </c>
      <c r="AT239" s="7"/>
      <c r="AU239" s="7"/>
      <c r="AV239" s="7"/>
      <c r="AW239" s="7"/>
      <c r="AX239" s="7"/>
      <c r="AY239" s="7"/>
      <c r="AZ239" s="7"/>
      <c r="BA239" s="8">
        <f t="shared" si="64"/>
        <v>100</v>
      </c>
      <c r="BB239" s="54"/>
      <c r="BC239" s="99" t="s">
        <v>1507</v>
      </c>
      <c r="BD239" s="99"/>
      <c r="BE239" s="99"/>
      <c r="BF239" s="7"/>
      <c r="BG239" s="8" t="str">
        <f>VLOOKUP($BF239,definitions_list_lookup!$N$15:$P$20,2,TRUE)</f>
        <v>fresh</v>
      </c>
      <c r="BH239" s="8">
        <f>VLOOKUP($BF239,definitions_list_lookup!$N$15:$P$20,3,TRUE)</f>
        <v>0</v>
      </c>
      <c r="BI239" s="99" t="s">
        <v>1509</v>
      </c>
      <c r="BJ239" s="7">
        <v>20</v>
      </c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>
        <v>80</v>
      </c>
      <c r="CH239" s="8">
        <f t="shared" si="65"/>
        <v>100</v>
      </c>
      <c r="CI239" s="44"/>
      <c r="CJ239" s="7" t="s">
        <v>1384</v>
      </c>
      <c r="CK239" s="48" t="s">
        <v>1396</v>
      </c>
      <c r="CL239" s="7">
        <v>95</v>
      </c>
      <c r="CM239" s="8" t="str">
        <f>VLOOKUP($CL239,definitions_list_lookup!$N$15:$P$20,2,TRUE)</f>
        <v>complete</v>
      </c>
      <c r="CN239" s="8">
        <f>VLOOKUP($CL239,definitions_list_lookup!$N$15:$P$20,3,TRUE)</f>
        <v>5</v>
      </c>
      <c r="CO239" s="99" t="s">
        <v>1743</v>
      </c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>
        <v>10</v>
      </c>
      <c r="DD239" s="7"/>
      <c r="DE239" s="7"/>
      <c r="DF239" s="7">
        <v>90</v>
      </c>
      <c r="DG239" s="7"/>
      <c r="DH239" s="7"/>
      <c r="DI239" s="7"/>
      <c r="DJ239" s="7"/>
      <c r="DK239" s="7"/>
      <c r="DL239" s="7"/>
      <c r="DM239" s="7"/>
      <c r="DN239" s="8">
        <f t="shared" si="66"/>
        <v>100</v>
      </c>
      <c r="DO239" s="44"/>
      <c r="DP239" s="99"/>
      <c r="DQ239" s="7"/>
      <c r="DR239" s="8" t="str">
        <f>VLOOKUP($DQ239,definitions_list_lookup!$N$15:$P$20,2,TRUE)</f>
        <v>fresh</v>
      </c>
      <c r="DS239" s="8">
        <f>VLOOKUP($DQ239,definitions_list_lookup!$N$15:$P$20,3,TRUE)</f>
        <v>0</v>
      </c>
      <c r="DT239" s="99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8">
        <f t="shared" si="67"/>
        <v>0</v>
      </c>
      <c r="ET239" s="44"/>
      <c r="EU239" s="8">
        <f t="shared" si="68"/>
        <v>95</v>
      </c>
      <c r="EV239" s="8" t="str">
        <f>VLOOKUP($EU239,definitions_list_lookup!$N$15:$P$20,2,TRUE)</f>
        <v>complete</v>
      </c>
      <c r="EW239" s="8">
        <f>VLOOKUP($EU239,definitions_list_lookup!$N$15:$P$20,3,TRUE)</f>
        <v>5</v>
      </c>
    </row>
    <row r="240" spans="1:153" ht="98">
      <c r="A240" s="214">
        <v>43304</v>
      </c>
      <c r="B240" s="215" t="s">
        <v>1323</v>
      </c>
      <c r="C240" s="216"/>
      <c r="D240" s="215" t="s">
        <v>1208</v>
      </c>
      <c r="E240" s="5">
        <v>70</v>
      </c>
      <c r="F240" s="5">
        <v>1</v>
      </c>
      <c r="G240" s="6" t="str">
        <f t="shared" si="63"/>
        <v>70-1</v>
      </c>
      <c r="H240" s="2">
        <v>0</v>
      </c>
      <c r="I240" s="2">
        <v>74</v>
      </c>
      <c r="J240" s="79" t="str">
        <f>IF(((VLOOKUP($G240,Depth_Lookup!$A$3:$J$561,9,FALSE))-(I240/100))&gt;=0,"Good","Too Long")</f>
        <v>Good</v>
      </c>
      <c r="K240" s="80">
        <f>(VLOOKUP($G240,Depth_Lookup!$A$3:$J$561,10,FALSE))+(H240/100)</f>
        <v>140.6</v>
      </c>
      <c r="L240" s="80">
        <f>(VLOOKUP($G240,Depth_Lookup!$A$3:$J$561,10,FALSE))+(I240/100)</f>
        <v>141.34</v>
      </c>
      <c r="M240" s="136" t="s">
        <v>1859</v>
      </c>
      <c r="N240" s="136" t="s">
        <v>1326</v>
      </c>
      <c r="O240" s="57" t="s">
        <v>1525</v>
      </c>
      <c r="P240" s="208" t="s">
        <v>1534</v>
      </c>
      <c r="Q240" s="44"/>
      <c r="R240" s="42">
        <v>85</v>
      </c>
      <c r="S240" s="5">
        <v>0</v>
      </c>
      <c r="T240" s="5">
        <v>15</v>
      </c>
      <c r="U240" s="5">
        <v>0</v>
      </c>
      <c r="V240" s="8">
        <f t="shared" ref="V240" si="89">SUM(R240:U240)</f>
        <v>100</v>
      </c>
      <c r="W240" s="4" t="s">
        <v>1396</v>
      </c>
      <c r="X240" s="5" t="s">
        <v>1223</v>
      </c>
      <c r="Y240" s="38">
        <v>85</v>
      </c>
      <c r="Z240" s="8" t="str">
        <f>VLOOKUP($Y240,definitions_list_lookup!$N$15:$P$20,2,TRUE)</f>
        <v>very high</v>
      </c>
      <c r="AA240" s="8">
        <f>VLOOKUP($Y240,definitions_list_lookup!$N$15:$P$20,3,TRUE)</f>
        <v>4</v>
      </c>
      <c r="AB240" s="99" t="s">
        <v>1511</v>
      </c>
      <c r="AC240" s="7">
        <v>1</v>
      </c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>
        <v>10</v>
      </c>
      <c r="AQ240" s="7"/>
      <c r="AR240" s="7"/>
      <c r="AS240" s="7">
        <v>89</v>
      </c>
      <c r="AT240" s="7"/>
      <c r="AU240" s="7"/>
      <c r="AV240" s="7"/>
      <c r="AW240" s="7"/>
      <c r="AX240" s="7"/>
      <c r="AY240" s="7"/>
      <c r="AZ240" s="7"/>
      <c r="BA240" s="8">
        <f t="shared" si="64"/>
        <v>100</v>
      </c>
      <c r="BB240" s="54"/>
      <c r="BC240" s="99" t="s">
        <v>1507</v>
      </c>
      <c r="BD240" s="99"/>
      <c r="BE240" s="99"/>
      <c r="BF240" s="7"/>
      <c r="BG240" s="8" t="str">
        <f>VLOOKUP($BF240,definitions_list_lookup!$N$15:$P$20,2,TRUE)</f>
        <v>fresh</v>
      </c>
      <c r="BH240" s="8">
        <f>VLOOKUP($BF240,definitions_list_lookup!$N$15:$P$20,3,TRUE)</f>
        <v>0</v>
      </c>
      <c r="BI240" s="99" t="s">
        <v>1509</v>
      </c>
      <c r="BJ240" s="7">
        <v>5</v>
      </c>
      <c r="BK240" s="7"/>
      <c r="BL240" s="7">
        <v>15</v>
      </c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>
        <v>10</v>
      </c>
      <c r="CA240" s="7"/>
      <c r="CB240" s="7"/>
      <c r="CC240" s="7"/>
      <c r="CD240" s="7"/>
      <c r="CE240" s="7"/>
      <c r="CF240" s="7"/>
      <c r="CG240" s="7">
        <v>70</v>
      </c>
      <c r="CH240" s="8">
        <f t="shared" si="65"/>
        <v>100</v>
      </c>
      <c r="CI240" s="44"/>
      <c r="CJ240" s="7" t="s">
        <v>1384</v>
      </c>
      <c r="CK240" s="48" t="s">
        <v>1396</v>
      </c>
      <c r="CL240" s="7">
        <v>95</v>
      </c>
      <c r="CM240" s="8" t="str">
        <f>VLOOKUP($CL240,definitions_list_lookup!$N$15:$P$20,2,TRUE)</f>
        <v>complete</v>
      </c>
      <c r="CN240" s="8">
        <f>VLOOKUP($CL240,definitions_list_lookup!$N$15:$P$20,3,TRUE)</f>
        <v>5</v>
      </c>
      <c r="CO240" s="99" t="s">
        <v>1743</v>
      </c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>
        <v>10</v>
      </c>
      <c r="DD240" s="7"/>
      <c r="DE240" s="7"/>
      <c r="DF240" s="7">
        <v>90</v>
      </c>
      <c r="DG240" s="7"/>
      <c r="DH240" s="7"/>
      <c r="DI240" s="7"/>
      <c r="DJ240" s="7"/>
      <c r="DK240" s="7"/>
      <c r="DL240" s="7"/>
      <c r="DM240" s="7"/>
      <c r="DN240" s="8">
        <f t="shared" si="66"/>
        <v>100</v>
      </c>
      <c r="DO240" s="44"/>
      <c r="DP240" s="99"/>
      <c r="DQ240" s="7"/>
      <c r="DR240" s="8" t="str">
        <f>VLOOKUP($DQ240,definitions_list_lookup!$N$15:$P$20,2,TRUE)</f>
        <v>fresh</v>
      </c>
      <c r="DS240" s="8">
        <f>VLOOKUP($DQ240,definitions_list_lookup!$N$15:$P$20,3,TRUE)</f>
        <v>0</v>
      </c>
      <c r="DT240" s="99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8">
        <f t="shared" si="67"/>
        <v>0</v>
      </c>
      <c r="ET240" s="44"/>
      <c r="EU240" s="8">
        <f t="shared" si="68"/>
        <v>86.5</v>
      </c>
      <c r="EV240" s="8" t="str">
        <f>VLOOKUP($EU240,definitions_list_lookup!$N$15:$P$20,2,TRUE)</f>
        <v>very high</v>
      </c>
      <c r="EW240" s="8">
        <f>VLOOKUP($EU240,definitions_list_lookup!$N$15:$P$20,3,TRUE)</f>
        <v>4</v>
      </c>
    </row>
    <row r="241" spans="1:153" ht="98">
      <c r="A241" s="205">
        <v>43304</v>
      </c>
      <c r="B241" s="7" t="s">
        <v>1323</v>
      </c>
      <c r="C241" s="182"/>
      <c r="D241" s="7" t="s">
        <v>1208</v>
      </c>
      <c r="E241" s="7">
        <v>70</v>
      </c>
      <c r="F241" s="7">
        <v>1</v>
      </c>
      <c r="G241" s="6" t="str">
        <f t="shared" si="63"/>
        <v>70-1</v>
      </c>
      <c r="H241" s="2">
        <v>74</v>
      </c>
      <c r="I241" s="2">
        <v>74.5</v>
      </c>
      <c r="J241" s="79" t="str">
        <f>IF(((VLOOKUP($G241,Depth_Lookup!$A$3:$J$561,9,FALSE))-(I241/100))&gt;=0,"Good","Too Long")</f>
        <v>Good</v>
      </c>
      <c r="K241" s="80">
        <f>(VLOOKUP($G241,Depth_Lookup!$A$3:$J$561,10,FALSE))+(H241/100)</f>
        <v>141.34</v>
      </c>
      <c r="L241" s="80">
        <f>(VLOOKUP($G241,Depth_Lookup!$A$3:$J$561,10,FALSE))+(I241/100)</f>
        <v>141.345</v>
      </c>
      <c r="M241" s="136" t="s">
        <v>1860</v>
      </c>
      <c r="N241" s="136" t="s">
        <v>4</v>
      </c>
      <c r="O241" s="57" t="s">
        <v>1524</v>
      </c>
      <c r="P241" s="208" t="s">
        <v>1534</v>
      </c>
      <c r="Q241" s="44"/>
      <c r="R241" s="42">
        <v>100</v>
      </c>
      <c r="S241" s="5">
        <v>0</v>
      </c>
      <c r="T241" s="5">
        <v>0</v>
      </c>
      <c r="U241" s="5">
        <v>0</v>
      </c>
      <c r="V241" s="8">
        <f t="shared" ref="V241" si="90">SUM(R241:U241)</f>
        <v>100</v>
      </c>
      <c r="W241" s="4" t="s">
        <v>1506</v>
      </c>
      <c r="X241" s="5" t="s">
        <v>1223</v>
      </c>
      <c r="Y241" s="38">
        <v>95</v>
      </c>
      <c r="Z241" s="8" t="str">
        <f>VLOOKUP($Y241,definitions_list_lookup!$N$15:$P$20,2,TRUE)</f>
        <v>complete</v>
      </c>
      <c r="AA241" s="8">
        <f>VLOOKUP($Y241,definitions_list_lookup!$N$15:$P$20,3,TRUE)</f>
        <v>5</v>
      </c>
      <c r="AB241" s="99" t="s">
        <v>1505</v>
      </c>
      <c r="AC241" s="7">
        <v>75</v>
      </c>
      <c r="AD241" s="7"/>
      <c r="AE241" s="7">
        <v>20</v>
      </c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>
        <v>5</v>
      </c>
      <c r="BA241" s="8">
        <f t="shared" si="64"/>
        <v>100</v>
      </c>
      <c r="BB241" s="54"/>
      <c r="BC241" s="99"/>
      <c r="BD241" s="99"/>
      <c r="BE241" s="99"/>
      <c r="BF241" s="7"/>
      <c r="BG241" s="8" t="str">
        <f>VLOOKUP($BF241,definitions_list_lookup!$N$15:$P$20,2,TRUE)</f>
        <v>fresh</v>
      </c>
      <c r="BH241" s="8">
        <f>VLOOKUP($BF241,definitions_list_lookup!$N$15:$P$20,3,TRUE)</f>
        <v>0</v>
      </c>
      <c r="BI241" s="99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8">
        <f t="shared" si="65"/>
        <v>0</v>
      </c>
      <c r="CI241" s="44"/>
      <c r="CJ241" s="7"/>
      <c r="CK241" s="48"/>
      <c r="CL241" s="7"/>
      <c r="CM241" s="8" t="str">
        <f>VLOOKUP($CL241,definitions_list_lookup!$N$15:$P$20,2,TRUE)</f>
        <v>fresh</v>
      </c>
      <c r="CN241" s="8">
        <f>VLOOKUP($CL241,definitions_list_lookup!$N$15:$P$20,3,TRUE)</f>
        <v>0</v>
      </c>
      <c r="CO241" s="99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8">
        <f t="shared" si="66"/>
        <v>0</v>
      </c>
      <c r="DO241" s="44"/>
      <c r="DP241" s="99"/>
      <c r="DQ241" s="7"/>
      <c r="DR241" s="8" t="str">
        <f>VLOOKUP($DQ241,definitions_list_lookup!$N$15:$P$20,2,TRUE)</f>
        <v>fresh</v>
      </c>
      <c r="DS241" s="8">
        <f>VLOOKUP($DQ241,definitions_list_lookup!$N$15:$P$20,3,TRUE)</f>
        <v>0</v>
      </c>
      <c r="DT241" s="99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8">
        <f t="shared" si="67"/>
        <v>0</v>
      </c>
      <c r="ET241" s="44"/>
      <c r="EU241" s="8">
        <f t="shared" si="68"/>
        <v>95</v>
      </c>
      <c r="EV241" s="8" t="str">
        <f>VLOOKUP($EU241,definitions_list_lookup!$N$15:$P$20,2,TRUE)</f>
        <v>complete</v>
      </c>
      <c r="EW241" s="8">
        <f>VLOOKUP($EU241,definitions_list_lookup!$N$15:$P$20,3,TRUE)</f>
        <v>5</v>
      </c>
    </row>
    <row r="242" spans="1:153" ht="42">
      <c r="A242" s="89">
        <v>43304</v>
      </c>
      <c r="B242" s="5" t="s">
        <v>1323</v>
      </c>
      <c r="D242" s="5" t="s">
        <v>1208</v>
      </c>
      <c r="E242" s="5">
        <v>70</v>
      </c>
      <c r="F242" s="5">
        <v>1</v>
      </c>
      <c r="G242" s="6" t="str">
        <f t="shared" si="63"/>
        <v>70-1</v>
      </c>
      <c r="H242" s="2">
        <v>74.5</v>
      </c>
      <c r="I242" s="2">
        <v>87.5</v>
      </c>
      <c r="J242" s="79" t="str">
        <f>IF(((VLOOKUP($G242,Depth_Lookup!$A$3:$J$561,9,FALSE))-(I242/100))&gt;=0,"Good","Too Long")</f>
        <v>Good</v>
      </c>
      <c r="K242" s="80">
        <f>(VLOOKUP($G242,Depth_Lookup!$A$3:$J$561,10,FALSE))+(H242/100)</f>
        <v>141.345</v>
      </c>
      <c r="L242" s="80">
        <f>(VLOOKUP($G242,Depth_Lookup!$A$3:$J$561,10,FALSE))+(I242/100)</f>
        <v>141.47499999999999</v>
      </c>
      <c r="M242" s="136" t="s">
        <v>1861</v>
      </c>
      <c r="N242" s="136" t="s">
        <v>1326</v>
      </c>
      <c r="O242" s="57" t="s">
        <v>1298</v>
      </c>
      <c r="P242" s="57" t="s">
        <v>1526</v>
      </c>
      <c r="Q242" s="44"/>
      <c r="R242" s="42">
        <v>100</v>
      </c>
      <c r="S242" s="5">
        <v>0</v>
      </c>
      <c r="T242" s="5">
        <v>0</v>
      </c>
      <c r="U242" s="5">
        <v>0</v>
      </c>
      <c r="V242" s="8">
        <f t="shared" ref="V242:V243" si="91">SUM(R242:U242)</f>
        <v>100</v>
      </c>
      <c r="W242" s="4" t="s">
        <v>1506</v>
      </c>
      <c r="X242" s="5" t="s">
        <v>1223</v>
      </c>
      <c r="Y242" s="38">
        <v>85</v>
      </c>
      <c r="Z242" s="8" t="str">
        <f>VLOOKUP($Y242,definitions_list_lookup!$N$15:$P$20,2,TRUE)</f>
        <v>very high</v>
      </c>
      <c r="AA242" s="8">
        <f>VLOOKUP($Y242,definitions_list_lookup!$N$15:$P$20,3,TRUE)</f>
        <v>4</v>
      </c>
      <c r="AB242" s="99"/>
      <c r="AC242" s="7">
        <v>1</v>
      </c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>
        <v>10</v>
      </c>
      <c r="AQ242" s="7"/>
      <c r="AR242" s="7"/>
      <c r="AS242" s="7">
        <v>89</v>
      </c>
      <c r="AT242" s="7"/>
      <c r="AU242" s="7"/>
      <c r="AV242" s="7"/>
      <c r="AW242" s="7"/>
      <c r="AX242" s="7"/>
      <c r="AY242" s="7"/>
      <c r="AZ242" s="7"/>
      <c r="BA242" s="8">
        <f t="shared" si="64"/>
        <v>100</v>
      </c>
      <c r="BB242" s="54"/>
      <c r="BC242" s="99"/>
      <c r="BD242" s="99"/>
      <c r="BE242" s="99"/>
      <c r="BF242" s="7"/>
      <c r="BG242" s="8" t="str">
        <f>VLOOKUP($BF242,definitions_list_lookup!$N$15:$P$20,2,TRUE)</f>
        <v>fresh</v>
      </c>
      <c r="BH242" s="8">
        <f>VLOOKUP($BF242,definitions_list_lookup!$N$15:$P$20,3,TRUE)</f>
        <v>0</v>
      </c>
      <c r="BI242" s="99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8">
        <f t="shared" si="65"/>
        <v>0</v>
      </c>
      <c r="CI242" s="44"/>
      <c r="CJ242" s="7"/>
      <c r="CK242" s="48"/>
      <c r="CL242" s="7"/>
      <c r="CM242" s="8" t="str">
        <f>VLOOKUP($CL242,definitions_list_lookup!$N$15:$P$20,2,TRUE)</f>
        <v>fresh</v>
      </c>
      <c r="CN242" s="8">
        <f>VLOOKUP($CL242,definitions_list_lookup!$N$15:$P$20,3,TRUE)</f>
        <v>0</v>
      </c>
      <c r="CO242" s="99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8">
        <f t="shared" si="66"/>
        <v>0</v>
      </c>
      <c r="DO242" s="44"/>
      <c r="DP242" s="99"/>
      <c r="DQ242" s="7"/>
      <c r="DR242" s="8" t="str">
        <f>VLOOKUP($DQ242,definitions_list_lookup!$N$15:$P$20,2,TRUE)</f>
        <v>fresh</v>
      </c>
      <c r="DS242" s="8">
        <f>VLOOKUP($DQ242,definitions_list_lookup!$N$15:$P$20,3,TRUE)</f>
        <v>0</v>
      </c>
      <c r="DT242" s="99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8">
        <f t="shared" si="67"/>
        <v>0</v>
      </c>
      <c r="ET242" s="44"/>
      <c r="EU242" s="8">
        <f t="shared" si="68"/>
        <v>85</v>
      </c>
      <c r="EV242" s="8" t="str">
        <f>VLOOKUP($EU242,definitions_list_lookup!$N$15:$P$20,2,TRUE)</f>
        <v>very high</v>
      </c>
      <c r="EW242" s="8">
        <f>VLOOKUP($EU242,definitions_list_lookup!$N$15:$P$20,3,TRUE)</f>
        <v>4</v>
      </c>
    </row>
    <row r="243" spans="1:153" ht="70">
      <c r="A243" s="207">
        <v>43304</v>
      </c>
      <c r="B243" s="185" t="s">
        <v>1323</v>
      </c>
      <c r="C243" s="105"/>
      <c r="D243" s="185" t="s">
        <v>1208</v>
      </c>
      <c r="E243" s="185">
        <v>70</v>
      </c>
      <c r="F243" s="185">
        <v>1</v>
      </c>
      <c r="G243" s="186" t="str">
        <f t="shared" si="63"/>
        <v>70-1</v>
      </c>
      <c r="H243" s="187">
        <v>87.5</v>
      </c>
      <c r="I243" s="187">
        <v>91.5</v>
      </c>
      <c r="J243" s="79" t="str">
        <f>IF(((VLOOKUP($G243,Depth_Lookup!$A$3:$J$561,9,FALSE))-(I243/100))&gt;=0,"Good","Too Long")</f>
        <v>Good</v>
      </c>
      <c r="K243" s="80">
        <f>(VLOOKUP($G243,Depth_Lookup!$A$3:$J$561,10,FALSE))+(H243/100)</f>
        <v>141.47499999999999</v>
      </c>
      <c r="L243" s="80">
        <f>(VLOOKUP($G243,Depth_Lookup!$A$3:$J$561,10,FALSE))+(I243/100)</f>
        <v>141.51499999999999</v>
      </c>
      <c r="M243" s="188" t="s">
        <v>1862</v>
      </c>
      <c r="N243" s="188" t="s">
        <v>13</v>
      </c>
      <c r="O243" s="189" t="s">
        <v>1504</v>
      </c>
      <c r="P243" s="189" t="s">
        <v>1532</v>
      </c>
      <c r="Q243" s="190"/>
      <c r="R243" s="191">
        <v>100</v>
      </c>
      <c r="S243" s="185">
        <v>0</v>
      </c>
      <c r="T243" s="185">
        <v>0</v>
      </c>
      <c r="U243" s="185">
        <v>0</v>
      </c>
      <c r="V243" s="192">
        <f t="shared" si="91"/>
        <v>100</v>
      </c>
      <c r="W243" s="193" t="s">
        <v>1506</v>
      </c>
      <c r="X243" s="185" t="s">
        <v>1223</v>
      </c>
      <c r="Y243" s="194">
        <v>80</v>
      </c>
      <c r="Z243" s="192" t="str">
        <f>VLOOKUP($Y243,definitions_list_lookup!$N$15:$P$20,2,TRUE)</f>
        <v>very high</v>
      </c>
      <c r="AA243" s="192">
        <f>VLOOKUP($Y243,definitions_list_lookup!$N$15:$P$20,3,TRUE)</f>
        <v>4</v>
      </c>
      <c r="AB243" s="195"/>
      <c r="AC243" s="196">
        <v>3</v>
      </c>
      <c r="AD243" s="196"/>
      <c r="AE243" s="196"/>
      <c r="AF243" s="196"/>
      <c r="AG243" s="196"/>
      <c r="AH243" s="196"/>
      <c r="AI243" s="196"/>
      <c r="AJ243" s="196"/>
      <c r="AK243" s="196"/>
      <c r="AL243" s="196"/>
      <c r="AM243" s="196"/>
      <c r="AN243" s="196"/>
      <c r="AO243" s="196"/>
      <c r="AP243" s="196">
        <v>5</v>
      </c>
      <c r="AQ243" s="196"/>
      <c r="AR243" s="196"/>
      <c r="AS243" s="196">
        <v>92</v>
      </c>
      <c r="AT243" s="196"/>
      <c r="AU243" s="196"/>
      <c r="AV243" s="196"/>
      <c r="AW243" s="196"/>
      <c r="AX243" s="196"/>
      <c r="AY243" s="196"/>
      <c r="AZ243" s="196"/>
      <c r="BA243" s="192">
        <f t="shared" si="64"/>
        <v>100</v>
      </c>
      <c r="BB243" s="197"/>
      <c r="BC243" s="195"/>
      <c r="BD243" s="195"/>
      <c r="BE243" s="195"/>
      <c r="BF243" s="196"/>
      <c r="BG243" s="192" t="str">
        <f>VLOOKUP($BF243,definitions_list_lookup!$N$15:$P$20,2,TRUE)</f>
        <v>fresh</v>
      </c>
      <c r="BH243" s="192">
        <f>VLOOKUP($BF243,definitions_list_lookup!$N$15:$P$20,3,TRUE)</f>
        <v>0</v>
      </c>
      <c r="BI243" s="195"/>
      <c r="BJ243" s="196"/>
      <c r="BK243" s="196"/>
      <c r="BL243" s="196"/>
      <c r="BM243" s="196"/>
      <c r="BN243" s="196"/>
      <c r="BO243" s="196"/>
      <c r="BP243" s="196"/>
      <c r="BQ243" s="196"/>
      <c r="BR243" s="196"/>
      <c r="BS243" s="196"/>
      <c r="BT243" s="196"/>
      <c r="BU243" s="196"/>
      <c r="BV243" s="196"/>
      <c r="BW243" s="196"/>
      <c r="BX243" s="196"/>
      <c r="BY243" s="196"/>
      <c r="BZ243" s="196"/>
      <c r="CA243" s="196"/>
      <c r="CB243" s="196"/>
      <c r="CC243" s="196"/>
      <c r="CD243" s="196"/>
      <c r="CE243" s="196"/>
      <c r="CF243" s="196"/>
      <c r="CG243" s="196"/>
      <c r="CH243" s="192">
        <f t="shared" si="65"/>
        <v>0</v>
      </c>
      <c r="CI243" s="190"/>
      <c r="CJ243" s="196"/>
      <c r="CK243" s="198"/>
      <c r="CL243" s="196"/>
      <c r="CM243" s="192" t="str">
        <f>VLOOKUP($CL243,definitions_list_lookup!$N$15:$P$20,2,TRUE)</f>
        <v>fresh</v>
      </c>
      <c r="CN243" s="192">
        <f>VLOOKUP($CL243,definitions_list_lookup!$N$15:$P$20,3,TRUE)</f>
        <v>0</v>
      </c>
      <c r="CO243" s="195"/>
      <c r="CP243" s="196"/>
      <c r="CQ243" s="196"/>
      <c r="CR243" s="196"/>
      <c r="CS243" s="196"/>
      <c r="CT243" s="196"/>
      <c r="CU243" s="196"/>
      <c r="CV243" s="196"/>
      <c r="CW243" s="196"/>
      <c r="CX243" s="196"/>
      <c r="CY243" s="196"/>
      <c r="CZ243" s="196"/>
      <c r="DA243" s="196"/>
      <c r="DB243" s="196"/>
      <c r="DC243" s="196"/>
      <c r="DD243" s="196"/>
      <c r="DE243" s="196"/>
      <c r="DF243" s="196"/>
      <c r="DG243" s="196"/>
      <c r="DH243" s="196"/>
      <c r="DI243" s="196"/>
      <c r="DJ243" s="196"/>
      <c r="DK243" s="196"/>
      <c r="DL243" s="196"/>
      <c r="DM243" s="196"/>
      <c r="DN243" s="192">
        <f t="shared" si="66"/>
        <v>0</v>
      </c>
      <c r="DO243" s="190"/>
      <c r="DP243" s="195"/>
      <c r="DQ243" s="196"/>
      <c r="DR243" s="192" t="str">
        <f>VLOOKUP($DQ243,definitions_list_lookup!$N$15:$P$20,2,TRUE)</f>
        <v>fresh</v>
      </c>
      <c r="DS243" s="192">
        <f>VLOOKUP($DQ243,definitions_list_lookup!$N$15:$P$20,3,TRUE)</f>
        <v>0</v>
      </c>
      <c r="DT243" s="195"/>
      <c r="DU243" s="196"/>
      <c r="DV243" s="196"/>
      <c r="DW243" s="196"/>
      <c r="DX243" s="196"/>
      <c r="DY243" s="196"/>
      <c r="DZ243" s="196"/>
      <c r="EA243" s="196"/>
      <c r="EB243" s="196"/>
      <c r="EC243" s="196"/>
      <c r="ED243" s="196"/>
      <c r="EE243" s="196"/>
      <c r="EF243" s="196"/>
      <c r="EG243" s="196"/>
      <c r="EH243" s="196"/>
      <c r="EI243" s="196"/>
      <c r="EJ243" s="196"/>
      <c r="EK243" s="196"/>
      <c r="EL243" s="196"/>
      <c r="EM243" s="196"/>
      <c r="EN243" s="196"/>
      <c r="EO243" s="196"/>
      <c r="EP243" s="196"/>
      <c r="EQ243" s="196"/>
      <c r="ER243" s="196"/>
      <c r="ES243" s="192">
        <f t="shared" si="67"/>
        <v>0</v>
      </c>
      <c r="ET243" s="190"/>
      <c r="EU243" s="192">
        <f t="shared" si="68"/>
        <v>80</v>
      </c>
      <c r="EV243" s="192" t="str">
        <f>VLOOKUP($EU243,definitions_list_lookup!$N$15:$P$20,2,TRUE)</f>
        <v>very high</v>
      </c>
      <c r="EW243" s="192">
        <f>VLOOKUP($EU243,definitions_list_lookup!$N$15:$P$20,3,TRUE)</f>
        <v>4</v>
      </c>
    </row>
    <row r="244" spans="1:153" ht="56">
      <c r="A244" s="89">
        <v>43305</v>
      </c>
      <c r="B244" s="5" t="s">
        <v>1323</v>
      </c>
      <c r="D244" s="5" t="s">
        <v>1208</v>
      </c>
      <c r="E244" s="5">
        <v>70</v>
      </c>
      <c r="F244" s="5">
        <v>2</v>
      </c>
      <c r="G244" s="6" t="str">
        <f t="shared" si="63"/>
        <v>70-2</v>
      </c>
      <c r="H244" s="2">
        <v>0</v>
      </c>
      <c r="I244" s="2">
        <v>53</v>
      </c>
      <c r="J244" s="79" t="str">
        <f>IF(((VLOOKUP($G244,Depth_Lookup!$A$3:$J$561,9,FALSE))-(I244/100))&gt;=0,"Good","Too Long")</f>
        <v>Good</v>
      </c>
      <c r="K244" s="80">
        <f>(VLOOKUP($G244,Depth_Lookup!$A$3:$J$561,10,FALSE))+(H244/100)</f>
        <v>141.51499999999999</v>
      </c>
      <c r="L244" s="80">
        <f>(VLOOKUP($G244,Depth_Lookup!$A$3:$J$561,10,FALSE))+(I244/100)</f>
        <v>142.04499999999999</v>
      </c>
      <c r="M244" s="136" t="s">
        <v>1862</v>
      </c>
      <c r="N244" s="136" t="s">
        <v>13</v>
      </c>
      <c r="O244" s="57" t="s">
        <v>1646</v>
      </c>
      <c r="P244" s="57" t="s">
        <v>1677</v>
      </c>
      <c r="Q244" s="44"/>
      <c r="R244" s="42">
        <v>100</v>
      </c>
      <c r="S244" s="5">
        <v>0</v>
      </c>
      <c r="T244" s="5">
        <v>0</v>
      </c>
      <c r="U244" s="5">
        <v>0</v>
      </c>
      <c r="V244" s="8">
        <f t="shared" si="69"/>
        <v>100</v>
      </c>
      <c r="W244" s="4" t="s">
        <v>1640</v>
      </c>
      <c r="X244" s="5" t="s">
        <v>1657</v>
      </c>
      <c r="Y244" s="38">
        <v>80</v>
      </c>
      <c r="Z244" s="8" t="str">
        <f>VLOOKUP($Y244,definitions_list_lookup!$N$15:$P$20,2,TRUE)</f>
        <v>very high</v>
      </c>
      <c r="AA244" s="8">
        <f>VLOOKUP($Y244,definitions_list_lookup!$N$15:$P$20,3,TRUE)</f>
        <v>4</v>
      </c>
      <c r="AB244" s="99"/>
      <c r="AC244" s="7">
        <v>3</v>
      </c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>
        <v>5</v>
      </c>
      <c r="AQ244" s="7"/>
      <c r="AR244" s="7"/>
      <c r="AS244" s="7">
        <v>92</v>
      </c>
      <c r="AT244" s="7"/>
      <c r="AU244" s="7"/>
      <c r="AV244" s="7"/>
      <c r="AW244" s="7"/>
      <c r="AX244" s="7"/>
      <c r="AY244" s="7"/>
      <c r="AZ244" s="7"/>
      <c r="BA244" s="8">
        <f t="shared" si="64"/>
        <v>100</v>
      </c>
      <c r="BB244" s="54"/>
      <c r="BC244" s="99"/>
      <c r="BD244" s="99"/>
      <c r="BE244" s="99"/>
      <c r="BF244" s="7"/>
      <c r="BG244" s="8" t="str">
        <f>VLOOKUP($BF244,definitions_list_lookup!$N$15:$P$20,2,TRUE)</f>
        <v>fresh</v>
      </c>
      <c r="BH244" s="8">
        <f>VLOOKUP($BF244,definitions_list_lookup!$N$15:$P$20,3,TRUE)</f>
        <v>0</v>
      </c>
      <c r="BI244" s="99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8">
        <f t="shared" si="65"/>
        <v>0</v>
      </c>
      <c r="CI244" s="44"/>
      <c r="CJ244" s="7"/>
      <c r="CK244" s="48"/>
      <c r="CL244" s="7"/>
      <c r="CM244" s="8" t="str">
        <f>VLOOKUP($CL244,definitions_list_lookup!$N$15:$P$20,2,TRUE)</f>
        <v>fresh</v>
      </c>
      <c r="CN244" s="8">
        <f>VLOOKUP($CL244,definitions_list_lookup!$N$15:$P$20,3,TRUE)</f>
        <v>0</v>
      </c>
      <c r="CO244" s="99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8">
        <f t="shared" si="66"/>
        <v>0</v>
      </c>
      <c r="DO244" s="44"/>
      <c r="DP244" s="99"/>
      <c r="DQ244" s="7"/>
      <c r="DR244" s="8" t="str">
        <f>VLOOKUP($DQ244,definitions_list_lookup!$N$15:$P$20,2,TRUE)</f>
        <v>fresh</v>
      </c>
      <c r="DS244" s="8">
        <f>VLOOKUP($DQ244,definitions_list_lookup!$N$15:$P$20,3,TRUE)</f>
        <v>0</v>
      </c>
      <c r="DT244" s="99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8">
        <f t="shared" si="67"/>
        <v>0</v>
      </c>
      <c r="ET244" s="44"/>
      <c r="EU244" s="8">
        <f t="shared" si="68"/>
        <v>80</v>
      </c>
      <c r="EV244" s="8" t="str">
        <f>VLOOKUP($EU244,definitions_list_lookup!$N$15:$P$20,2,TRUE)</f>
        <v>very high</v>
      </c>
      <c r="EW244" s="8">
        <f>VLOOKUP($EU244,definitions_list_lookup!$N$15:$P$20,3,TRUE)</f>
        <v>4</v>
      </c>
    </row>
    <row r="245" spans="1:153" ht="42">
      <c r="A245" s="205">
        <v>43305</v>
      </c>
      <c r="B245" s="7" t="s">
        <v>1323</v>
      </c>
      <c r="C245" s="182"/>
      <c r="D245" s="7" t="s">
        <v>1208</v>
      </c>
      <c r="E245" s="7">
        <v>70</v>
      </c>
      <c r="F245" s="5">
        <v>2</v>
      </c>
      <c r="G245" s="6" t="str">
        <f t="shared" si="63"/>
        <v>70-2</v>
      </c>
      <c r="H245" s="2">
        <v>53</v>
      </c>
      <c r="I245" s="2">
        <v>57</v>
      </c>
      <c r="J245" s="79" t="str">
        <f>IF(((VLOOKUP($G245,Depth_Lookup!$A$3:$J$561,9,FALSE))-(I245/100))&gt;=0,"Good","Too Long")</f>
        <v>Good</v>
      </c>
      <c r="K245" s="80">
        <f>(VLOOKUP($G245,Depth_Lookup!$A$3:$J$561,10,FALSE))+(H245/100)</f>
        <v>142.04499999999999</v>
      </c>
      <c r="L245" s="80">
        <f>(VLOOKUP($G245,Depth_Lookup!$A$3:$J$561,10,FALSE))+(I245/100)</f>
        <v>142.08499999999998</v>
      </c>
      <c r="M245" s="136" t="s">
        <v>1863</v>
      </c>
      <c r="N245" s="136" t="s">
        <v>1545</v>
      </c>
      <c r="O245" s="57" t="s">
        <v>1675</v>
      </c>
      <c r="P245" s="57" t="s">
        <v>1268</v>
      </c>
      <c r="Q245" s="44"/>
      <c r="R245" s="42">
        <v>100</v>
      </c>
      <c r="S245" s="5">
        <v>0</v>
      </c>
      <c r="T245" s="5">
        <v>0</v>
      </c>
      <c r="U245" s="5">
        <v>0</v>
      </c>
      <c r="V245" s="8">
        <f t="shared" si="69"/>
        <v>100</v>
      </c>
      <c r="W245" s="4" t="s">
        <v>1495</v>
      </c>
      <c r="X245" s="5" t="s">
        <v>1657</v>
      </c>
      <c r="Y245" s="38">
        <v>70</v>
      </c>
      <c r="Z245" s="8" t="str">
        <f>VLOOKUP($Y245,definitions_list_lookup!$N$15:$P$20,2,TRUE)</f>
        <v>very high</v>
      </c>
      <c r="AA245" s="8">
        <f>VLOOKUP($Y245,definitions_list_lookup!$N$15:$P$20,3,TRUE)</f>
        <v>4</v>
      </c>
      <c r="AB245" s="99"/>
      <c r="AC245" s="7">
        <v>50</v>
      </c>
      <c r="AD245" s="7">
        <v>50</v>
      </c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8">
        <f t="shared" si="64"/>
        <v>100</v>
      </c>
      <c r="BB245" s="54"/>
      <c r="BC245" s="99"/>
      <c r="BD245" s="99"/>
      <c r="BE245" s="99"/>
      <c r="BF245" s="7"/>
      <c r="BG245" s="8" t="str">
        <f>VLOOKUP($BF245,definitions_list_lookup!$N$15:$P$20,2,TRUE)</f>
        <v>fresh</v>
      </c>
      <c r="BH245" s="8">
        <f>VLOOKUP($BF245,definitions_list_lookup!$N$15:$P$20,3,TRUE)</f>
        <v>0</v>
      </c>
      <c r="BI245" s="99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8">
        <f t="shared" si="65"/>
        <v>0</v>
      </c>
      <c r="CI245" s="44"/>
      <c r="CJ245" s="7"/>
      <c r="CK245" s="48"/>
      <c r="CL245" s="7"/>
      <c r="CM245" s="8" t="str">
        <f>VLOOKUP($CL245,definitions_list_lookup!$N$15:$P$20,2,TRUE)</f>
        <v>fresh</v>
      </c>
      <c r="CN245" s="8">
        <f>VLOOKUP($CL245,definitions_list_lookup!$N$15:$P$20,3,TRUE)</f>
        <v>0</v>
      </c>
      <c r="CO245" s="99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8">
        <f t="shared" si="66"/>
        <v>0</v>
      </c>
      <c r="DO245" s="44"/>
      <c r="DP245" s="99"/>
      <c r="DQ245" s="7"/>
      <c r="DR245" s="8" t="str">
        <f>VLOOKUP($DQ245,definitions_list_lookup!$N$15:$P$20,2,TRUE)</f>
        <v>fresh</v>
      </c>
      <c r="DS245" s="8">
        <f>VLOOKUP($DQ245,definitions_list_lookup!$N$15:$P$20,3,TRUE)</f>
        <v>0</v>
      </c>
      <c r="DT245" s="99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8">
        <f t="shared" si="67"/>
        <v>0</v>
      </c>
      <c r="ET245" s="44"/>
      <c r="EU245" s="8">
        <f t="shared" si="68"/>
        <v>70</v>
      </c>
      <c r="EV245" s="8" t="str">
        <f>VLOOKUP($EU245,definitions_list_lookup!$N$15:$P$20,2,TRUE)</f>
        <v>very high</v>
      </c>
      <c r="EW245" s="8">
        <f>VLOOKUP($EU245,definitions_list_lookup!$N$15:$P$20,3,TRUE)</f>
        <v>4</v>
      </c>
    </row>
    <row r="246" spans="1:153" ht="56">
      <c r="A246" s="89">
        <v>43305</v>
      </c>
      <c r="B246" s="5" t="s">
        <v>1323</v>
      </c>
      <c r="D246" s="5" t="s">
        <v>1208</v>
      </c>
      <c r="E246" s="5">
        <v>70</v>
      </c>
      <c r="F246" s="5">
        <v>2</v>
      </c>
      <c r="G246" s="6" t="str">
        <f t="shared" si="63"/>
        <v>70-2</v>
      </c>
      <c r="H246" s="2">
        <v>57</v>
      </c>
      <c r="I246" s="2">
        <v>93</v>
      </c>
      <c r="J246" s="79" t="str">
        <f>IF(((VLOOKUP($G246,Depth_Lookup!$A$3:$J$561,9,FALSE))-(I246/100))&gt;=0,"Good","Too Long")</f>
        <v>Good</v>
      </c>
      <c r="K246" s="80">
        <f>(VLOOKUP($G246,Depth_Lookup!$A$3:$J$561,10,FALSE))+(H246/100)</f>
        <v>142.08499999999998</v>
      </c>
      <c r="L246" s="80">
        <f>(VLOOKUP($G246,Depth_Lookup!$A$3:$J$561,10,FALSE))+(I246/100)</f>
        <v>142.44499999999999</v>
      </c>
      <c r="M246" s="136" t="s">
        <v>1864</v>
      </c>
      <c r="N246" s="136" t="s">
        <v>13</v>
      </c>
      <c r="O246" s="57" t="s">
        <v>1646</v>
      </c>
      <c r="P246" s="57" t="s">
        <v>1676</v>
      </c>
      <c r="Q246" s="44"/>
      <c r="R246" s="42">
        <v>100</v>
      </c>
      <c r="S246" s="5">
        <v>0</v>
      </c>
      <c r="T246" s="5">
        <v>0</v>
      </c>
      <c r="U246" s="5">
        <v>0</v>
      </c>
      <c r="V246" s="8">
        <f t="shared" si="69"/>
        <v>100</v>
      </c>
      <c r="W246" s="4" t="s">
        <v>1641</v>
      </c>
      <c r="X246" s="5" t="s">
        <v>1223</v>
      </c>
      <c r="Y246" s="38">
        <v>80</v>
      </c>
      <c r="Z246" s="8" t="str">
        <f>VLOOKUP($Y246,definitions_list_lookup!$N$15:$P$20,2,TRUE)</f>
        <v>very high</v>
      </c>
      <c r="AA246" s="8">
        <f>VLOOKUP($Y246,definitions_list_lookup!$N$15:$P$20,3,TRUE)</f>
        <v>4</v>
      </c>
      <c r="AB246" s="99"/>
      <c r="AC246" s="7">
        <v>2</v>
      </c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>
        <v>5</v>
      </c>
      <c r="AQ246" s="7"/>
      <c r="AR246" s="7"/>
      <c r="AS246" s="7">
        <v>93</v>
      </c>
      <c r="AT246" s="7"/>
      <c r="AU246" s="7"/>
      <c r="AV246" s="7"/>
      <c r="AW246" s="7"/>
      <c r="AX246" s="7"/>
      <c r="AY246" s="7"/>
      <c r="AZ246" s="7"/>
      <c r="BA246" s="8">
        <f t="shared" si="64"/>
        <v>100</v>
      </c>
      <c r="BB246" s="54"/>
      <c r="BC246" s="99"/>
      <c r="BD246" s="99"/>
      <c r="BE246" s="99"/>
      <c r="BF246" s="7"/>
      <c r="BG246" s="8" t="str">
        <f>VLOOKUP($BF246,definitions_list_lookup!$N$15:$P$20,2,TRUE)</f>
        <v>fresh</v>
      </c>
      <c r="BH246" s="8">
        <f>VLOOKUP($BF246,definitions_list_lookup!$N$15:$P$20,3,TRUE)</f>
        <v>0</v>
      </c>
      <c r="BI246" s="99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8">
        <f t="shared" si="65"/>
        <v>0</v>
      </c>
      <c r="CI246" s="44"/>
      <c r="CJ246" s="7"/>
      <c r="CK246" s="48"/>
      <c r="CL246" s="7"/>
      <c r="CM246" s="8" t="str">
        <f>VLOOKUP($CL246,definitions_list_lookup!$N$15:$P$20,2,TRUE)</f>
        <v>fresh</v>
      </c>
      <c r="CN246" s="8">
        <f>VLOOKUP($CL246,definitions_list_lookup!$N$15:$P$20,3,TRUE)</f>
        <v>0</v>
      </c>
      <c r="CO246" s="99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8">
        <f t="shared" si="66"/>
        <v>0</v>
      </c>
      <c r="DO246" s="44"/>
      <c r="DP246" s="99"/>
      <c r="DQ246" s="7"/>
      <c r="DR246" s="8" t="str">
        <f>VLOOKUP($DQ246,definitions_list_lookup!$N$15:$P$20,2,TRUE)</f>
        <v>fresh</v>
      </c>
      <c r="DS246" s="8">
        <f>VLOOKUP($DQ246,definitions_list_lookup!$N$15:$P$20,3,TRUE)</f>
        <v>0</v>
      </c>
      <c r="DT246" s="99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8">
        <f t="shared" si="67"/>
        <v>0</v>
      </c>
      <c r="ET246" s="44"/>
      <c r="EU246" s="8">
        <f t="shared" si="68"/>
        <v>80</v>
      </c>
      <c r="EV246" s="8" t="str">
        <f>VLOOKUP($EU246,definitions_list_lookup!$N$15:$P$20,2,TRUE)</f>
        <v>very high</v>
      </c>
      <c r="EW246" s="8">
        <f>VLOOKUP($EU246,definitions_list_lookup!$N$15:$P$20,3,TRUE)</f>
        <v>4</v>
      </c>
    </row>
    <row r="247" spans="1:153" ht="56">
      <c r="A247" s="214">
        <v>43305</v>
      </c>
      <c r="B247" s="215" t="s">
        <v>1323</v>
      </c>
      <c r="C247" s="216"/>
      <c r="D247" s="215" t="s">
        <v>1208</v>
      </c>
      <c r="E247" s="215">
        <v>70</v>
      </c>
      <c r="F247" s="5">
        <v>3</v>
      </c>
      <c r="G247" s="6" t="str">
        <f t="shared" si="63"/>
        <v>70-3</v>
      </c>
      <c r="H247" s="2">
        <v>0</v>
      </c>
      <c r="I247" s="2">
        <v>65.5</v>
      </c>
      <c r="J247" s="79" t="str">
        <f>IF(((VLOOKUP($G247,Depth_Lookup!$A$3:$J$561,9,FALSE))-(I247/100))&gt;=0,"Good","Too Long")</f>
        <v>Good</v>
      </c>
      <c r="K247" s="80">
        <f>(VLOOKUP($G247,Depth_Lookup!$A$3:$J$561,10,FALSE))+(H247/100)</f>
        <v>142.44499999999999</v>
      </c>
      <c r="L247" s="80">
        <f>(VLOOKUP($G247,Depth_Lookup!$A$3:$J$561,10,FALSE))+(I247/100)</f>
        <v>143.1</v>
      </c>
      <c r="M247" s="136" t="s">
        <v>1864</v>
      </c>
      <c r="N247" s="136" t="s">
        <v>13</v>
      </c>
      <c r="O247" s="57" t="s">
        <v>1646</v>
      </c>
      <c r="P247" s="57" t="s">
        <v>1676</v>
      </c>
      <c r="Q247" s="44"/>
      <c r="R247" s="42">
        <v>95</v>
      </c>
      <c r="S247" s="5">
        <v>0</v>
      </c>
      <c r="T247" s="5">
        <v>5</v>
      </c>
      <c r="U247" s="5">
        <v>0</v>
      </c>
      <c r="V247" s="8">
        <f t="shared" si="69"/>
        <v>100</v>
      </c>
      <c r="W247" s="4" t="s">
        <v>1641</v>
      </c>
      <c r="X247" s="5" t="s">
        <v>1223</v>
      </c>
      <c r="Y247" s="38">
        <v>80</v>
      </c>
      <c r="Z247" s="8" t="str">
        <f>VLOOKUP($Y247,definitions_list_lookup!$N$15:$P$20,2,TRUE)</f>
        <v>very high</v>
      </c>
      <c r="AA247" s="8">
        <f>VLOOKUP($Y247,definitions_list_lookup!$N$15:$P$20,3,TRUE)</f>
        <v>4</v>
      </c>
      <c r="AB247" s="99"/>
      <c r="AC247" s="7">
        <v>3</v>
      </c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>
        <v>5</v>
      </c>
      <c r="AQ247" s="7"/>
      <c r="AR247" s="7"/>
      <c r="AS247" s="7">
        <v>92</v>
      </c>
      <c r="AT247" s="7"/>
      <c r="AU247" s="7"/>
      <c r="AV247" s="7"/>
      <c r="AW247" s="7"/>
      <c r="AX247" s="7"/>
      <c r="AY247" s="7"/>
      <c r="AZ247" s="7"/>
      <c r="BA247" s="8">
        <f t="shared" si="64"/>
        <v>100</v>
      </c>
      <c r="BB247" s="54"/>
      <c r="BC247" s="99"/>
      <c r="BD247" s="99"/>
      <c r="BE247" s="99"/>
      <c r="BF247" s="7"/>
      <c r="BG247" s="8" t="str">
        <f>VLOOKUP($BF247,definitions_list_lookup!$N$15:$P$20,2,TRUE)</f>
        <v>fresh</v>
      </c>
      <c r="BH247" s="8">
        <f>VLOOKUP($BF247,definitions_list_lookup!$N$15:$P$20,3,TRUE)</f>
        <v>0</v>
      </c>
      <c r="BI247" s="99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8">
        <f t="shared" si="65"/>
        <v>0</v>
      </c>
      <c r="CI247" s="44"/>
      <c r="CJ247" s="7" t="s">
        <v>1384</v>
      </c>
      <c r="CK247" s="48" t="s">
        <v>1396</v>
      </c>
      <c r="CL247" s="7">
        <v>95</v>
      </c>
      <c r="CM247" s="8" t="str">
        <f>VLOOKUP($CL247,definitions_list_lookup!$N$15:$P$20,2,TRUE)</f>
        <v>complete</v>
      </c>
      <c r="CN247" s="8">
        <f>VLOOKUP($CL247,definitions_list_lookup!$N$15:$P$20,3,TRUE)</f>
        <v>5</v>
      </c>
      <c r="CO247" s="99" t="s">
        <v>1743</v>
      </c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>
        <v>10</v>
      </c>
      <c r="DD247" s="7"/>
      <c r="DE247" s="7"/>
      <c r="DF247" s="7">
        <v>90</v>
      </c>
      <c r="DG247" s="7"/>
      <c r="DH247" s="7"/>
      <c r="DI247" s="7"/>
      <c r="DJ247" s="7"/>
      <c r="DK247" s="7"/>
      <c r="DL247" s="7"/>
      <c r="DM247" s="7"/>
      <c r="DN247" s="8">
        <f t="shared" si="66"/>
        <v>100</v>
      </c>
      <c r="DO247" s="44"/>
      <c r="DP247" s="99"/>
      <c r="DQ247" s="7"/>
      <c r="DR247" s="8" t="str">
        <f>VLOOKUP($DQ247,definitions_list_lookup!$N$15:$P$20,2,TRUE)</f>
        <v>fresh</v>
      </c>
      <c r="DS247" s="8">
        <f>VLOOKUP($DQ247,definitions_list_lookup!$N$15:$P$20,3,TRUE)</f>
        <v>0</v>
      </c>
      <c r="DT247" s="99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8">
        <f t="shared" si="67"/>
        <v>0</v>
      </c>
      <c r="ET247" s="44"/>
      <c r="EU247" s="8">
        <f t="shared" si="68"/>
        <v>80.75</v>
      </c>
      <c r="EV247" s="8" t="str">
        <f>VLOOKUP($EU247,definitions_list_lookup!$N$15:$P$20,2,TRUE)</f>
        <v>very high</v>
      </c>
      <c r="EW247" s="8">
        <f>VLOOKUP($EU247,definitions_list_lookup!$N$15:$P$20,3,TRUE)</f>
        <v>4</v>
      </c>
    </row>
    <row r="248" spans="1:153" ht="56">
      <c r="A248" s="214">
        <v>43305</v>
      </c>
      <c r="B248" s="215" t="s">
        <v>1323</v>
      </c>
      <c r="C248" s="216"/>
      <c r="D248" s="215" t="s">
        <v>1208</v>
      </c>
      <c r="E248" s="5">
        <v>70</v>
      </c>
      <c r="F248" s="5">
        <v>4</v>
      </c>
      <c r="G248" s="6" t="str">
        <f t="shared" si="63"/>
        <v>70-4</v>
      </c>
      <c r="H248" s="2">
        <v>0</v>
      </c>
      <c r="I248" s="2">
        <v>56</v>
      </c>
      <c r="J248" s="79" t="str">
        <f>IF(((VLOOKUP($G248,Depth_Lookup!$A$3:$J$561,9,FALSE))-(I248/100))&gt;=0,"Good","Too Long")</f>
        <v>Good</v>
      </c>
      <c r="K248" s="80">
        <f>(VLOOKUP($G248,Depth_Lookup!$A$3:$J$561,10,FALSE))+(H248/100)</f>
        <v>143.1</v>
      </c>
      <c r="L248" s="80">
        <f>(VLOOKUP($G248,Depth_Lookup!$A$3:$J$561,10,FALSE))+(I248/100)</f>
        <v>143.66</v>
      </c>
      <c r="M248" s="136" t="s">
        <v>1864</v>
      </c>
      <c r="N248" s="136" t="s">
        <v>13</v>
      </c>
      <c r="O248" s="57" t="s">
        <v>1646</v>
      </c>
      <c r="P248" s="57" t="s">
        <v>1277</v>
      </c>
      <c r="Q248" s="44"/>
      <c r="R248" s="42">
        <v>99</v>
      </c>
      <c r="S248" s="5">
        <v>0</v>
      </c>
      <c r="T248" s="5">
        <v>1</v>
      </c>
      <c r="U248" s="5">
        <v>0</v>
      </c>
      <c r="V248" s="8">
        <f t="shared" si="69"/>
        <v>100</v>
      </c>
      <c r="W248" s="4" t="s">
        <v>1641</v>
      </c>
      <c r="X248" s="5" t="s">
        <v>1223</v>
      </c>
      <c r="Y248" s="38">
        <v>80</v>
      </c>
      <c r="Z248" s="8" t="str">
        <f>VLOOKUP($Y248,definitions_list_lookup!$N$15:$P$20,2,TRUE)</f>
        <v>very high</v>
      </c>
      <c r="AA248" s="8">
        <f>VLOOKUP($Y248,definitions_list_lookup!$N$15:$P$20,3,TRUE)</f>
        <v>4</v>
      </c>
      <c r="AB248" s="99"/>
      <c r="AC248" s="7">
        <v>3</v>
      </c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>
        <v>5</v>
      </c>
      <c r="AQ248" s="7"/>
      <c r="AR248" s="7"/>
      <c r="AS248" s="7">
        <v>92</v>
      </c>
      <c r="AT248" s="7"/>
      <c r="AU248" s="7"/>
      <c r="AV248" s="7"/>
      <c r="AW248" s="7"/>
      <c r="AX248" s="7"/>
      <c r="AY248" s="7"/>
      <c r="AZ248" s="7"/>
      <c r="BA248" s="8">
        <f t="shared" si="64"/>
        <v>100</v>
      </c>
      <c r="BB248" s="54"/>
      <c r="BC248" s="99"/>
      <c r="BD248" s="99"/>
      <c r="BE248" s="99"/>
      <c r="BF248" s="7"/>
      <c r="BG248" s="8" t="str">
        <f>VLOOKUP($BF248,definitions_list_lookup!$N$15:$P$20,2,TRUE)</f>
        <v>fresh</v>
      </c>
      <c r="BH248" s="8">
        <f>VLOOKUP($BF248,definitions_list_lookup!$N$15:$P$20,3,TRUE)</f>
        <v>0</v>
      </c>
      <c r="BI248" s="99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8">
        <f t="shared" si="65"/>
        <v>0</v>
      </c>
      <c r="CI248" s="44"/>
      <c r="CJ248" s="7" t="s">
        <v>1384</v>
      </c>
      <c r="CK248" s="48" t="s">
        <v>1396</v>
      </c>
      <c r="CL248" s="7">
        <v>95</v>
      </c>
      <c r="CM248" s="8" t="str">
        <f>VLOOKUP($CL248,definitions_list_lookup!$N$15:$P$20,2,TRUE)</f>
        <v>complete</v>
      </c>
      <c r="CN248" s="8">
        <f>VLOOKUP($CL248,definitions_list_lookup!$N$15:$P$20,3,TRUE)</f>
        <v>5</v>
      </c>
      <c r="CO248" s="99" t="s">
        <v>1743</v>
      </c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>
        <v>10</v>
      </c>
      <c r="DD248" s="7"/>
      <c r="DE248" s="7"/>
      <c r="DF248" s="7">
        <v>90</v>
      </c>
      <c r="DG248" s="7"/>
      <c r="DH248" s="7"/>
      <c r="DI248" s="7"/>
      <c r="DJ248" s="7"/>
      <c r="DK248" s="7"/>
      <c r="DL248" s="7"/>
      <c r="DM248" s="7"/>
      <c r="DN248" s="8">
        <f t="shared" si="66"/>
        <v>100</v>
      </c>
      <c r="DO248" s="44"/>
      <c r="DP248" s="99"/>
      <c r="DQ248" s="7"/>
      <c r="DR248" s="8" t="str">
        <f>VLOOKUP($DQ248,definitions_list_lookup!$N$15:$P$20,2,TRUE)</f>
        <v>fresh</v>
      </c>
      <c r="DS248" s="8">
        <f>VLOOKUP($DQ248,definitions_list_lookup!$N$15:$P$20,3,TRUE)</f>
        <v>0</v>
      </c>
      <c r="DT248" s="99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8">
        <f t="shared" si="67"/>
        <v>0</v>
      </c>
      <c r="ET248" s="44"/>
      <c r="EU248" s="8">
        <f t="shared" si="68"/>
        <v>80.150000000000006</v>
      </c>
      <c r="EV248" s="8" t="str">
        <f>VLOOKUP($EU248,definitions_list_lookup!$N$15:$P$20,2,TRUE)</f>
        <v>very high</v>
      </c>
      <c r="EW248" s="8">
        <f>VLOOKUP($EU248,definitions_list_lookup!$N$15:$P$20,3,TRUE)</f>
        <v>4</v>
      </c>
    </row>
    <row r="249" spans="1:153" ht="56">
      <c r="A249" s="89">
        <v>43305</v>
      </c>
      <c r="B249" s="5" t="s">
        <v>1323</v>
      </c>
      <c r="D249" s="5" t="s">
        <v>1208</v>
      </c>
      <c r="E249" s="5">
        <v>71</v>
      </c>
      <c r="F249" s="5">
        <v>1</v>
      </c>
      <c r="G249" s="6" t="str">
        <f t="shared" si="63"/>
        <v>71-1</v>
      </c>
      <c r="H249" s="2">
        <v>0</v>
      </c>
      <c r="I249" s="2">
        <v>5.5</v>
      </c>
      <c r="J249" s="79" t="str">
        <f>IF(((VLOOKUP($G249,Depth_Lookup!$A$3:$J$561,9,FALSE))-(I249/100))&gt;=0,"Good","Too Long")</f>
        <v>Good</v>
      </c>
      <c r="K249" s="80">
        <f>(VLOOKUP($G249,Depth_Lookup!$A$3:$J$561,10,FALSE))+(H249/100)</f>
        <v>143.6</v>
      </c>
      <c r="L249" s="80">
        <f>(VLOOKUP($G249,Depth_Lookup!$A$3:$J$561,10,FALSE))+(I249/100)</f>
        <v>143.655</v>
      </c>
      <c r="M249" s="136" t="s">
        <v>1864</v>
      </c>
      <c r="N249" s="136" t="s">
        <v>13</v>
      </c>
      <c r="O249" s="57" t="s">
        <v>1646</v>
      </c>
      <c r="P249" s="57" t="s">
        <v>1676</v>
      </c>
      <c r="Q249" s="44"/>
      <c r="R249" s="42">
        <v>100</v>
      </c>
      <c r="S249" s="5">
        <v>0</v>
      </c>
      <c r="T249" s="5">
        <v>0</v>
      </c>
      <c r="U249" s="5">
        <v>0</v>
      </c>
      <c r="V249" s="8">
        <f t="shared" si="69"/>
        <v>100</v>
      </c>
      <c r="W249" s="4" t="s">
        <v>1641</v>
      </c>
      <c r="X249" s="5" t="s">
        <v>1223</v>
      </c>
      <c r="Y249" s="38">
        <v>85</v>
      </c>
      <c r="Z249" s="8" t="str">
        <f>VLOOKUP($Y249,definitions_list_lookup!$N$15:$P$20,2,TRUE)</f>
        <v>very high</v>
      </c>
      <c r="AA249" s="8">
        <f>VLOOKUP($Y249,definitions_list_lookup!$N$15:$P$20,3,TRUE)</f>
        <v>4</v>
      </c>
      <c r="AB249" s="99"/>
      <c r="AC249" s="7">
        <v>2</v>
      </c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>
        <v>5</v>
      </c>
      <c r="AQ249" s="7"/>
      <c r="AR249" s="7"/>
      <c r="AS249" s="7">
        <v>93</v>
      </c>
      <c r="AT249" s="7"/>
      <c r="AU249" s="7"/>
      <c r="AV249" s="7"/>
      <c r="AW249" s="7"/>
      <c r="AX249" s="7"/>
      <c r="AY249" s="7"/>
      <c r="AZ249" s="7"/>
      <c r="BA249" s="8">
        <f t="shared" si="64"/>
        <v>100</v>
      </c>
      <c r="BB249" s="54"/>
      <c r="BC249" s="99"/>
      <c r="BD249" s="99"/>
      <c r="BE249" s="99"/>
      <c r="BF249" s="7"/>
      <c r="BG249" s="8" t="str">
        <f>VLOOKUP($BF249,definitions_list_lookup!$N$15:$P$20,2,TRUE)</f>
        <v>fresh</v>
      </c>
      <c r="BH249" s="8">
        <f>VLOOKUP($BF249,definitions_list_lookup!$N$15:$P$20,3,TRUE)</f>
        <v>0</v>
      </c>
      <c r="BI249" s="99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8">
        <f t="shared" si="65"/>
        <v>0</v>
      </c>
      <c r="CI249" s="44"/>
      <c r="CJ249" s="7"/>
      <c r="CK249" s="48"/>
      <c r="CL249" s="7"/>
      <c r="CM249" s="8" t="str">
        <f>VLOOKUP($CL249,definitions_list_lookup!$N$15:$P$20,2,TRUE)</f>
        <v>fresh</v>
      </c>
      <c r="CN249" s="8">
        <f>VLOOKUP($CL249,definitions_list_lookup!$N$15:$P$20,3,TRUE)</f>
        <v>0</v>
      </c>
      <c r="CO249" s="99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8">
        <f t="shared" si="66"/>
        <v>0</v>
      </c>
      <c r="DO249" s="44"/>
      <c r="DP249" s="99"/>
      <c r="DQ249" s="7"/>
      <c r="DR249" s="8" t="str">
        <f>VLOOKUP($DQ249,definitions_list_lookup!$N$15:$P$20,2,TRUE)</f>
        <v>fresh</v>
      </c>
      <c r="DS249" s="8">
        <f>VLOOKUP($DQ249,definitions_list_lookup!$N$15:$P$20,3,TRUE)</f>
        <v>0</v>
      </c>
      <c r="DT249" s="99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8">
        <f t="shared" si="67"/>
        <v>0</v>
      </c>
      <c r="ET249" s="44"/>
      <c r="EU249" s="8">
        <f t="shared" si="68"/>
        <v>85</v>
      </c>
      <c r="EV249" s="8" t="str">
        <f>VLOOKUP($EU249,definitions_list_lookup!$N$15:$P$20,2,TRUE)</f>
        <v>very high</v>
      </c>
      <c r="EW249" s="8">
        <f>VLOOKUP($EU249,definitions_list_lookup!$N$15:$P$20,3,TRUE)</f>
        <v>4</v>
      </c>
    </row>
    <row r="250" spans="1:153" ht="56">
      <c r="A250" s="89">
        <v>43305</v>
      </c>
      <c r="B250" s="5" t="s">
        <v>1323</v>
      </c>
      <c r="D250" s="5" t="s">
        <v>1208</v>
      </c>
      <c r="E250" s="5">
        <v>71</v>
      </c>
      <c r="F250" s="5">
        <v>1</v>
      </c>
      <c r="G250" s="6" t="str">
        <f t="shared" si="63"/>
        <v>71-1</v>
      </c>
      <c r="H250" s="2">
        <v>5.5</v>
      </c>
      <c r="I250" s="2">
        <v>52</v>
      </c>
      <c r="J250" s="79" t="str">
        <f>IF(((VLOOKUP($G250,Depth_Lookup!$A$3:$J$561,9,FALSE))-(I250/100))&gt;=0,"Good","Too Long")</f>
        <v>Good</v>
      </c>
      <c r="K250" s="80">
        <f>(VLOOKUP($G250,Depth_Lookup!$A$3:$J$561,10,FALSE))+(H250/100)</f>
        <v>143.655</v>
      </c>
      <c r="L250" s="80">
        <f>(VLOOKUP($G250,Depth_Lookup!$A$3:$J$561,10,FALSE))+(I250/100)</f>
        <v>144.12</v>
      </c>
      <c r="M250" s="136" t="s">
        <v>1865</v>
      </c>
      <c r="N250" s="136" t="s">
        <v>1326</v>
      </c>
      <c r="O250" s="57" t="s">
        <v>1298</v>
      </c>
      <c r="P250" s="57" t="s">
        <v>1277</v>
      </c>
      <c r="Q250" s="44"/>
      <c r="R250" s="42">
        <v>100</v>
      </c>
      <c r="S250" s="5">
        <v>0</v>
      </c>
      <c r="T250" s="5">
        <v>0</v>
      </c>
      <c r="U250" s="5">
        <v>0</v>
      </c>
      <c r="V250" s="8">
        <f t="shared" si="69"/>
        <v>100</v>
      </c>
      <c r="W250" s="4" t="s">
        <v>1641</v>
      </c>
      <c r="X250" s="5" t="s">
        <v>1223</v>
      </c>
      <c r="Y250" s="38">
        <v>90</v>
      </c>
      <c r="Z250" s="8" t="str">
        <f>VLOOKUP($Y250,definitions_list_lookup!$N$15:$P$20,2,TRUE)</f>
        <v>very high</v>
      </c>
      <c r="AA250" s="8">
        <f>VLOOKUP($Y250,definitions_list_lookup!$N$15:$P$20,3,TRUE)</f>
        <v>4</v>
      </c>
      <c r="AB250" s="99"/>
      <c r="AC250" s="7">
        <v>1</v>
      </c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>
        <v>5</v>
      </c>
      <c r="AQ250" s="7"/>
      <c r="AR250" s="7"/>
      <c r="AS250" s="7">
        <v>94</v>
      </c>
      <c r="AT250" s="7"/>
      <c r="AU250" s="7"/>
      <c r="AV250" s="7"/>
      <c r="AW250" s="7"/>
      <c r="AX250" s="7"/>
      <c r="AY250" s="7"/>
      <c r="AZ250" s="7"/>
      <c r="BA250" s="8">
        <f t="shared" si="64"/>
        <v>100</v>
      </c>
      <c r="BB250" s="54"/>
      <c r="BC250" s="99"/>
      <c r="BD250" s="99"/>
      <c r="BE250" s="99"/>
      <c r="BF250" s="7"/>
      <c r="BG250" s="8" t="str">
        <f>VLOOKUP($BF250,definitions_list_lookup!$N$15:$P$20,2,TRUE)</f>
        <v>fresh</v>
      </c>
      <c r="BH250" s="8">
        <f>VLOOKUP($BF250,definitions_list_lookup!$N$15:$P$20,3,TRUE)</f>
        <v>0</v>
      </c>
      <c r="BI250" s="99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8">
        <f t="shared" si="65"/>
        <v>0</v>
      </c>
      <c r="CI250" s="44"/>
      <c r="CJ250" s="7"/>
      <c r="CK250" s="48"/>
      <c r="CL250" s="7"/>
      <c r="CM250" s="8" t="str">
        <f>VLOOKUP($CL250,definitions_list_lookup!$N$15:$P$20,2,TRUE)</f>
        <v>fresh</v>
      </c>
      <c r="CN250" s="8">
        <f>VLOOKUP($CL250,definitions_list_lookup!$N$15:$P$20,3,TRUE)</f>
        <v>0</v>
      </c>
      <c r="CO250" s="99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8">
        <f t="shared" si="66"/>
        <v>0</v>
      </c>
      <c r="DO250" s="44"/>
      <c r="DP250" s="99"/>
      <c r="DQ250" s="7"/>
      <c r="DR250" s="8" t="str">
        <f>VLOOKUP($DQ250,definitions_list_lookup!$N$15:$P$20,2,TRUE)</f>
        <v>fresh</v>
      </c>
      <c r="DS250" s="8">
        <f>VLOOKUP($DQ250,definitions_list_lookup!$N$15:$P$20,3,TRUE)</f>
        <v>0</v>
      </c>
      <c r="DT250" s="99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8">
        <f t="shared" si="67"/>
        <v>0</v>
      </c>
      <c r="ET250" s="44"/>
      <c r="EU250" s="8">
        <f t="shared" si="68"/>
        <v>90</v>
      </c>
      <c r="EV250" s="8" t="str">
        <f>VLOOKUP($EU250,definitions_list_lookup!$N$15:$P$20,2,TRUE)</f>
        <v>very high</v>
      </c>
      <c r="EW250" s="8">
        <f>VLOOKUP($EU250,definitions_list_lookup!$N$15:$P$20,3,TRUE)</f>
        <v>4</v>
      </c>
    </row>
    <row r="251" spans="1:153" ht="42">
      <c r="A251" s="205">
        <v>43305</v>
      </c>
      <c r="B251" s="7" t="s">
        <v>1323</v>
      </c>
      <c r="C251" s="182"/>
      <c r="D251" s="5" t="s">
        <v>1208</v>
      </c>
      <c r="E251" s="5">
        <v>71</v>
      </c>
      <c r="F251" s="5">
        <v>1</v>
      </c>
      <c r="G251" s="6" t="str">
        <f t="shared" si="63"/>
        <v>71-1</v>
      </c>
      <c r="H251" s="2">
        <v>52</v>
      </c>
      <c r="I251" s="2">
        <v>64</v>
      </c>
      <c r="J251" s="79" t="str">
        <f>IF(((VLOOKUP($G251,Depth_Lookup!$A$3:$J$561,9,FALSE))-(I251/100))&gt;=0,"Good","Too Long")</f>
        <v>Good</v>
      </c>
      <c r="K251" s="80">
        <f>(VLOOKUP($G251,Depth_Lookup!$A$3:$J$561,10,FALSE))+(H251/100)</f>
        <v>144.12</v>
      </c>
      <c r="L251" s="80">
        <f>(VLOOKUP($G251,Depth_Lookup!$A$3:$J$561,10,FALSE))+(I251/100)</f>
        <v>144.23999999999998</v>
      </c>
      <c r="M251" s="136" t="s">
        <v>1866</v>
      </c>
      <c r="N251" s="136" t="s">
        <v>7</v>
      </c>
      <c r="O251" s="57" t="s">
        <v>1663</v>
      </c>
      <c r="P251" s="57" t="s">
        <v>1268</v>
      </c>
      <c r="Q251" s="44"/>
      <c r="R251" s="42">
        <v>100</v>
      </c>
      <c r="S251" s="5">
        <v>0</v>
      </c>
      <c r="T251" s="5">
        <v>0</v>
      </c>
      <c r="U251" s="5">
        <v>0</v>
      </c>
      <c r="V251" s="8">
        <f t="shared" si="69"/>
        <v>100</v>
      </c>
      <c r="W251" s="4" t="s">
        <v>1645</v>
      </c>
      <c r="X251" s="5" t="s">
        <v>1223</v>
      </c>
      <c r="Y251" s="38">
        <v>90</v>
      </c>
      <c r="Z251" s="8" t="str">
        <f>VLOOKUP($Y251,definitions_list_lookup!$N$15:$P$20,2,TRUE)</f>
        <v>very high</v>
      </c>
      <c r="AA251" s="8">
        <f>VLOOKUP($Y251,definitions_list_lookup!$N$15:$P$20,3,TRUE)</f>
        <v>4</v>
      </c>
      <c r="AB251" s="99"/>
      <c r="AC251" s="7"/>
      <c r="AD251" s="7">
        <v>60</v>
      </c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>
        <v>5</v>
      </c>
      <c r="AQ251" s="7"/>
      <c r="AR251" s="7"/>
      <c r="AS251" s="7">
        <v>35</v>
      </c>
      <c r="AT251" s="7"/>
      <c r="AU251" s="7"/>
      <c r="AV251" s="7"/>
      <c r="AW251" s="7"/>
      <c r="AX251" s="7"/>
      <c r="AY251" s="7"/>
      <c r="AZ251" s="7"/>
      <c r="BA251" s="8">
        <f t="shared" si="64"/>
        <v>100</v>
      </c>
      <c r="BB251" s="54"/>
      <c r="BC251" s="99"/>
      <c r="BD251" s="99"/>
      <c r="BE251" s="99"/>
      <c r="BF251" s="7"/>
      <c r="BG251" s="8" t="str">
        <f>VLOOKUP($BF251,definitions_list_lookup!$N$15:$P$20,2,TRUE)</f>
        <v>fresh</v>
      </c>
      <c r="BH251" s="8">
        <f>VLOOKUP($BF251,definitions_list_lookup!$N$15:$P$20,3,TRUE)</f>
        <v>0</v>
      </c>
      <c r="BI251" s="99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8">
        <f t="shared" si="65"/>
        <v>0</v>
      </c>
      <c r="CI251" s="44"/>
      <c r="CJ251" s="7"/>
      <c r="CK251" s="48"/>
      <c r="CL251" s="7"/>
      <c r="CM251" s="8" t="str">
        <f>VLOOKUP($CL251,definitions_list_lookup!$N$15:$P$20,2,TRUE)</f>
        <v>fresh</v>
      </c>
      <c r="CN251" s="8">
        <f>VLOOKUP($CL251,definitions_list_lookup!$N$15:$P$20,3,TRUE)</f>
        <v>0</v>
      </c>
      <c r="CO251" s="99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8">
        <f t="shared" si="66"/>
        <v>0</v>
      </c>
      <c r="DO251" s="44"/>
      <c r="DP251" s="99"/>
      <c r="DQ251" s="7"/>
      <c r="DR251" s="8" t="str">
        <f>VLOOKUP($DQ251,definitions_list_lookup!$N$15:$P$20,2,TRUE)</f>
        <v>fresh</v>
      </c>
      <c r="DS251" s="8">
        <f>VLOOKUP($DQ251,definitions_list_lookup!$N$15:$P$20,3,TRUE)</f>
        <v>0</v>
      </c>
      <c r="DT251" s="99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8">
        <f t="shared" si="67"/>
        <v>0</v>
      </c>
      <c r="ET251" s="44"/>
      <c r="EU251" s="8">
        <f t="shared" si="68"/>
        <v>90</v>
      </c>
      <c r="EV251" s="8" t="str">
        <f>VLOOKUP($EU251,definitions_list_lookup!$N$15:$P$20,2,TRUE)</f>
        <v>very high</v>
      </c>
      <c r="EW251" s="8">
        <f>VLOOKUP($EU251,definitions_list_lookup!$N$15:$P$20,3,TRUE)</f>
        <v>4</v>
      </c>
    </row>
    <row r="252" spans="1:153" ht="56">
      <c r="A252" s="214">
        <v>43305</v>
      </c>
      <c r="B252" s="215" t="s">
        <v>1323</v>
      </c>
      <c r="C252" s="216"/>
      <c r="D252" s="215" t="s">
        <v>1208</v>
      </c>
      <c r="E252" s="5">
        <v>71</v>
      </c>
      <c r="F252" s="5">
        <v>1</v>
      </c>
      <c r="G252" s="6" t="str">
        <f t="shared" si="63"/>
        <v>71-1</v>
      </c>
      <c r="H252" s="2">
        <v>64</v>
      </c>
      <c r="I252" s="2">
        <v>70</v>
      </c>
      <c r="J252" s="79" t="str">
        <f>IF(((VLOOKUP($G252,Depth_Lookup!$A$3:$J$561,9,FALSE))-(I252/100))&gt;=0,"Good","Too Long")</f>
        <v>Good</v>
      </c>
      <c r="K252" s="80">
        <f>(VLOOKUP($G252,Depth_Lookup!$A$3:$J$561,10,FALSE))+(H252/100)</f>
        <v>144.23999999999998</v>
      </c>
      <c r="L252" s="80">
        <f>(VLOOKUP($G252,Depth_Lookup!$A$3:$J$561,10,FALSE))+(I252/100)</f>
        <v>144.29999999999998</v>
      </c>
      <c r="M252" s="136" t="s">
        <v>1867</v>
      </c>
      <c r="N252" s="136" t="s">
        <v>1326</v>
      </c>
      <c r="O252" s="57" t="s">
        <v>1298</v>
      </c>
      <c r="P252" s="57" t="s">
        <v>1277</v>
      </c>
      <c r="Q252" s="44"/>
      <c r="R252" s="42">
        <v>50</v>
      </c>
      <c r="S252" s="5">
        <v>0</v>
      </c>
      <c r="T252" s="5">
        <v>50</v>
      </c>
      <c r="U252" s="5">
        <v>0</v>
      </c>
      <c r="V252" s="8">
        <f t="shared" ref="V252" si="92">SUM(R252:U252)</f>
        <v>100</v>
      </c>
      <c r="W252" s="4" t="s">
        <v>1396</v>
      </c>
      <c r="X252" s="5" t="s">
        <v>1223</v>
      </c>
      <c r="Y252" s="38">
        <v>95</v>
      </c>
      <c r="Z252" s="8" t="str">
        <f>VLOOKUP($Y252,definitions_list_lookup!$N$15:$P$20,2,TRUE)</f>
        <v>complete</v>
      </c>
      <c r="AA252" s="8">
        <f>VLOOKUP($Y252,definitions_list_lookup!$N$15:$P$20,3,TRUE)</f>
        <v>5</v>
      </c>
      <c r="AB252" s="99" t="s">
        <v>1743</v>
      </c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>
        <v>5</v>
      </c>
      <c r="AQ252" s="7"/>
      <c r="AR252" s="7"/>
      <c r="AS252" s="7">
        <v>95</v>
      </c>
      <c r="AT252" s="7"/>
      <c r="AU252" s="7"/>
      <c r="AV252" s="7"/>
      <c r="AW252" s="7"/>
      <c r="AX252" s="7"/>
      <c r="AY252" s="7"/>
      <c r="AZ252" s="7"/>
      <c r="BA252" s="8">
        <f t="shared" si="64"/>
        <v>100</v>
      </c>
      <c r="BB252" s="54"/>
      <c r="BC252" s="99"/>
      <c r="BD252" s="99"/>
      <c r="BE252" s="99"/>
      <c r="BF252" s="7"/>
      <c r="BG252" s="8" t="str">
        <f>VLOOKUP($BF252,definitions_list_lookup!$N$15:$P$20,2,TRUE)</f>
        <v>fresh</v>
      </c>
      <c r="BH252" s="8">
        <f>VLOOKUP($BF252,definitions_list_lookup!$N$15:$P$20,3,TRUE)</f>
        <v>0</v>
      </c>
      <c r="BI252" s="99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8">
        <f t="shared" si="65"/>
        <v>0</v>
      </c>
      <c r="CI252" s="44"/>
      <c r="CJ252" s="7" t="s">
        <v>1384</v>
      </c>
      <c r="CK252" s="48" t="s">
        <v>1396</v>
      </c>
      <c r="CL252" s="7">
        <v>95</v>
      </c>
      <c r="CM252" s="8" t="str">
        <f>VLOOKUP($CL252,definitions_list_lookup!$N$15:$P$20,2,TRUE)</f>
        <v>complete</v>
      </c>
      <c r="CN252" s="8">
        <f>VLOOKUP($CL252,definitions_list_lookup!$N$15:$P$20,3,TRUE)</f>
        <v>5</v>
      </c>
      <c r="CO252" s="99" t="s">
        <v>1743</v>
      </c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>
        <v>10</v>
      </c>
      <c r="DD252" s="7"/>
      <c r="DE252" s="7"/>
      <c r="DF252" s="7">
        <v>90</v>
      </c>
      <c r="DG252" s="7"/>
      <c r="DH252" s="7"/>
      <c r="DI252" s="7"/>
      <c r="DJ252" s="7"/>
      <c r="DK252" s="7"/>
      <c r="DL252" s="7"/>
      <c r="DM252" s="7"/>
      <c r="DN252" s="8">
        <f t="shared" si="66"/>
        <v>100</v>
      </c>
      <c r="DO252" s="44"/>
      <c r="DP252" s="99"/>
      <c r="DQ252" s="7"/>
      <c r="DR252" s="8" t="str">
        <f>VLOOKUP($DQ252,definitions_list_lookup!$N$15:$P$20,2,TRUE)</f>
        <v>fresh</v>
      </c>
      <c r="DS252" s="8">
        <f>VLOOKUP($DQ252,definitions_list_lookup!$N$15:$P$20,3,TRUE)</f>
        <v>0</v>
      </c>
      <c r="DT252" s="99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8">
        <f t="shared" si="67"/>
        <v>0</v>
      </c>
      <c r="ET252" s="44"/>
      <c r="EU252" s="8">
        <f t="shared" si="68"/>
        <v>95</v>
      </c>
      <c r="EV252" s="8" t="str">
        <f>VLOOKUP($EU252,definitions_list_lookup!$N$15:$P$20,2,TRUE)</f>
        <v>complete</v>
      </c>
      <c r="EW252" s="8">
        <f>VLOOKUP($EU252,definitions_list_lookup!$N$15:$P$20,3,TRUE)</f>
        <v>5</v>
      </c>
    </row>
    <row r="253" spans="1:153" ht="56">
      <c r="A253" s="214">
        <v>43305</v>
      </c>
      <c r="B253" s="215" t="s">
        <v>1323</v>
      </c>
      <c r="C253" s="216"/>
      <c r="D253" s="215" t="s">
        <v>1208</v>
      </c>
      <c r="E253" s="215">
        <v>71</v>
      </c>
      <c r="F253" s="5">
        <v>2</v>
      </c>
      <c r="G253" s="6" t="str">
        <f t="shared" si="63"/>
        <v>71-2</v>
      </c>
      <c r="H253" s="2">
        <v>0</v>
      </c>
      <c r="I253" s="2">
        <v>77</v>
      </c>
      <c r="J253" s="79" t="str">
        <f>IF(((VLOOKUP($G253,Depth_Lookup!$A$3:$J$561,9,FALSE))-(I253/100))&gt;=0,"Good","Too Long")</f>
        <v>Good</v>
      </c>
      <c r="K253" s="80">
        <f>(VLOOKUP($G253,Depth_Lookup!$A$3:$J$561,10,FALSE))+(H253/100)</f>
        <v>144.30000000000001</v>
      </c>
      <c r="L253" s="80">
        <f>(VLOOKUP($G253,Depth_Lookup!$A$3:$J$561,10,FALSE))+(I253/100)</f>
        <v>145.07000000000002</v>
      </c>
      <c r="M253" s="136" t="s">
        <v>1867</v>
      </c>
      <c r="N253" s="136" t="s">
        <v>1326</v>
      </c>
      <c r="O253" s="57" t="s">
        <v>1298</v>
      </c>
      <c r="P253" s="57" t="s">
        <v>1678</v>
      </c>
      <c r="Q253" s="44"/>
      <c r="R253" s="42">
        <v>90</v>
      </c>
      <c r="S253" s="5">
        <v>0</v>
      </c>
      <c r="T253" s="5">
        <v>10</v>
      </c>
      <c r="U253" s="5">
        <v>0</v>
      </c>
      <c r="V253" s="8">
        <f t="shared" ref="V253:V254" si="93">SUM(R253:U253)</f>
        <v>100</v>
      </c>
      <c r="W253" s="4" t="s">
        <v>1303</v>
      </c>
      <c r="X253" s="5" t="s">
        <v>1223</v>
      </c>
      <c r="Y253" s="38">
        <v>95</v>
      </c>
      <c r="Z253" s="8" t="str">
        <f>VLOOKUP($Y253,definitions_list_lookup!$N$15:$P$20,2,TRUE)</f>
        <v>complete</v>
      </c>
      <c r="AA253" s="8">
        <f>VLOOKUP($Y253,definitions_list_lookup!$N$15:$P$20,3,TRUE)</f>
        <v>5</v>
      </c>
      <c r="AB253" s="99" t="s">
        <v>2013</v>
      </c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>
        <v>5</v>
      </c>
      <c r="AQ253" s="7"/>
      <c r="AR253" s="7"/>
      <c r="AS253" s="7">
        <v>95</v>
      </c>
      <c r="AT253" s="7"/>
      <c r="AU253" s="7"/>
      <c r="AV253" s="7"/>
      <c r="AW253" s="7"/>
      <c r="AX253" s="7"/>
      <c r="AY253" s="7"/>
      <c r="AZ253" s="7"/>
      <c r="BA253" s="8">
        <f t="shared" si="64"/>
        <v>100</v>
      </c>
      <c r="BB253" s="54"/>
      <c r="BC253" s="99"/>
      <c r="BD253" s="99"/>
      <c r="BE253" s="99"/>
      <c r="BF253" s="7"/>
      <c r="BG253" s="8" t="str">
        <f>VLOOKUP($BF253,definitions_list_lookup!$N$15:$P$20,2,TRUE)</f>
        <v>fresh</v>
      </c>
      <c r="BH253" s="8">
        <f>VLOOKUP($BF253,definitions_list_lookup!$N$15:$P$20,3,TRUE)</f>
        <v>0</v>
      </c>
      <c r="BI253" s="99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8">
        <f t="shared" si="65"/>
        <v>0</v>
      </c>
      <c r="CI253" s="44"/>
      <c r="CJ253" s="7" t="s">
        <v>1384</v>
      </c>
      <c r="CK253" s="48" t="s">
        <v>1396</v>
      </c>
      <c r="CL253" s="7">
        <v>95</v>
      </c>
      <c r="CM253" s="8" t="str">
        <f>VLOOKUP($CL253,definitions_list_lookup!$N$15:$P$20,2,TRUE)</f>
        <v>complete</v>
      </c>
      <c r="CN253" s="8">
        <f>VLOOKUP($CL253,definitions_list_lookup!$N$15:$P$20,3,TRUE)</f>
        <v>5</v>
      </c>
      <c r="CO253" s="99" t="s">
        <v>1743</v>
      </c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>
        <v>10</v>
      </c>
      <c r="DD253" s="7"/>
      <c r="DE253" s="7"/>
      <c r="DF253" s="7">
        <v>90</v>
      </c>
      <c r="DG253" s="7"/>
      <c r="DH253" s="7"/>
      <c r="DI253" s="7"/>
      <c r="DJ253" s="7"/>
      <c r="DK253" s="7"/>
      <c r="DL253" s="7"/>
      <c r="DM253" s="7"/>
      <c r="DN253" s="8">
        <f t="shared" si="66"/>
        <v>100</v>
      </c>
      <c r="DO253" s="44"/>
      <c r="DP253" s="99"/>
      <c r="DQ253" s="7"/>
      <c r="DR253" s="8" t="str">
        <f>VLOOKUP($DQ253,definitions_list_lookup!$N$15:$P$20,2,TRUE)</f>
        <v>fresh</v>
      </c>
      <c r="DS253" s="8">
        <f>VLOOKUP($DQ253,definitions_list_lookup!$N$15:$P$20,3,TRUE)</f>
        <v>0</v>
      </c>
      <c r="DT253" s="99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8">
        <f t="shared" si="67"/>
        <v>0</v>
      </c>
      <c r="ET253" s="44"/>
      <c r="EU253" s="8">
        <f t="shared" si="68"/>
        <v>95</v>
      </c>
      <c r="EV253" s="8" t="str">
        <f>VLOOKUP($EU253,definitions_list_lookup!$N$15:$P$20,2,TRUE)</f>
        <v>complete</v>
      </c>
      <c r="EW253" s="8">
        <f>VLOOKUP($EU253,definitions_list_lookup!$N$15:$P$20,3,TRUE)</f>
        <v>5</v>
      </c>
    </row>
    <row r="254" spans="1:153" ht="126">
      <c r="A254" s="214">
        <v>43305</v>
      </c>
      <c r="B254" s="215" t="s">
        <v>1323</v>
      </c>
      <c r="C254" s="216"/>
      <c r="D254" s="215" t="s">
        <v>1208</v>
      </c>
      <c r="E254" s="5">
        <v>71</v>
      </c>
      <c r="F254" s="5">
        <v>3</v>
      </c>
      <c r="G254" s="6" t="str">
        <f t="shared" si="63"/>
        <v>71-3</v>
      </c>
      <c r="H254" s="2">
        <v>0</v>
      </c>
      <c r="I254" s="2">
        <v>85</v>
      </c>
      <c r="J254" s="79" t="str">
        <f>IF(((VLOOKUP($G254,Depth_Lookup!$A$3:$J$561,9,FALSE))-(I254/100))&gt;=0,"Good","Too Long")</f>
        <v>Good</v>
      </c>
      <c r="K254" s="80">
        <f>(VLOOKUP($G254,Depth_Lookup!$A$3:$J$561,10,FALSE))+(H254/100)</f>
        <v>145.07</v>
      </c>
      <c r="L254" s="80">
        <f>(VLOOKUP($G254,Depth_Lookup!$A$3:$J$561,10,FALSE))+(I254/100)</f>
        <v>145.91999999999999</v>
      </c>
      <c r="M254" s="136" t="s">
        <v>1867</v>
      </c>
      <c r="N254" s="136" t="s">
        <v>1326</v>
      </c>
      <c r="O254" s="57" t="s">
        <v>1665</v>
      </c>
      <c r="P254" s="57" t="s">
        <v>1277</v>
      </c>
      <c r="Q254" s="44"/>
      <c r="R254" s="42">
        <v>99</v>
      </c>
      <c r="S254" s="5">
        <v>0</v>
      </c>
      <c r="T254" s="5">
        <v>1</v>
      </c>
      <c r="U254" s="5">
        <v>0</v>
      </c>
      <c r="V254" s="8">
        <f t="shared" si="93"/>
        <v>100</v>
      </c>
      <c r="W254" s="4" t="s">
        <v>1303</v>
      </c>
      <c r="X254" s="5" t="s">
        <v>1223</v>
      </c>
      <c r="Y254" s="38">
        <v>95</v>
      </c>
      <c r="Z254" s="8" t="str">
        <f>VLOOKUP($Y254,definitions_list_lookup!$N$15:$P$20,2,TRUE)</f>
        <v>complete</v>
      </c>
      <c r="AA254" s="8">
        <f>VLOOKUP($Y254,definitions_list_lookup!$N$15:$P$20,3,TRUE)</f>
        <v>5</v>
      </c>
      <c r="AB254" s="99" t="s">
        <v>1668</v>
      </c>
      <c r="AC254" s="7">
        <v>1</v>
      </c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>
        <v>5</v>
      </c>
      <c r="AQ254" s="7"/>
      <c r="AR254" s="7"/>
      <c r="AS254" s="7">
        <v>94</v>
      </c>
      <c r="AT254" s="7"/>
      <c r="AU254" s="7"/>
      <c r="AV254" s="7"/>
      <c r="AW254" s="7"/>
      <c r="AX254" s="7"/>
      <c r="AY254" s="7"/>
      <c r="AZ254" s="7"/>
      <c r="BA254" s="8">
        <f t="shared" si="64"/>
        <v>100</v>
      </c>
      <c r="BB254" s="54"/>
      <c r="BC254" s="99"/>
      <c r="BD254" s="99"/>
      <c r="BE254" s="99"/>
      <c r="BF254" s="7"/>
      <c r="BG254" s="8" t="str">
        <f>VLOOKUP($BF254,definitions_list_lookup!$N$15:$P$20,2,TRUE)</f>
        <v>fresh</v>
      </c>
      <c r="BH254" s="8">
        <f>VLOOKUP($BF254,definitions_list_lookup!$N$15:$P$20,3,TRUE)</f>
        <v>0</v>
      </c>
      <c r="BI254" s="99" t="s">
        <v>1666</v>
      </c>
      <c r="BJ254" s="7">
        <v>40</v>
      </c>
      <c r="BK254" s="7">
        <v>20</v>
      </c>
      <c r="BL254" s="7">
        <v>40</v>
      </c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8">
        <f t="shared" si="65"/>
        <v>100</v>
      </c>
      <c r="CI254" s="44"/>
      <c r="CJ254" s="7" t="s">
        <v>1384</v>
      </c>
      <c r="CK254" s="48" t="s">
        <v>1396</v>
      </c>
      <c r="CL254" s="7">
        <v>95</v>
      </c>
      <c r="CM254" s="8" t="str">
        <f>VLOOKUP($CL254,definitions_list_lookup!$N$15:$P$20,2,TRUE)</f>
        <v>complete</v>
      </c>
      <c r="CN254" s="8">
        <f>VLOOKUP($CL254,definitions_list_lookup!$N$15:$P$20,3,TRUE)</f>
        <v>5</v>
      </c>
      <c r="CO254" s="99" t="s">
        <v>1743</v>
      </c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>
        <v>10</v>
      </c>
      <c r="DD254" s="7"/>
      <c r="DE254" s="7"/>
      <c r="DF254" s="7">
        <v>90</v>
      </c>
      <c r="DG254" s="7"/>
      <c r="DH254" s="7"/>
      <c r="DI254" s="7"/>
      <c r="DJ254" s="7"/>
      <c r="DK254" s="7"/>
      <c r="DL254" s="7"/>
      <c r="DM254" s="7"/>
      <c r="DN254" s="8">
        <f t="shared" si="66"/>
        <v>100</v>
      </c>
      <c r="DO254" s="44"/>
      <c r="DP254" s="99"/>
      <c r="DQ254" s="7"/>
      <c r="DR254" s="8" t="str">
        <f>VLOOKUP($DQ254,definitions_list_lookup!$N$15:$P$20,2,TRUE)</f>
        <v>fresh</v>
      </c>
      <c r="DS254" s="8">
        <f>VLOOKUP($DQ254,definitions_list_lookup!$N$15:$P$20,3,TRUE)</f>
        <v>0</v>
      </c>
      <c r="DT254" s="99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8">
        <f t="shared" si="67"/>
        <v>0</v>
      </c>
      <c r="ET254" s="44"/>
      <c r="EU254" s="8">
        <f t="shared" si="68"/>
        <v>95</v>
      </c>
      <c r="EV254" s="8" t="str">
        <f>VLOOKUP($EU254,definitions_list_lookup!$N$15:$P$20,2,TRUE)</f>
        <v>complete</v>
      </c>
      <c r="EW254" s="8">
        <f>VLOOKUP($EU254,definitions_list_lookup!$N$15:$P$20,3,TRUE)</f>
        <v>5</v>
      </c>
    </row>
    <row r="255" spans="1:153" ht="84">
      <c r="A255" s="205">
        <v>43305</v>
      </c>
      <c r="B255" s="7" t="s">
        <v>1323</v>
      </c>
      <c r="C255" s="182"/>
      <c r="D255" s="7" t="s">
        <v>1208</v>
      </c>
      <c r="E255" s="5">
        <v>71</v>
      </c>
      <c r="F255" s="5">
        <v>4</v>
      </c>
      <c r="G255" s="6" t="str">
        <f t="shared" si="63"/>
        <v>71-4</v>
      </c>
      <c r="H255" s="2">
        <v>0</v>
      </c>
      <c r="I255" s="2">
        <v>50.5</v>
      </c>
      <c r="J255" s="79" t="str">
        <f>IF(((VLOOKUP($G255,Depth_Lookup!$A$3:$J$561,9,FALSE))-(I255/100))&gt;=0,"Good","Too Long")</f>
        <v>Good</v>
      </c>
      <c r="K255" s="80">
        <f>(VLOOKUP($G255,Depth_Lookup!$A$3:$J$561,10,FALSE))+(H255/100)</f>
        <v>145.91999999999999</v>
      </c>
      <c r="L255" s="80">
        <f>(VLOOKUP($G255,Depth_Lookup!$A$3:$J$561,10,FALSE))+(I255/100)</f>
        <v>146.42499999999998</v>
      </c>
      <c r="M255" s="136" t="s">
        <v>1867</v>
      </c>
      <c r="N255" s="136" t="s">
        <v>1326</v>
      </c>
      <c r="O255" s="57" t="s">
        <v>1665</v>
      </c>
      <c r="P255" s="57" t="s">
        <v>1678</v>
      </c>
      <c r="Q255" s="44"/>
      <c r="R255" s="42">
        <v>100</v>
      </c>
      <c r="S255" s="5">
        <v>0</v>
      </c>
      <c r="T255" s="5">
        <v>0</v>
      </c>
      <c r="U255" s="5">
        <v>0</v>
      </c>
      <c r="V255" s="8">
        <f t="shared" ref="V255" si="94">SUM(R255:U255)</f>
        <v>100</v>
      </c>
      <c r="W255" s="4" t="s">
        <v>1303</v>
      </c>
      <c r="X255" s="5" t="s">
        <v>1223</v>
      </c>
      <c r="Y255" s="38">
        <v>95</v>
      </c>
      <c r="Z255" s="8" t="str">
        <f>VLOOKUP($Y255,definitions_list_lookup!$N$15:$P$20,2,TRUE)</f>
        <v>complete</v>
      </c>
      <c r="AA255" s="8">
        <f>VLOOKUP($Y255,definitions_list_lookup!$N$15:$P$20,3,TRUE)</f>
        <v>5</v>
      </c>
      <c r="AB255" s="99" t="s">
        <v>1669</v>
      </c>
      <c r="AC255" s="7">
        <v>1</v>
      </c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>
        <v>5</v>
      </c>
      <c r="AQ255" s="7"/>
      <c r="AR255" s="7"/>
      <c r="AS255" s="7">
        <v>94</v>
      </c>
      <c r="AT255" s="7"/>
      <c r="AU255" s="7"/>
      <c r="AV255" s="7"/>
      <c r="AW255" s="7"/>
      <c r="AX255" s="7"/>
      <c r="AY255" s="7"/>
      <c r="AZ255" s="7"/>
      <c r="BA255" s="8">
        <f t="shared" si="64"/>
        <v>100</v>
      </c>
      <c r="BB255" s="54"/>
      <c r="BC255" s="99"/>
      <c r="BD255" s="99"/>
      <c r="BE255" s="99"/>
      <c r="BF255" s="7"/>
      <c r="BG255" s="8" t="str">
        <f>VLOOKUP($BF255,definitions_list_lookup!$N$15:$P$20,2,TRUE)</f>
        <v>fresh</v>
      </c>
      <c r="BH255" s="8">
        <f>VLOOKUP($BF255,definitions_list_lookup!$N$15:$P$20,3,TRUE)</f>
        <v>0</v>
      </c>
      <c r="BI255" s="99" t="s">
        <v>1667</v>
      </c>
      <c r="BJ255" s="7">
        <v>40</v>
      </c>
      <c r="BK255" s="7">
        <v>20</v>
      </c>
      <c r="BL255" s="7">
        <v>40</v>
      </c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8">
        <f t="shared" si="65"/>
        <v>100</v>
      </c>
      <c r="CI255" s="44"/>
      <c r="CJ255" s="7"/>
      <c r="CK255" s="48"/>
      <c r="CL255" s="7"/>
      <c r="CM255" s="8" t="str">
        <f>VLOOKUP($CL255,definitions_list_lookup!$N$15:$P$20,2,TRUE)</f>
        <v>fresh</v>
      </c>
      <c r="CN255" s="8">
        <f>VLOOKUP($CL255,definitions_list_lookup!$N$15:$P$20,3,TRUE)</f>
        <v>0</v>
      </c>
      <c r="CO255" s="99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8">
        <f t="shared" si="66"/>
        <v>0</v>
      </c>
      <c r="DO255" s="44"/>
      <c r="DP255" s="99"/>
      <c r="DQ255" s="7"/>
      <c r="DR255" s="8" t="str">
        <f>VLOOKUP($DQ255,definitions_list_lookup!$N$15:$P$20,2,TRUE)</f>
        <v>fresh</v>
      </c>
      <c r="DS255" s="8">
        <f>VLOOKUP($DQ255,definitions_list_lookup!$N$15:$P$20,3,TRUE)</f>
        <v>0</v>
      </c>
      <c r="DT255" s="99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8">
        <f t="shared" si="67"/>
        <v>0</v>
      </c>
      <c r="ET255" s="44"/>
      <c r="EU255" s="8">
        <f t="shared" si="68"/>
        <v>95</v>
      </c>
      <c r="EV255" s="8" t="str">
        <f>VLOOKUP($EU255,definitions_list_lookup!$N$15:$P$20,2,TRUE)</f>
        <v>complete</v>
      </c>
      <c r="EW255" s="8">
        <f>VLOOKUP($EU255,definitions_list_lookup!$N$15:$P$20,3,TRUE)</f>
        <v>5</v>
      </c>
    </row>
    <row r="256" spans="1:153" ht="56">
      <c r="A256" s="205">
        <v>43305</v>
      </c>
      <c r="B256" s="7" t="s">
        <v>1323</v>
      </c>
      <c r="C256" s="182"/>
      <c r="D256" s="7" t="s">
        <v>1208</v>
      </c>
      <c r="E256" s="5">
        <v>71</v>
      </c>
      <c r="F256" s="5">
        <v>4</v>
      </c>
      <c r="G256" s="6" t="str">
        <f t="shared" si="63"/>
        <v>71-4</v>
      </c>
      <c r="H256" s="2">
        <v>50.5</v>
      </c>
      <c r="I256" s="2">
        <v>61</v>
      </c>
      <c r="J256" s="79" t="str">
        <f>IF(((VLOOKUP($G256,Depth_Lookup!$A$3:$J$561,9,FALSE))-(I256/100))&gt;=0,"Good","Too Long")</f>
        <v>Good</v>
      </c>
      <c r="K256" s="80">
        <f>(VLOOKUP($G256,Depth_Lookup!$A$3:$J$561,10,FALSE))+(H256/100)</f>
        <v>146.42499999999998</v>
      </c>
      <c r="L256" s="80">
        <f>(VLOOKUP($G256,Depth_Lookup!$A$3:$J$561,10,FALSE))+(I256/100)</f>
        <v>146.53</v>
      </c>
      <c r="M256" s="136" t="s">
        <v>1868</v>
      </c>
      <c r="N256" s="136" t="s">
        <v>1566</v>
      </c>
      <c r="O256" s="57" t="s">
        <v>1664</v>
      </c>
      <c r="P256" s="57" t="s">
        <v>1676</v>
      </c>
      <c r="Q256" s="44"/>
      <c r="R256" s="42">
        <v>100</v>
      </c>
      <c r="S256" s="5">
        <v>0</v>
      </c>
      <c r="T256" s="5">
        <v>0</v>
      </c>
      <c r="U256" s="5">
        <v>0</v>
      </c>
      <c r="V256" s="8">
        <f t="shared" si="69"/>
        <v>100</v>
      </c>
      <c r="W256" s="4" t="s">
        <v>1495</v>
      </c>
      <c r="X256" s="5" t="s">
        <v>1223</v>
      </c>
      <c r="Y256" s="38">
        <v>95</v>
      </c>
      <c r="Z256" s="8" t="str">
        <f>VLOOKUP($Y256,definitions_list_lookup!$N$15:$P$20,2,TRUE)</f>
        <v>complete</v>
      </c>
      <c r="AA256" s="8">
        <f>VLOOKUP($Y256,definitions_list_lookup!$N$15:$P$20,3,TRUE)</f>
        <v>5</v>
      </c>
      <c r="AB256" s="99"/>
      <c r="AC256" s="7">
        <v>10</v>
      </c>
      <c r="AD256" s="7"/>
      <c r="AE256" s="7">
        <v>5</v>
      </c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>
        <v>85</v>
      </c>
      <c r="BA256" s="8">
        <f t="shared" si="64"/>
        <v>100</v>
      </c>
      <c r="BB256" s="54"/>
      <c r="BC256" s="99"/>
      <c r="BD256" s="99"/>
      <c r="BE256" s="99"/>
      <c r="BF256" s="7"/>
      <c r="BG256" s="8" t="str">
        <f>VLOOKUP($BF256,definitions_list_lookup!$N$15:$P$20,2,TRUE)</f>
        <v>fresh</v>
      </c>
      <c r="BH256" s="8">
        <f>VLOOKUP($BF256,definitions_list_lookup!$N$15:$P$20,3,TRUE)</f>
        <v>0</v>
      </c>
      <c r="BI256" s="99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8">
        <f t="shared" si="65"/>
        <v>0</v>
      </c>
      <c r="CI256" s="44"/>
      <c r="CJ256" s="7"/>
      <c r="CK256" s="48"/>
      <c r="CL256" s="7"/>
      <c r="CM256" s="8" t="str">
        <f>VLOOKUP($CL256,definitions_list_lookup!$N$15:$P$20,2,TRUE)</f>
        <v>fresh</v>
      </c>
      <c r="CN256" s="8">
        <f>VLOOKUP($CL256,definitions_list_lookup!$N$15:$P$20,3,TRUE)</f>
        <v>0</v>
      </c>
      <c r="CO256" s="99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8">
        <f t="shared" si="66"/>
        <v>0</v>
      </c>
      <c r="DO256" s="44"/>
      <c r="DP256" s="99"/>
      <c r="DQ256" s="7"/>
      <c r="DR256" s="8" t="str">
        <f>VLOOKUP($DQ256,definitions_list_lookup!$N$15:$P$20,2,TRUE)</f>
        <v>fresh</v>
      </c>
      <c r="DS256" s="8">
        <f>VLOOKUP($DQ256,definitions_list_lookup!$N$15:$P$20,3,TRUE)</f>
        <v>0</v>
      </c>
      <c r="DT256" s="99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8">
        <f t="shared" si="67"/>
        <v>0</v>
      </c>
      <c r="ET256" s="44"/>
      <c r="EU256" s="8">
        <f t="shared" si="68"/>
        <v>95</v>
      </c>
      <c r="EV256" s="8" t="str">
        <f>VLOOKUP($EU256,definitions_list_lookup!$N$15:$P$20,2,TRUE)</f>
        <v>complete</v>
      </c>
      <c r="EW256" s="8">
        <f>VLOOKUP($EU256,definitions_list_lookup!$N$15:$P$20,3,TRUE)</f>
        <v>5</v>
      </c>
    </row>
    <row r="257" spans="1:153" ht="56">
      <c r="A257" s="89">
        <v>43305</v>
      </c>
      <c r="B257" s="5" t="s">
        <v>1323</v>
      </c>
      <c r="D257" s="5" t="s">
        <v>1208</v>
      </c>
      <c r="E257" s="5">
        <v>71</v>
      </c>
      <c r="F257" s="5">
        <v>4</v>
      </c>
      <c r="G257" s="6" t="str">
        <f t="shared" si="63"/>
        <v>71-4</v>
      </c>
      <c r="H257" s="2">
        <v>61</v>
      </c>
      <c r="I257" s="2">
        <v>78</v>
      </c>
      <c r="J257" s="79" t="str">
        <f>IF(((VLOOKUP($G257,Depth_Lookup!$A$3:$J$561,9,FALSE))-(I257/100))&gt;=0,"Good","Too Long")</f>
        <v>Good</v>
      </c>
      <c r="K257" s="80">
        <f>(VLOOKUP($G257,Depth_Lookup!$A$3:$J$561,10,FALSE))+(H257/100)</f>
        <v>146.53</v>
      </c>
      <c r="L257" s="80">
        <f>(VLOOKUP($G257,Depth_Lookup!$A$3:$J$561,10,FALSE))+(I257/100)</f>
        <v>146.69999999999999</v>
      </c>
      <c r="M257" s="136" t="s">
        <v>1869</v>
      </c>
      <c r="N257" s="136" t="s">
        <v>1326</v>
      </c>
      <c r="O257" s="57" t="s">
        <v>1298</v>
      </c>
      <c r="P257" s="57" t="s">
        <v>1678</v>
      </c>
      <c r="Q257" s="44"/>
      <c r="R257" s="42">
        <v>100</v>
      </c>
      <c r="S257" s="5">
        <v>0</v>
      </c>
      <c r="T257" s="5">
        <v>0</v>
      </c>
      <c r="U257" s="5">
        <v>0</v>
      </c>
      <c r="V257" s="8">
        <f t="shared" si="69"/>
        <v>100</v>
      </c>
      <c r="W257" s="4" t="s">
        <v>1303</v>
      </c>
      <c r="X257" s="5" t="s">
        <v>1223</v>
      </c>
      <c r="Y257" s="38">
        <v>95</v>
      </c>
      <c r="Z257" s="8" t="str">
        <f>VLOOKUP($Y257,definitions_list_lookup!$N$15:$P$20,2,TRUE)</f>
        <v>complete</v>
      </c>
      <c r="AA257" s="8">
        <f>VLOOKUP($Y257,definitions_list_lookup!$N$15:$P$20,3,TRUE)</f>
        <v>5</v>
      </c>
      <c r="AB257" s="99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>
        <v>5</v>
      </c>
      <c r="AQ257" s="7"/>
      <c r="AR257" s="7"/>
      <c r="AS257" s="7">
        <v>95</v>
      </c>
      <c r="AT257" s="7"/>
      <c r="AU257" s="7"/>
      <c r="AV257" s="7"/>
      <c r="AW257" s="7"/>
      <c r="AX257" s="7"/>
      <c r="AY257" s="7"/>
      <c r="AZ257" s="7"/>
      <c r="BA257" s="8">
        <f t="shared" si="64"/>
        <v>100</v>
      </c>
      <c r="BB257" s="54"/>
      <c r="BC257" s="99"/>
      <c r="BD257" s="99"/>
      <c r="BE257" s="99"/>
      <c r="BF257" s="7"/>
      <c r="BG257" s="8" t="str">
        <f>VLOOKUP($BF257,definitions_list_lookup!$N$15:$P$20,2,TRUE)</f>
        <v>fresh</v>
      </c>
      <c r="BH257" s="8">
        <f>VLOOKUP($BF257,definitions_list_lookup!$N$15:$P$20,3,TRUE)</f>
        <v>0</v>
      </c>
      <c r="BI257" s="99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8">
        <f t="shared" si="65"/>
        <v>0</v>
      </c>
      <c r="CI257" s="44"/>
      <c r="CJ257" s="7"/>
      <c r="CK257" s="48"/>
      <c r="CL257" s="7"/>
      <c r="CM257" s="8" t="str">
        <f>VLOOKUP($CL257,definitions_list_lookup!$N$15:$P$20,2,TRUE)</f>
        <v>fresh</v>
      </c>
      <c r="CN257" s="8">
        <f>VLOOKUP($CL257,definitions_list_lookup!$N$15:$P$20,3,TRUE)</f>
        <v>0</v>
      </c>
      <c r="CO257" s="99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8">
        <f t="shared" si="66"/>
        <v>0</v>
      </c>
      <c r="DO257" s="44"/>
      <c r="DP257" s="99"/>
      <c r="DQ257" s="7"/>
      <c r="DR257" s="8" t="str">
        <f>VLOOKUP($DQ257,definitions_list_lookup!$N$15:$P$20,2,TRUE)</f>
        <v>fresh</v>
      </c>
      <c r="DS257" s="8">
        <f>VLOOKUP($DQ257,definitions_list_lookup!$N$15:$P$20,3,TRUE)</f>
        <v>0</v>
      </c>
      <c r="DT257" s="99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8">
        <f t="shared" si="67"/>
        <v>0</v>
      </c>
      <c r="ET257" s="44"/>
      <c r="EU257" s="8">
        <f t="shared" si="68"/>
        <v>95</v>
      </c>
      <c r="EV257" s="8" t="str">
        <f>VLOOKUP($EU257,definitions_list_lookup!$N$15:$P$20,2,TRUE)</f>
        <v>complete</v>
      </c>
      <c r="EW257" s="8">
        <f>VLOOKUP($EU257,definitions_list_lookup!$N$15:$P$20,3,TRUE)</f>
        <v>5</v>
      </c>
    </row>
    <row r="258" spans="1:153" ht="56">
      <c r="A258" s="89">
        <v>43305</v>
      </c>
      <c r="B258" s="5" t="s">
        <v>1323</v>
      </c>
      <c r="D258" s="5" t="s">
        <v>1208</v>
      </c>
      <c r="E258" s="5">
        <v>72</v>
      </c>
      <c r="F258" s="5">
        <v>1</v>
      </c>
      <c r="G258" s="6" t="str">
        <f t="shared" si="63"/>
        <v>72-1</v>
      </c>
      <c r="H258" s="2">
        <v>0</v>
      </c>
      <c r="I258" s="2">
        <v>83.5</v>
      </c>
      <c r="J258" s="79" t="str">
        <f>IF(((VLOOKUP($G258,Depth_Lookup!$A$3:$J$561,9,FALSE))-(I258/100))&gt;=0,"Good","Too Long")</f>
        <v>Good</v>
      </c>
      <c r="K258" s="80">
        <f>(VLOOKUP($G258,Depth_Lookup!$A$3:$J$561,10,FALSE))+(H258/100)</f>
        <v>146.6</v>
      </c>
      <c r="L258" s="80">
        <f>(VLOOKUP($G258,Depth_Lookup!$A$3:$J$561,10,FALSE))+(I258/100)</f>
        <v>147.435</v>
      </c>
      <c r="M258" s="136" t="s">
        <v>1869</v>
      </c>
      <c r="N258" s="136" t="s">
        <v>1326</v>
      </c>
      <c r="O258" s="57" t="s">
        <v>1298</v>
      </c>
      <c r="P258" s="57" t="s">
        <v>1678</v>
      </c>
      <c r="Q258" s="44"/>
      <c r="R258" s="42">
        <v>100</v>
      </c>
      <c r="S258" s="5">
        <v>0</v>
      </c>
      <c r="T258" s="5">
        <v>0</v>
      </c>
      <c r="U258" s="5">
        <v>0</v>
      </c>
      <c r="V258" s="8">
        <f t="shared" ref="V258" si="95">SUM(R258:U258)</f>
        <v>100</v>
      </c>
      <c r="W258" s="4" t="s">
        <v>1303</v>
      </c>
      <c r="X258" s="5" t="s">
        <v>1223</v>
      </c>
      <c r="Y258" s="38">
        <v>95</v>
      </c>
      <c r="Z258" s="8" t="str">
        <f>VLOOKUP($Y258,definitions_list_lookup!$N$15:$P$20,2,TRUE)</f>
        <v>complete</v>
      </c>
      <c r="AA258" s="8">
        <f>VLOOKUP($Y258,definitions_list_lookup!$N$15:$P$20,3,TRUE)</f>
        <v>5</v>
      </c>
      <c r="AB258" s="99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>
        <v>5</v>
      </c>
      <c r="AQ258" s="7"/>
      <c r="AR258" s="7"/>
      <c r="AS258" s="7">
        <v>95</v>
      </c>
      <c r="AT258" s="7"/>
      <c r="AU258" s="7"/>
      <c r="AV258" s="7"/>
      <c r="AW258" s="7"/>
      <c r="AX258" s="7"/>
      <c r="AY258" s="7"/>
      <c r="AZ258" s="7"/>
      <c r="BA258" s="8">
        <f t="shared" si="64"/>
        <v>100</v>
      </c>
      <c r="BB258" s="54"/>
      <c r="BC258" s="99"/>
      <c r="BD258" s="99"/>
      <c r="BE258" s="99"/>
      <c r="BF258" s="7"/>
      <c r="BG258" s="8" t="str">
        <f>VLOOKUP($BF258,definitions_list_lookup!$N$15:$P$20,2,TRUE)</f>
        <v>fresh</v>
      </c>
      <c r="BH258" s="8">
        <f>VLOOKUP($BF258,definitions_list_lookup!$N$15:$P$20,3,TRUE)</f>
        <v>0</v>
      </c>
      <c r="BI258" s="99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8">
        <f t="shared" si="65"/>
        <v>0</v>
      </c>
      <c r="CI258" s="44"/>
      <c r="CJ258" s="7"/>
      <c r="CK258" s="48"/>
      <c r="CL258" s="7"/>
      <c r="CM258" s="8" t="str">
        <f>VLOOKUP($CL258,definitions_list_lookup!$N$15:$P$20,2,TRUE)</f>
        <v>fresh</v>
      </c>
      <c r="CN258" s="8">
        <f>VLOOKUP($CL258,definitions_list_lookup!$N$15:$P$20,3,TRUE)</f>
        <v>0</v>
      </c>
      <c r="CO258" s="99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8">
        <f t="shared" si="66"/>
        <v>0</v>
      </c>
      <c r="DO258" s="44"/>
      <c r="DP258" s="99"/>
      <c r="DQ258" s="7"/>
      <c r="DR258" s="8" t="str">
        <f>VLOOKUP($DQ258,definitions_list_lookup!$N$15:$P$20,2,TRUE)</f>
        <v>fresh</v>
      </c>
      <c r="DS258" s="8">
        <f>VLOOKUP($DQ258,definitions_list_lookup!$N$15:$P$20,3,TRUE)</f>
        <v>0</v>
      </c>
      <c r="DT258" s="99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8">
        <f t="shared" si="67"/>
        <v>0</v>
      </c>
      <c r="ET258" s="44"/>
      <c r="EU258" s="8">
        <f t="shared" si="68"/>
        <v>95</v>
      </c>
      <c r="EV258" s="8" t="str">
        <f>VLOOKUP($EU258,definitions_list_lookup!$N$15:$P$20,2,TRUE)</f>
        <v>complete</v>
      </c>
      <c r="EW258" s="8">
        <f>VLOOKUP($EU258,definitions_list_lookup!$N$15:$P$20,3,TRUE)</f>
        <v>5</v>
      </c>
    </row>
    <row r="259" spans="1:153" ht="56">
      <c r="A259" s="89">
        <v>43305</v>
      </c>
      <c r="B259" s="5" t="s">
        <v>1323</v>
      </c>
      <c r="D259" s="5" t="s">
        <v>1208</v>
      </c>
      <c r="E259" s="5">
        <v>72</v>
      </c>
      <c r="F259" s="5">
        <v>2</v>
      </c>
      <c r="G259" s="6" t="str">
        <f t="shared" si="63"/>
        <v>72-2</v>
      </c>
      <c r="H259" s="2">
        <v>0</v>
      </c>
      <c r="I259" s="2">
        <v>64</v>
      </c>
      <c r="J259" s="79" t="str">
        <f>IF(((VLOOKUP($G259,Depth_Lookup!$A$3:$J$561,9,FALSE))-(I259/100))&gt;=0,"Good","Too Long")</f>
        <v>Good</v>
      </c>
      <c r="K259" s="80">
        <f>(VLOOKUP($G259,Depth_Lookup!$A$3:$J$561,10,FALSE))+(H259/100)</f>
        <v>147.435</v>
      </c>
      <c r="L259" s="80">
        <f>(VLOOKUP($G259,Depth_Lookup!$A$3:$J$561,10,FALSE))+(I259/100)</f>
        <v>148.07499999999999</v>
      </c>
      <c r="M259" s="136" t="s">
        <v>1869</v>
      </c>
      <c r="N259" s="136" t="s">
        <v>1326</v>
      </c>
      <c r="O259" s="57" t="s">
        <v>1298</v>
      </c>
      <c r="P259" s="57" t="s">
        <v>1678</v>
      </c>
      <c r="Q259" s="44"/>
      <c r="R259" s="42">
        <v>100</v>
      </c>
      <c r="S259" s="5">
        <v>0</v>
      </c>
      <c r="T259" s="5">
        <v>0</v>
      </c>
      <c r="U259" s="5">
        <v>0</v>
      </c>
      <c r="V259" s="8">
        <f t="shared" ref="V259:V260" si="96">SUM(R259:U259)</f>
        <v>100</v>
      </c>
      <c r="W259" s="4" t="s">
        <v>1303</v>
      </c>
      <c r="X259" s="5" t="s">
        <v>1223</v>
      </c>
      <c r="Y259" s="38">
        <v>95</v>
      </c>
      <c r="Z259" s="8" t="str">
        <f>VLOOKUP($Y259,definitions_list_lookup!$N$15:$P$20,2,TRUE)</f>
        <v>complete</v>
      </c>
      <c r="AA259" s="8">
        <f>VLOOKUP($Y259,definitions_list_lookup!$N$15:$P$20,3,TRUE)</f>
        <v>5</v>
      </c>
      <c r="AB259" s="99" t="s">
        <v>2105</v>
      </c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>
        <v>5</v>
      </c>
      <c r="AQ259" s="7"/>
      <c r="AR259" s="7"/>
      <c r="AS259" s="7">
        <v>95</v>
      </c>
      <c r="AT259" s="7"/>
      <c r="AU259" s="7"/>
      <c r="AV259" s="7"/>
      <c r="AW259" s="7"/>
      <c r="AX259" s="7"/>
      <c r="AY259" s="7"/>
      <c r="AZ259" s="7"/>
      <c r="BA259" s="8">
        <f t="shared" si="64"/>
        <v>100</v>
      </c>
      <c r="BB259" s="54"/>
      <c r="BC259" s="99"/>
      <c r="BD259" s="99"/>
      <c r="BE259" s="99"/>
      <c r="BF259" s="7"/>
      <c r="BG259" s="8" t="str">
        <f>VLOOKUP($BF259,definitions_list_lookup!$N$15:$P$20,2,TRUE)</f>
        <v>fresh</v>
      </c>
      <c r="BH259" s="8">
        <f>VLOOKUP($BF259,definitions_list_lookup!$N$15:$P$20,3,TRUE)</f>
        <v>0</v>
      </c>
      <c r="BI259" s="99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8">
        <f t="shared" si="65"/>
        <v>0</v>
      </c>
      <c r="CI259" s="44"/>
      <c r="CJ259" s="7"/>
      <c r="CK259" s="48"/>
      <c r="CL259" s="7"/>
      <c r="CM259" s="8" t="str">
        <f>VLOOKUP($CL259,definitions_list_lookup!$N$15:$P$20,2,TRUE)</f>
        <v>fresh</v>
      </c>
      <c r="CN259" s="8">
        <f>VLOOKUP($CL259,definitions_list_lookup!$N$15:$P$20,3,TRUE)</f>
        <v>0</v>
      </c>
      <c r="CO259" s="99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8">
        <f t="shared" si="66"/>
        <v>0</v>
      </c>
      <c r="DO259" s="44"/>
      <c r="DP259" s="99"/>
      <c r="DQ259" s="7"/>
      <c r="DR259" s="8" t="str">
        <f>VLOOKUP($DQ259,definitions_list_lookup!$N$15:$P$20,2,TRUE)</f>
        <v>fresh</v>
      </c>
      <c r="DS259" s="8">
        <f>VLOOKUP($DQ259,definitions_list_lookup!$N$15:$P$20,3,TRUE)</f>
        <v>0</v>
      </c>
      <c r="DT259" s="99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8">
        <f t="shared" si="67"/>
        <v>0</v>
      </c>
      <c r="ET259" s="44"/>
      <c r="EU259" s="8">
        <f t="shared" si="68"/>
        <v>95</v>
      </c>
      <c r="EV259" s="8" t="str">
        <f>VLOOKUP($EU259,definitions_list_lookup!$N$15:$P$20,2,TRUE)</f>
        <v>complete</v>
      </c>
      <c r="EW259" s="8">
        <f>VLOOKUP($EU259,definitions_list_lookup!$N$15:$P$20,3,TRUE)</f>
        <v>5</v>
      </c>
    </row>
    <row r="260" spans="1:153" ht="70">
      <c r="A260" s="214">
        <v>43305</v>
      </c>
      <c r="B260" s="215" t="s">
        <v>1323</v>
      </c>
      <c r="C260" s="216"/>
      <c r="D260" s="215" t="s">
        <v>1208</v>
      </c>
      <c r="E260" s="215">
        <v>72</v>
      </c>
      <c r="F260" s="215">
        <v>3</v>
      </c>
      <c r="G260" s="6" t="str">
        <f t="shared" si="63"/>
        <v>72-3</v>
      </c>
      <c r="H260" s="2">
        <v>0</v>
      </c>
      <c r="I260" s="2">
        <v>90.5</v>
      </c>
      <c r="J260" s="79" t="str">
        <f>IF(((VLOOKUP($G260,Depth_Lookup!$A$3:$J$561,9,FALSE))-(I260/100))&gt;=0,"Good","Too Long")</f>
        <v>Good</v>
      </c>
      <c r="K260" s="80">
        <f>(VLOOKUP($G260,Depth_Lookup!$A$3:$J$561,10,FALSE))+(H260/100)</f>
        <v>148.07499999999999</v>
      </c>
      <c r="L260" s="80">
        <f>(VLOOKUP($G260,Depth_Lookup!$A$3:$J$561,10,FALSE))+(I260/100)</f>
        <v>148.97999999999999</v>
      </c>
      <c r="M260" s="136" t="s">
        <v>1869</v>
      </c>
      <c r="N260" s="136" t="s">
        <v>1326</v>
      </c>
      <c r="O260" s="57" t="s">
        <v>1298</v>
      </c>
      <c r="P260" s="57" t="s">
        <v>1678</v>
      </c>
      <c r="Q260" s="44"/>
      <c r="R260" s="42">
        <v>99</v>
      </c>
      <c r="S260" s="5">
        <v>0</v>
      </c>
      <c r="T260" s="5">
        <v>1</v>
      </c>
      <c r="U260" s="5">
        <v>0</v>
      </c>
      <c r="V260" s="8">
        <f t="shared" si="96"/>
        <v>100</v>
      </c>
      <c r="W260" s="4" t="s">
        <v>1303</v>
      </c>
      <c r="X260" s="5" t="s">
        <v>1223</v>
      </c>
      <c r="Y260" s="38">
        <v>95</v>
      </c>
      <c r="Z260" s="8" t="str">
        <f>VLOOKUP($Y260,definitions_list_lookup!$N$15:$P$20,2,TRUE)</f>
        <v>complete</v>
      </c>
      <c r="AA260" s="8">
        <f>VLOOKUP($Y260,definitions_list_lookup!$N$15:$P$20,3,TRUE)</f>
        <v>5</v>
      </c>
      <c r="AB260" s="99" t="s">
        <v>1658</v>
      </c>
      <c r="AC260" s="7">
        <v>1</v>
      </c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>
        <v>5</v>
      </c>
      <c r="AQ260" s="7"/>
      <c r="AR260" s="7"/>
      <c r="AS260" s="7">
        <v>94</v>
      </c>
      <c r="AT260" s="7"/>
      <c r="AU260" s="7"/>
      <c r="AV260" s="7"/>
      <c r="AW260" s="7"/>
      <c r="AX260" s="7"/>
      <c r="AY260" s="7"/>
      <c r="AZ260" s="7"/>
      <c r="BA260" s="8">
        <f t="shared" si="64"/>
        <v>100</v>
      </c>
      <c r="BB260" s="54"/>
      <c r="BC260" s="99"/>
      <c r="BD260" s="99"/>
      <c r="BE260" s="99"/>
      <c r="BF260" s="7"/>
      <c r="BG260" s="8" t="str">
        <f>VLOOKUP($BF260,definitions_list_lookup!$N$15:$P$20,2,TRUE)</f>
        <v>fresh</v>
      </c>
      <c r="BH260" s="8">
        <f>VLOOKUP($BF260,definitions_list_lookup!$N$15:$P$20,3,TRUE)</f>
        <v>0</v>
      </c>
      <c r="BI260" s="99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8">
        <f t="shared" si="65"/>
        <v>0</v>
      </c>
      <c r="CI260" s="44"/>
      <c r="CJ260" s="7" t="s">
        <v>1384</v>
      </c>
      <c r="CK260" s="48" t="s">
        <v>1396</v>
      </c>
      <c r="CL260" s="7">
        <v>95</v>
      </c>
      <c r="CM260" s="8" t="str">
        <f>VLOOKUP($CL260,definitions_list_lookup!$N$15:$P$20,2,TRUE)</f>
        <v>complete</v>
      </c>
      <c r="CN260" s="8">
        <f>VLOOKUP($CL260,definitions_list_lookup!$N$15:$P$20,3,TRUE)</f>
        <v>5</v>
      </c>
      <c r="CO260" s="99" t="s">
        <v>1743</v>
      </c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>
        <v>10</v>
      </c>
      <c r="DD260" s="7"/>
      <c r="DE260" s="7"/>
      <c r="DF260" s="7">
        <v>90</v>
      </c>
      <c r="DG260" s="7"/>
      <c r="DH260" s="7"/>
      <c r="DI260" s="7"/>
      <c r="DJ260" s="7"/>
      <c r="DK260" s="7"/>
      <c r="DL260" s="7"/>
      <c r="DM260" s="7"/>
      <c r="DN260" s="8">
        <f t="shared" si="66"/>
        <v>100</v>
      </c>
      <c r="DO260" s="44"/>
      <c r="DP260" s="99"/>
      <c r="DQ260" s="7"/>
      <c r="DR260" s="8" t="str">
        <f>VLOOKUP($DQ260,definitions_list_lookup!$N$15:$P$20,2,TRUE)</f>
        <v>fresh</v>
      </c>
      <c r="DS260" s="8">
        <f>VLOOKUP($DQ260,definitions_list_lookup!$N$15:$P$20,3,TRUE)</f>
        <v>0</v>
      </c>
      <c r="DT260" s="99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8">
        <f t="shared" si="67"/>
        <v>0</v>
      </c>
      <c r="ET260" s="44"/>
      <c r="EU260" s="8">
        <f t="shared" si="68"/>
        <v>95</v>
      </c>
      <c r="EV260" s="8" t="str">
        <f>VLOOKUP($EU260,definitions_list_lookup!$N$15:$P$20,2,TRUE)</f>
        <v>complete</v>
      </c>
      <c r="EW260" s="8">
        <f>VLOOKUP($EU260,definitions_list_lookup!$N$15:$P$20,3,TRUE)</f>
        <v>5</v>
      </c>
    </row>
    <row r="261" spans="1:153" ht="42">
      <c r="A261" s="89">
        <v>43305</v>
      </c>
      <c r="B261" s="5" t="s">
        <v>1323</v>
      </c>
      <c r="D261" s="5" t="s">
        <v>1208</v>
      </c>
      <c r="E261" s="5">
        <v>72</v>
      </c>
      <c r="F261" s="5">
        <v>4</v>
      </c>
      <c r="G261" s="6" t="str">
        <f t="shared" si="63"/>
        <v>72-4</v>
      </c>
      <c r="H261" s="2">
        <v>0</v>
      </c>
      <c r="I261" s="2">
        <v>5</v>
      </c>
      <c r="J261" s="79" t="str">
        <f>IF(((VLOOKUP($G261,Depth_Lookup!$A$3:$J$561,9,FALSE))-(I261/100))&gt;=0,"Good","Too Long")</f>
        <v>Good</v>
      </c>
      <c r="K261" s="80">
        <f>(VLOOKUP($G261,Depth_Lookup!$A$3:$J$561,10,FALSE))+(H261/100)</f>
        <v>148.97999999999999</v>
      </c>
      <c r="L261" s="80">
        <f>(VLOOKUP($G261,Depth_Lookup!$A$3:$J$561,10,FALSE))+(I261/100)</f>
        <v>149.03</v>
      </c>
      <c r="M261" s="136" t="s">
        <v>1869</v>
      </c>
      <c r="N261" s="136" t="s">
        <v>1326</v>
      </c>
      <c r="O261" s="57" t="s">
        <v>1646</v>
      </c>
      <c r="P261" s="57" t="s">
        <v>1268</v>
      </c>
      <c r="Q261" s="44"/>
      <c r="R261" s="42">
        <v>100</v>
      </c>
      <c r="S261" s="5">
        <v>0</v>
      </c>
      <c r="T261" s="5">
        <v>0</v>
      </c>
      <c r="U261" s="5">
        <v>0</v>
      </c>
      <c r="V261" s="8">
        <f t="shared" ref="V261" si="97">SUM(R261:U261)</f>
        <v>100</v>
      </c>
      <c r="W261" s="4" t="s">
        <v>1303</v>
      </c>
      <c r="X261" s="5" t="s">
        <v>1223</v>
      </c>
      <c r="Y261" s="38">
        <v>95</v>
      </c>
      <c r="Z261" s="8" t="str">
        <f>VLOOKUP($Y261,definitions_list_lookup!$N$15:$P$20,2,TRUE)</f>
        <v>complete</v>
      </c>
      <c r="AA261" s="8">
        <f>VLOOKUP($Y261,definitions_list_lookup!$N$15:$P$20,3,TRUE)</f>
        <v>5</v>
      </c>
      <c r="AB261" s="99"/>
      <c r="AC261" s="7">
        <v>1</v>
      </c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>
        <v>5</v>
      </c>
      <c r="AQ261" s="7"/>
      <c r="AR261" s="7"/>
      <c r="AS261" s="7">
        <v>94</v>
      </c>
      <c r="AT261" s="7"/>
      <c r="AU261" s="7"/>
      <c r="AV261" s="7"/>
      <c r="AW261" s="7"/>
      <c r="AX261" s="7"/>
      <c r="AY261" s="7"/>
      <c r="AZ261" s="7"/>
      <c r="BA261" s="8">
        <f t="shared" si="64"/>
        <v>100</v>
      </c>
      <c r="BB261" s="54"/>
      <c r="BC261" s="99"/>
      <c r="BD261" s="99"/>
      <c r="BE261" s="99"/>
      <c r="BF261" s="7"/>
      <c r="BG261" s="8" t="str">
        <f>VLOOKUP($BF261,definitions_list_lookup!$N$15:$P$20,2,TRUE)</f>
        <v>fresh</v>
      </c>
      <c r="BH261" s="8">
        <f>VLOOKUP($BF261,definitions_list_lookup!$N$15:$P$20,3,TRUE)</f>
        <v>0</v>
      </c>
      <c r="BI261" s="99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8">
        <f t="shared" si="65"/>
        <v>0</v>
      </c>
      <c r="CI261" s="44"/>
      <c r="CJ261" s="7"/>
      <c r="CK261" s="48"/>
      <c r="CL261" s="7"/>
      <c r="CM261" s="8" t="str">
        <f>VLOOKUP($CL261,definitions_list_lookup!$N$15:$P$20,2,TRUE)</f>
        <v>fresh</v>
      </c>
      <c r="CN261" s="8">
        <f>VLOOKUP($CL261,definitions_list_lookup!$N$15:$P$20,3,TRUE)</f>
        <v>0</v>
      </c>
      <c r="CO261" s="99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8">
        <f t="shared" si="66"/>
        <v>0</v>
      </c>
      <c r="DO261" s="44"/>
      <c r="DP261" s="99"/>
      <c r="DQ261" s="7"/>
      <c r="DR261" s="8" t="str">
        <f>VLOOKUP($DQ261,definitions_list_lookup!$N$15:$P$20,2,TRUE)</f>
        <v>fresh</v>
      </c>
      <c r="DS261" s="8">
        <f>VLOOKUP($DQ261,definitions_list_lookup!$N$15:$P$20,3,TRUE)</f>
        <v>0</v>
      </c>
      <c r="DT261" s="99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8">
        <f t="shared" si="67"/>
        <v>0</v>
      </c>
      <c r="ET261" s="44"/>
      <c r="EU261" s="8">
        <f t="shared" si="68"/>
        <v>95</v>
      </c>
      <c r="EV261" s="8" t="str">
        <f>VLOOKUP($EU261,definitions_list_lookup!$N$15:$P$20,2,TRUE)</f>
        <v>complete</v>
      </c>
      <c r="EW261" s="8">
        <f>VLOOKUP($EU261,definitions_list_lookup!$N$15:$P$20,3,TRUE)</f>
        <v>5</v>
      </c>
    </row>
    <row r="262" spans="1:153" ht="56">
      <c r="A262" s="89">
        <v>43305</v>
      </c>
      <c r="B262" s="5" t="s">
        <v>1323</v>
      </c>
      <c r="D262" s="5" t="s">
        <v>1208</v>
      </c>
      <c r="E262" s="5">
        <v>72</v>
      </c>
      <c r="F262" s="5">
        <v>4</v>
      </c>
      <c r="G262" s="6" t="str">
        <f t="shared" ref="G262:G325" si="98">E262&amp;"-"&amp;F262</f>
        <v>72-4</v>
      </c>
      <c r="H262" s="2">
        <v>5</v>
      </c>
      <c r="I262" s="2">
        <v>84.5</v>
      </c>
      <c r="J262" s="79" t="str">
        <f>IF(((VLOOKUP($G262,Depth_Lookup!$A$3:$J$561,9,FALSE))-(I262/100))&gt;=0,"Good","Too Long")</f>
        <v>Good</v>
      </c>
      <c r="K262" s="80">
        <f>(VLOOKUP($G262,Depth_Lookup!$A$3:$J$561,10,FALSE))+(H262/100)</f>
        <v>149.03</v>
      </c>
      <c r="L262" s="80">
        <f>(VLOOKUP($G262,Depth_Lookup!$A$3:$J$561,10,FALSE))+(I262/100)</f>
        <v>149.82499999999999</v>
      </c>
      <c r="M262" s="136">
        <v>24</v>
      </c>
      <c r="N262" s="136" t="s">
        <v>13</v>
      </c>
      <c r="O262" s="57" t="s">
        <v>1659</v>
      </c>
      <c r="P262" s="57" t="s">
        <v>1277</v>
      </c>
      <c r="Q262" s="44"/>
      <c r="R262" s="42">
        <v>100</v>
      </c>
      <c r="S262" s="5">
        <v>0</v>
      </c>
      <c r="T262" s="5">
        <v>0</v>
      </c>
      <c r="U262" s="5">
        <v>0</v>
      </c>
      <c r="V262" s="8">
        <f t="shared" ref="V262" si="99">SUM(R262:U262)</f>
        <v>100</v>
      </c>
      <c r="W262" s="4" t="s">
        <v>1641</v>
      </c>
      <c r="X262" s="5" t="s">
        <v>1223</v>
      </c>
      <c r="Y262" s="38">
        <v>85</v>
      </c>
      <c r="Z262" s="8" t="str">
        <f>VLOOKUP($Y262,definitions_list_lookup!$N$15:$P$20,2,TRUE)</f>
        <v>very high</v>
      </c>
      <c r="AA262" s="8">
        <f>VLOOKUP($Y262,definitions_list_lookup!$N$15:$P$20,3,TRUE)</f>
        <v>4</v>
      </c>
      <c r="AB262" s="99"/>
      <c r="AC262" s="7">
        <v>3</v>
      </c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>
        <v>5</v>
      </c>
      <c r="AQ262" s="7"/>
      <c r="AR262" s="7"/>
      <c r="AS262" s="7">
        <v>92</v>
      </c>
      <c r="AT262" s="7"/>
      <c r="AU262" s="7"/>
      <c r="AV262" s="7"/>
      <c r="AW262" s="7"/>
      <c r="AX262" s="7"/>
      <c r="AY262" s="7"/>
      <c r="AZ262" s="7"/>
      <c r="BA262" s="8">
        <f t="shared" ref="BA262:BA325" si="100">SUM(AC262:AZ262)</f>
        <v>100</v>
      </c>
      <c r="BB262" s="54"/>
      <c r="BC262" s="99"/>
      <c r="BD262" s="99"/>
      <c r="BE262" s="99"/>
      <c r="BF262" s="7"/>
      <c r="BG262" s="8" t="str">
        <f>VLOOKUP($BF262,definitions_list_lookup!$N$15:$P$20,2,TRUE)</f>
        <v>fresh</v>
      </c>
      <c r="BH262" s="8">
        <f>VLOOKUP($BF262,definitions_list_lookup!$N$15:$P$20,3,TRUE)</f>
        <v>0</v>
      </c>
      <c r="BI262" s="99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8">
        <f t="shared" ref="CH262:CH325" si="101">SUM(BJ262:CG262)</f>
        <v>0</v>
      </c>
      <c r="CI262" s="44"/>
      <c r="CJ262" s="7"/>
      <c r="CK262" s="48"/>
      <c r="CL262" s="7"/>
      <c r="CM262" s="8" t="str">
        <f>VLOOKUP($CL262,definitions_list_lookup!$N$15:$P$20,2,TRUE)</f>
        <v>fresh</v>
      </c>
      <c r="CN262" s="8">
        <f>VLOOKUP($CL262,definitions_list_lookup!$N$15:$P$20,3,TRUE)</f>
        <v>0</v>
      </c>
      <c r="CO262" s="99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8">
        <f t="shared" ref="DN262:DN325" si="102">SUM(CP262:DM262)</f>
        <v>0</v>
      </c>
      <c r="DO262" s="44"/>
      <c r="DP262" s="99"/>
      <c r="DQ262" s="7"/>
      <c r="DR262" s="8" t="str">
        <f>VLOOKUP($DQ262,definitions_list_lookup!$N$15:$P$20,2,TRUE)</f>
        <v>fresh</v>
      </c>
      <c r="DS262" s="8">
        <f>VLOOKUP($DQ262,definitions_list_lookup!$N$15:$P$20,3,TRUE)</f>
        <v>0</v>
      </c>
      <c r="DT262" s="99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8">
        <f t="shared" ref="ES262:ES325" si="103">SUM(DU262:ER262)</f>
        <v>0</v>
      </c>
      <c r="ET262" s="44"/>
      <c r="EU262" s="8">
        <f t="shared" ref="EU262:EU325" si="104">((R262/100)*Y262)+((S262/100)*BF262)+((T262/100)*CL262)+((U262/100)*DQ262)</f>
        <v>85</v>
      </c>
      <c r="EV262" s="8" t="str">
        <f>VLOOKUP($EU262,definitions_list_lookup!$N$15:$P$20,2,TRUE)</f>
        <v>very high</v>
      </c>
      <c r="EW262" s="8">
        <f>VLOOKUP($EU262,definitions_list_lookup!$N$15:$P$20,3,TRUE)</f>
        <v>4</v>
      </c>
    </row>
    <row r="263" spans="1:153" ht="42">
      <c r="A263" s="89">
        <v>43305</v>
      </c>
      <c r="B263" s="5" t="s">
        <v>1323</v>
      </c>
      <c r="D263" s="5" t="s">
        <v>1208</v>
      </c>
      <c r="E263" s="5">
        <v>72</v>
      </c>
      <c r="F263" s="5">
        <v>5</v>
      </c>
      <c r="G263" s="6" t="str">
        <f t="shared" si="98"/>
        <v>72-5</v>
      </c>
      <c r="H263" s="2">
        <v>0</v>
      </c>
      <c r="I263" s="2">
        <v>29.5</v>
      </c>
      <c r="J263" s="79" t="str">
        <f>IF(((VLOOKUP($G263,Depth_Lookup!$A$3:$J$561,9,FALSE))-(I263/100))&gt;=0,"Good","Too Long")</f>
        <v>Good</v>
      </c>
      <c r="K263" s="80">
        <f>(VLOOKUP($G263,Depth_Lookup!$A$3:$J$561,10,FALSE))+(H263/100)</f>
        <v>149.82499999999999</v>
      </c>
      <c r="L263" s="80">
        <f>(VLOOKUP($G263,Depth_Lookup!$A$3:$J$561,10,FALSE))+(I263/100)</f>
        <v>150.11999999999998</v>
      </c>
      <c r="M263" s="136">
        <v>24</v>
      </c>
      <c r="N263" s="136" t="s">
        <v>13</v>
      </c>
      <c r="O263" s="57" t="s">
        <v>1659</v>
      </c>
      <c r="P263" s="57" t="s">
        <v>1268</v>
      </c>
      <c r="Q263" s="44"/>
      <c r="R263" s="42">
        <v>100</v>
      </c>
      <c r="S263" s="5">
        <v>0</v>
      </c>
      <c r="T263" s="5">
        <v>0</v>
      </c>
      <c r="U263" s="5">
        <v>0</v>
      </c>
      <c r="V263" s="8">
        <f t="shared" ref="V263" si="105">SUM(R263:U263)</f>
        <v>100</v>
      </c>
      <c r="W263" s="4" t="s">
        <v>1641</v>
      </c>
      <c r="X263" s="5" t="s">
        <v>1223</v>
      </c>
      <c r="Y263" s="38">
        <v>80</v>
      </c>
      <c r="Z263" s="8" t="str">
        <f>VLOOKUP($Y263,definitions_list_lookup!$N$15:$P$20,2,TRUE)</f>
        <v>very high</v>
      </c>
      <c r="AA263" s="8">
        <f>VLOOKUP($Y263,definitions_list_lookup!$N$15:$P$20,3,TRUE)</f>
        <v>4</v>
      </c>
      <c r="AB263" s="99"/>
      <c r="AC263" s="7">
        <v>5</v>
      </c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>
        <v>5</v>
      </c>
      <c r="AQ263" s="7"/>
      <c r="AR263" s="7"/>
      <c r="AS263" s="7">
        <v>90</v>
      </c>
      <c r="AT263" s="7"/>
      <c r="AU263" s="7"/>
      <c r="AV263" s="7"/>
      <c r="AW263" s="7"/>
      <c r="AX263" s="7"/>
      <c r="AY263" s="7"/>
      <c r="AZ263" s="7"/>
      <c r="BA263" s="8">
        <f t="shared" si="100"/>
        <v>100</v>
      </c>
      <c r="BB263" s="54"/>
      <c r="BC263" s="99"/>
      <c r="BD263" s="99"/>
      <c r="BE263" s="99"/>
      <c r="BF263" s="7"/>
      <c r="BG263" s="8" t="str">
        <f>VLOOKUP($BF263,definitions_list_lookup!$N$15:$P$20,2,TRUE)</f>
        <v>fresh</v>
      </c>
      <c r="BH263" s="8">
        <f>VLOOKUP($BF263,definitions_list_lookup!$N$15:$P$20,3,TRUE)</f>
        <v>0</v>
      </c>
      <c r="BI263" s="99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8">
        <f t="shared" si="101"/>
        <v>0</v>
      </c>
      <c r="CI263" s="44"/>
      <c r="CJ263" s="7"/>
      <c r="CK263" s="48"/>
      <c r="CL263" s="7"/>
      <c r="CM263" s="8" t="str">
        <f>VLOOKUP($CL263,definitions_list_lookup!$N$15:$P$20,2,TRUE)</f>
        <v>fresh</v>
      </c>
      <c r="CN263" s="8">
        <f>VLOOKUP($CL263,definitions_list_lookup!$N$15:$P$20,3,TRUE)</f>
        <v>0</v>
      </c>
      <c r="CO263" s="99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8">
        <f t="shared" si="102"/>
        <v>0</v>
      </c>
      <c r="DO263" s="44"/>
      <c r="DP263" s="99"/>
      <c r="DQ263" s="7"/>
      <c r="DR263" s="8" t="str">
        <f>VLOOKUP($DQ263,definitions_list_lookup!$N$15:$P$20,2,TRUE)</f>
        <v>fresh</v>
      </c>
      <c r="DS263" s="8">
        <f>VLOOKUP($DQ263,definitions_list_lookup!$N$15:$P$20,3,TRUE)</f>
        <v>0</v>
      </c>
      <c r="DT263" s="99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8">
        <f t="shared" si="103"/>
        <v>0</v>
      </c>
      <c r="ET263" s="44"/>
      <c r="EU263" s="8">
        <f t="shared" si="104"/>
        <v>80</v>
      </c>
      <c r="EV263" s="8" t="str">
        <f>VLOOKUP($EU263,definitions_list_lookup!$N$15:$P$20,2,TRUE)</f>
        <v>very high</v>
      </c>
      <c r="EW263" s="8">
        <f>VLOOKUP($EU263,definitions_list_lookup!$N$15:$P$20,3,TRUE)</f>
        <v>4</v>
      </c>
    </row>
    <row r="264" spans="1:153" ht="56">
      <c r="A264" s="214">
        <v>43305</v>
      </c>
      <c r="B264" s="215" t="s">
        <v>1323</v>
      </c>
      <c r="C264" s="216"/>
      <c r="D264" s="215" t="s">
        <v>1208</v>
      </c>
      <c r="E264" s="5">
        <v>73</v>
      </c>
      <c r="F264" s="5">
        <v>1</v>
      </c>
      <c r="G264" s="6" t="str">
        <f t="shared" si="98"/>
        <v>73-1</v>
      </c>
      <c r="H264" s="2">
        <v>0</v>
      </c>
      <c r="I264" s="2">
        <v>85.5</v>
      </c>
      <c r="J264" s="79" t="str">
        <f>IF(((VLOOKUP($G264,Depth_Lookup!$A$3:$J$561,9,FALSE))-(I264/100))&gt;=0,"Good","Too Long")</f>
        <v>Good</v>
      </c>
      <c r="K264" s="80">
        <f>(VLOOKUP($G264,Depth_Lookup!$A$3:$J$561,10,FALSE))+(H264/100)</f>
        <v>149.6</v>
      </c>
      <c r="L264" s="80">
        <f>(VLOOKUP($G264,Depth_Lookup!$A$3:$J$561,10,FALSE))+(I264/100)</f>
        <v>150.45499999999998</v>
      </c>
      <c r="M264" s="136">
        <v>24</v>
      </c>
      <c r="N264" s="136" t="s">
        <v>13</v>
      </c>
      <c r="O264" s="57" t="s">
        <v>1659</v>
      </c>
      <c r="P264" s="57" t="s">
        <v>1678</v>
      </c>
      <c r="Q264" s="44"/>
      <c r="R264" s="42">
        <v>95</v>
      </c>
      <c r="S264" s="5">
        <v>0</v>
      </c>
      <c r="T264" s="5">
        <v>5</v>
      </c>
      <c r="U264" s="5">
        <v>0</v>
      </c>
      <c r="V264" s="8">
        <f t="shared" ref="V264:V265" si="106">SUM(R264:U264)</f>
        <v>100</v>
      </c>
      <c r="W264" s="4" t="s">
        <v>1641</v>
      </c>
      <c r="X264" s="5" t="s">
        <v>1223</v>
      </c>
      <c r="Y264" s="38">
        <v>85</v>
      </c>
      <c r="Z264" s="8" t="str">
        <f>VLOOKUP($Y264,definitions_list_lookup!$N$15:$P$20,2,TRUE)</f>
        <v>very high</v>
      </c>
      <c r="AA264" s="8">
        <f>VLOOKUP($Y264,definitions_list_lookup!$N$15:$P$20,3,TRUE)</f>
        <v>4</v>
      </c>
      <c r="AB264" s="99" t="s">
        <v>1660</v>
      </c>
      <c r="AC264" s="7">
        <v>4</v>
      </c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>
        <v>5</v>
      </c>
      <c r="AQ264" s="7"/>
      <c r="AR264" s="7"/>
      <c r="AS264" s="7">
        <v>91</v>
      </c>
      <c r="AT264" s="7"/>
      <c r="AU264" s="7"/>
      <c r="AV264" s="7"/>
      <c r="AW264" s="7"/>
      <c r="AX264" s="7"/>
      <c r="AY264" s="7"/>
      <c r="AZ264" s="7"/>
      <c r="BA264" s="8">
        <f t="shared" si="100"/>
        <v>100</v>
      </c>
      <c r="BB264" s="54"/>
      <c r="BC264" s="99"/>
      <c r="BD264" s="99"/>
      <c r="BE264" s="99"/>
      <c r="BF264" s="7"/>
      <c r="BG264" s="8" t="str">
        <f>VLOOKUP($BF264,definitions_list_lookup!$N$15:$P$20,2,TRUE)</f>
        <v>fresh</v>
      </c>
      <c r="BH264" s="8">
        <f>VLOOKUP($BF264,definitions_list_lookup!$N$15:$P$20,3,TRUE)</f>
        <v>0</v>
      </c>
      <c r="BI264" s="99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8">
        <f t="shared" si="101"/>
        <v>0</v>
      </c>
      <c r="CI264" s="44"/>
      <c r="CJ264" s="7" t="s">
        <v>1384</v>
      </c>
      <c r="CK264" s="48" t="s">
        <v>1396</v>
      </c>
      <c r="CL264" s="7">
        <v>95</v>
      </c>
      <c r="CM264" s="8" t="str">
        <f>VLOOKUP($CL264,definitions_list_lookup!$N$15:$P$20,2,TRUE)</f>
        <v>complete</v>
      </c>
      <c r="CN264" s="8">
        <f>VLOOKUP($CL264,definitions_list_lookup!$N$15:$P$20,3,TRUE)</f>
        <v>5</v>
      </c>
      <c r="CO264" s="99" t="s">
        <v>1743</v>
      </c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>
        <v>10</v>
      </c>
      <c r="DD264" s="7"/>
      <c r="DE264" s="7"/>
      <c r="DF264" s="7">
        <v>90</v>
      </c>
      <c r="DG264" s="7"/>
      <c r="DH264" s="7"/>
      <c r="DI264" s="7"/>
      <c r="DJ264" s="7"/>
      <c r="DK264" s="7"/>
      <c r="DL264" s="7"/>
      <c r="DM264" s="7"/>
      <c r="DN264" s="8">
        <f t="shared" si="102"/>
        <v>100</v>
      </c>
      <c r="DO264" s="44"/>
      <c r="DP264" s="99"/>
      <c r="DQ264" s="7"/>
      <c r="DR264" s="8" t="str">
        <f>VLOOKUP($DQ264,definitions_list_lookup!$N$15:$P$20,2,TRUE)</f>
        <v>fresh</v>
      </c>
      <c r="DS264" s="8">
        <f>VLOOKUP($DQ264,definitions_list_lookup!$N$15:$P$20,3,TRUE)</f>
        <v>0</v>
      </c>
      <c r="DT264" s="99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8">
        <f t="shared" si="103"/>
        <v>0</v>
      </c>
      <c r="ET264" s="44"/>
      <c r="EU264" s="8">
        <f t="shared" si="104"/>
        <v>85.5</v>
      </c>
      <c r="EV264" s="8" t="str">
        <f>VLOOKUP($EU264,definitions_list_lookup!$N$15:$P$20,2,TRUE)</f>
        <v>very high</v>
      </c>
      <c r="EW264" s="8">
        <f>VLOOKUP($EU264,definitions_list_lookup!$N$15:$P$20,3,TRUE)</f>
        <v>4</v>
      </c>
    </row>
    <row r="265" spans="1:153" ht="56">
      <c r="A265" s="89">
        <v>43305</v>
      </c>
      <c r="B265" s="5" t="s">
        <v>1323</v>
      </c>
      <c r="D265" s="5" t="s">
        <v>1208</v>
      </c>
      <c r="E265" s="5">
        <v>73</v>
      </c>
      <c r="F265" s="5">
        <v>2</v>
      </c>
      <c r="G265" s="6" t="str">
        <f t="shared" si="98"/>
        <v>73-2</v>
      </c>
      <c r="H265" s="2">
        <v>0</v>
      </c>
      <c r="I265" s="2">
        <v>22</v>
      </c>
      <c r="J265" s="79" t="str">
        <f>IF(((VLOOKUP($G265,Depth_Lookup!$A$3:$J$561,9,FALSE))-(I265/100))&gt;=0,"Good","Too Long")</f>
        <v>Good</v>
      </c>
      <c r="K265" s="80">
        <f>(VLOOKUP($G265,Depth_Lookup!$A$3:$J$561,10,FALSE))+(H265/100)</f>
        <v>150.45500000000001</v>
      </c>
      <c r="L265" s="80">
        <f>(VLOOKUP($G265,Depth_Lookup!$A$3:$J$561,10,FALSE))+(I265/100)</f>
        <v>150.67500000000001</v>
      </c>
      <c r="M265" s="136">
        <v>24</v>
      </c>
      <c r="N265" s="136" t="s">
        <v>13</v>
      </c>
      <c r="O265" s="57" t="s">
        <v>1659</v>
      </c>
      <c r="P265" s="57" t="s">
        <v>1676</v>
      </c>
      <c r="Q265" s="44"/>
      <c r="R265" s="42">
        <v>100</v>
      </c>
      <c r="S265" s="5">
        <v>0</v>
      </c>
      <c r="T265" s="5">
        <v>0</v>
      </c>
      <c r="U265" s="5">
        <v>0</v>
      </c>
      <c r="V265" s="8">
        <f t="shared" si="106"/>
        <v>100</v>
      </c>
      <c r="W265" s="4" t="s">
        <v>1641</v>
      </c>
      <c r="X265" s="5" t="s">
        <v>1223</v>
      </c>
      <c r="Y265" s="38">
        <v>90</v>
      </c>
      <c r="Z265" s="8" t="str">
        <f>VLOOKUP($Y265,definitions_list_lookup!$N$15:$P$20,2,TRUE)</f>
        <v>very high</v>
      </c>
      <c r="AA265" s="8">
        <f>VLOOKUP($Y265,definitions_list_lookup!$N$15:$P$20,3,TRUE)</f>
        <v>4</v>
      </c>
      <c r="AB265" s="99"/>
      <c r="AC265" s="7">
        <v>2</v>
      </c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>
        <v>5</v>
      </c>
      <c r="AQ265" s="7"/>
      <c r="AR265" s="7"/>
      <c r="AS265" s="7">
        <v>93</v>
      </c>
      <c r="AT265" s="7"/>
      <c r="AU265" s="7"/>
      <c r="AV265" s="7"/>
      <c r="AW265" s="7"/>
      <c r="AX265" s="7"/>
      <c r="AY265" s="7"/>
      <c r="AZ265" s="7"/>
      <c r="BA265" s="8">
        <f t="shared" si="100"/>
        <v>100</v>
      </c>
      <c r="BB265" s="54"/>
      <c r="BC265" s="99"/>
      <c r="BD265" s="99"/>
      <c r="BE265" s="99"/>
      <c r="BF265" s="7"/>
      <c r="BG265" s="8" t="str">
        <f>VLOOKUP($BF265,definitions_list_lookup!$N$15:$P$20,2,TRUE)</f>
        <v>fresh</v>
      </c>
      <c r="BH265" s="8">
        <f>VLOOKUP($BF265,definitions_list_lookup!$N$15:$P$20,3,TRUE)</f>
        <v>0</v>
      </c>
      <c r="BI265" s="99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8">
        <f t="shared" si="101"/>
        <v>0</v>
      </c>
      <c r="CI265" s="44"/>
      <c r="CJ265" s="7"/>
      <c r="CK265" s="48"/>
      <c r="CL265" s="7"/>
      <c r="CM265" s="8" t="str">
        <f>VLOOKUP($CL265,definitions_list_lookup!$N$15:$P$20,2,TRUE)</f>
        <v>fresh</v>
      </c>
      <c r="CN265" s="8">
        <f>VLOOKUP($CL265,definitions_list_lookup!$N$15:$P$20,3,TRUE)</f>
        <v>0</v>
      </c>
      <c r="CO265" s="99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8">
        <f t="shared" si="102"/>
        <v>0</v>
      </c>
      <c r="DO265" s="44"/>
      <c r="DP265" s="99"/>
      <c r="DQ265" s="7"/>
      <c r="DR265" s="8" t="str">
        <f>VLOOKUP($DQ265,definitions_list_lookup!$N$15:$P$20,2,TRUE)</f>
        <v>fresh</v>
      </c>
      <c r="DS265" s="8">
        <f>VLOOKUP($DQ265,definitions_list_lookup!$N$15:$P$20,3,TRUE)</f>
        <v>0</v>
      </c>
      <c r="DT265" s="99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8">
        <f t="shared" si="103"/>
        <v>0</v>
      </c>
      <c r="ET265" s="44"/>
      <c r="EU265" s="8">
        <f t="shared" si="104"/>
        <v>90</v>
      </c>
      <c r="EV265" s="8" t="str">
        <f>VLOOKUP($EU265,definitions_list_lookup!$N$15:$P$20,2,TRUE)</f>
        <v>very high</v>
      </c>
      <c r="EW265" s="8">
        <f>VLOOKUP($EU265,definitions_list_lookup!$N$15:$P$20,3,TRUE)</f>
        <v>4</v>
      </c>
    </row>
    <row r="266" spans="1:153" ht="56">
      <c r="A266" s="89">
        <v>43305</v>
      </c>
      <c r="B266" s="5" t="s">
        <v>1323</v>
      </c>
      <c r="D266" s="5" t="s">
        <v>1208</v>
      </c>
      <c r="E266" s="5">
        <v>73</v>
      </c>
      <c r="F266" s="5">
        <v>2</v>
      </c>
      <c r="G266" s="6" t="str">
        <f t="shared" si="98"/>
        <v>73-2</v>
      </c>
      <c r="H266" s="2">
        <v>22</v>
      </c>
      <c r="I266" s="2">
        <v>82.5</v>
      </c>
      <c r="J266" s="79" t="str">
        <f>IF(((VLOOKUP($G266,Depth_Lookup!$A$3:$J$561,9,FALSE))-(I266/100))&gt;=0,"Good","Too Long")</f>
        <v>Good</v>
      </c>
      <c r="K266" s="80">
        <f>(VLOOKUP($G266,Depth_Lookup!$A$3:$J$561,10,FALSE))+(H266/100)</f>
        <v>150.67500000000001</v>
      </c>
      <c r="L266" s="80">
        <f>(VLOOKUP($G266,Depth_Lookup!$A$3:$J$561,10,FALSE))+(I266/100)</f>
        <v>151.28</v>
      </c>
      <c r="M266" s="136">
        <v>25</v>
      </c>
      <c r="N266" s="136" t="s">
        <v>1326</v>
      </c>
      <c r="O266" s="199" t="s">
        <v>1661</v>
      </c>
      <c r="P266" s="57" t="s">
        <v>1678</v>
      </c>
      <c r="Q266" s="44"/>
      <c r="R266" s="42">
        <v>100</v>
      </c>
      <c r="S266" s="5">
        <v>0</v>
      </c>
      <c r="T266" s="5">
        <v>0</v>
      </c>
      <c r="U266" s="5">
        <v>0</v>
      </c>
      <c r="V266" s="8">
        <f t="shared" ref="V266" si="107">SUM(R266:U266)</f>
        <v>100</v>
      </c>
      <c r="W266" s="4" t="s">
        <v>1641</v>
      </c>
      <c r="X266" s="5" t="s">
        <v>1223</v>
      </c>
      <c r="Y266" s="38">
        <v>95</v>
      </c>
      <c r="Z266" s="8" t="str">
        <f>VLOOKUP($Y266,definitions_list_lookup!$N$15:$P$20,2,TRUE)</f>
        <v>complete</v>
      </c>
      <c r="AA266" s="8">
        <f>VLOOKUP($Y266,definitions_list_lookup!$N$15:$P$20,3,TRUE)</f>
        <v>5</v>
      </c>
      <c r="AB266" s="99"/>
      <c r="AC266" s="7">
        <v>1</v>
      </c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>
        <v>5</v>
      </c>
      <c r="AQ266" s="7"/>
      <c r="AR266" s="7"/>
      <c r="AS266" s="7">
        <v>94</v>
      </c>
      <c r="AT266" s="7"/>
      <c r="AU266" s="7"/>
      <c r="AV266" s="7"/>
      <c r="AW266" s="7"/>
      <c r="AX266" s="7"/>
      <c r="AY266" s="7"/>
      <c r="AZ266" s="7"/>
      <c r="BA266" s="8">
        <f t="shared" si="100"/>
        <v>100</v>
      </c>
      <c r="BB266" s="54"/>
      <c r="BC266" s="99"/>
      <c r="BD266" s="99"/>
      <c r="BE266" s="99"/>
      <c r="BF266" s="7"/>
      <c r="BG266" s="8" t="str">
        <f>VLOOKUP($BF266,definitions_list_lookup!$N$15:$P$20,2,TRUE)</f>
        <v>fresh</v>
      </c>
      <c r="BH266" s="8">
        <f>VLOOKUP($BF266,definitions_list_lookup!$N$15:$P$20,3,TRUE)</f>
        <v>0</v>
      </c>
      <c r="BI266" s="99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8">
        <f t="shared" si="101"/>
        <v>0</v>
      </c>
      <c r="CI266" s="44"/>
      <c r="CJ266" s="7"/>
      <c r="CK266" s="48"/>
      <c r="CL266" s="7"/>
      <c r="CM266" s="8" t="str">
        <f>VLOOKUP($CL266,definitions_list_lookup!$N$15:$P$20,2,TRUE)</f>
        <v>fresh</v>
      </c>
      <c r="CN266" s="8">
        <f>VLOOKUP($CL266,definitions_list_lookup!$N$15:$P$20,3,TRUE)</f>
        <v>0</v>
      </c>
      <c r="CO266" s="99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8">
        <f t="shared" si="102"/>
        <v>0</v>
      </c>
      <c r="DO266" s="44"/>
      <c r="DP266" s="99"/>
      <c r="DQ266" s="7"/>
      <c r="DR266" s="8" t="str">
        <f>VLOOKUP($DQ266,definitions_list_lookup!$N$15:$P$20,2,TRUE)</f>
        <v>fresh</v>
      </c>
      <c r="DS266" s="8">
        <f>VLOOKUP($DQ266,definitions_list_lookup!$N$15:$P$20,3,TRUE)</f>
        <v>0</v>
      </c>
      <c r="DT266" s="99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8">
        <f t="shared" si="103"/>
        <v>0</v>
      </c>
      <c r="ET266" s="44"/>
      <c r="EU266" s="8">
        <f t="shared" si="104"/>
        <v>95</v>
      </c>
      <c r="EV266" s="8" t="str">
        <f>VLOOKUP($EU266,definitions_list_lookup!$N$15:$P$20,2,TRUE)</f>
        <v>complete</v>
      </c>
      <c r="EW266" s="8">
        <f>VLOOKUP($EU266,definitions_list_lookup!$N$15:$P$20,3,TRUE)</f>
        <v>5</v>
      </c>
    </row>
    <row r="267" spans="1:153" ht="56">
      <c r="A267" s="89">
        <v>43305</v>
      </c>
      <c r="B267" s="5" t="s">
        <v>1323</v>
      </c>
      <c r="D267" s="5" t="s">
        <v>1208</v>
      </c>
      <c r="E267" s="5">
        <v>73</v>
      </c>
      <c r="F267" s="5">
        <v>3</v>
      </c>
      <c r="G267" s="6" t="str">
        <f t="shared" si="98"/>
        <v>73-3</v>
      </c>
      <c r="H267" s="2">
        <v>0</v>
      </c>
      <c r="I267" s="2">
        <v>23</v>
      </c>
      <c r="J267" s="79" t="str">
        <f>IF(((VLOOKUP($G267,Depth_Lookup!$A$3:$J$561,9,FALSE))-(I267/100))&gt;=0,"Good","Too Long")</f>
        <v>Good</v>
      </c>
      <c r="K267" s="80">
        <f>(VLOOKUP($G267,Depth_Lookup!$A$3:$J$561,10,FALSE))+(H267/100)</f>
        <v>151.28</v>
      </c>
      <c r="L267" s="80">
        <f>(VLOOKUP($G267,Depth_Lookup!$A$3:$J$561,10,FALSE))+(I267/100)</f>
        <v>151.51</v>
      </c>
      <c r="M267" s="136">
        <v>25</v>
      </c>
      <c r="N267" s="136" t="s">
        <v>1326</v>
      </c>
      <c r="O267" s="199" t="s">
        <v>1661</v>
      </c>
      <c r="P267" s="57" t="s">
        <v>1676</v>
      </c>
      <c r="Q267" s="44"/>
      <c r="R267" s="42">
        <v>100</v>
      </c>
      <c r="S267" s="5">
        <v>0</v>
      </c>
      <c r="T267" s="5">
        <v>0</v>
      </c>
      <c r="U267" s="5">
        <v>0</v>
      </c>
      <c r="V267" s="8">
        <f t="shared" ref="V267:V273" si="108">SUM(R267:U267)</f>
        <v>100</v>
      </c>
      <c r="W267" s="4" t="s">
        <v>1641</v>
      </c>
      <c r="X267" s="5" t="s">
        <v>1223</v>
      </c>
      <c r="Y267" s="38">
        <v>90</v>
      </c>
      <c r="Z267" s="8" t="str">
        <f>VLOOKUP($Y267,definitions_list_lookup!$N$15:$P$20,2,TRUE)</f>
        <v>very high</v>
      </c>
      <c r="AA267" s="8">
        <f>VLOOKUP($Y267,definitions_list_lookup!$N$15:$P$20,3,TRUE)</f>
        <v>4</v>
      </c>
      <c r="AB267" s="99"/>
      <c r="AC267" s="7">
        <v>1</v>
      </c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>
        <v>5</v>
      </c>
      <c r="AQ267" s="7"/>
      <c r="AR267" s="7"/>
      <c r="AS267" s="7">
        <v>94</v>
      </c>
      <c r="AT267" s="7"/>
      <c r="AU267" s="7"/>
      <c r="AV267" s="7"/>
      <c r="AW267" s="7"/>
      <c r="AX267" s="7"/>
      <c r="AY267" s="7"/>
      <c r="AZ267" s="7"/>
      <c r="BA267" s="8">
        <f t="shared" si="100"/>
        <v>100</v>
      </c>
      <c r="BB267" s="54"/>
      <c r="BC267" s="99"/>
      <c r="BD267" s="99"/>
      <c r="BE267" s="99"/>
      <c r="BF267" s="7"/>
      <c r="BG267" s="8" t="str">
        <f>VLOOKUP($BF267,definitions_list_lookup!$N$15:$P$20,2,TRUE)</f>
        <v>fresh</v>
      </c>
      <c r="BH267" s="8">
        <f>VLOOKUP($BF267,definitions_list_lookup!$N$15:$P$20,3,TRUE)</f>
        <v>0</v>
      </c>
      <c r="BI267" s="99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8">
        <f t="shared" si="101"/>
        <v>0</v>
      </c>
      <c r="CI267" s="44"/>
      <c r="CJ267" s="7"/>
      <c r="CK267" s="48"/>
      <c r="CL267" s="7"/>
      <c r="CM267" s="8" t="str">
        <f>VLOOKUP($CL267,definitions_list_lookup!$N$15:$P$20,2,TRUE)</f>
        <v>fresh</v>
      </c>
      <c r="CN267" s="8">
        <f>VLOOKUP($CL267,definitions_list_lookup!$N$15:$P$20,3,TRUE)</f>
        <v>0</v>
      </c>
      <c r="CO267" s="99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8">
        <f t="shared" si="102"/>
        <v>0</v>
      </c>
      <c r="DO267" s="44"/>
      <c r="DP267" s="99"/>
      <c r="DQ267" s="7"/>
      <c r="DR267" s="8" t="str">
        <f>VLOOKUP($DQ267,definitions_list_lookup!$N$15:$P$20,2,TRUE)</f>
        <v>fresh</v>
      </c>
      <c r="DS267" s="8">
        <f>VLOOKUP($DQ267,definitions_list_lookup!$N$15:$P$20,3,TRUE)</f>
        <v>0</v>
      </c>
      <c r="DT267" s="99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8">
        <f t="shared" si="103"/>
        <v>0</v>
      </c>
      <c r="ET267" s="44"/>
      <c r="EU267" s="8">
        <f t="shared" si="104"/>
        <v>90</v>
      </c>
      <c r="EV267" s="8" t="str">
        <f>VLOOKUP($EU267,definitions_list_lookup!$N$15:$P$20,2,TRUE)</f>
        <v>very high</v>
      </c>
      <c r="EW267" s="8">
        <f>VLOOKUP($EU267,definitions_list_lookup!$N$15:$P$20,3,TRUE)</f>
        <v>4</v>
      </c>
    </row>
    <row r="268" spans="1:153" ht="56">
      <c r="A268" s="214">
        <v>43305</v>
      </c>
      <c r="B268" s="215" t="s">
        <v>1323</v>
      </c>
      <c r="C268" s="216"/>
      <c r="D268" s="215" t="s">
        <v>1208</v>
      </c>
      <c r="E268" s="215">
        <v>73</v>
      </c>
      <c r="F268" s="5">
        <v>3</v>
      </c>
      <c r="G268" s="6" t="str">
        <f t="shared" si="98"/>
        <v>73-3</v>
      </c>
      <c r="H268" s="2">
        <v>23</v>
      </c>
      <c r="I268" s="2">
        <v>92.5</v>
      </c>
      <c r="J268" s="79" t="str">
        <f>IF(((VLOOKUP($G268,Depth_Lookup!$A$3:$J$561,9,FALSE))-(I268/100))&gt;=0,"Good","Too Long")</f>
        <v>Good</v>
      </c>
      <c r="K268" s="80">
        <f>(VLOOKUP($G268,Depth_Lookup!$A$3:$J$561,10,FALSE))+(H268/100)</f>
        <v>151.51</v>
      </c>
      <c r="L268" s="80">
        <f>(VLOOKUP($G268,Depth_Lookup!$A$3:$J$561,10,FALSE))+(I268/100)</f>
        <v>152.20500000000001</v>
      </c>
      <c r="M268" s="136" t="s">
        <v>1870</v>
      </c>
      <c r="N268" s="136" t="s">
        <v>13</v>
      </c>
      <c r="O268" s="199" t="s">
        <v>1642</v>
      </c>
      <c r="P268" s="57" t="s">
        <v>1678</v>
      </c>
      <c r="Q268" s="44"/>
      <c r="R268" s="42">
        <v>95</v>
      </c>
      <c r="S268" s="5">
        <v>0</v>
      </c>
      <c r="T268" s="5">
        <v>5</v>
      </c>
      <c r="U268" s="5">
        <v>0</v>
      </c>
      <c r="V268" s="8">
        <f t="shared" si="108"/>
        <v>100</v>
      </c>
      <c r="W268" s="4" t="s">
        <v>1641</v>
      </c>
      <c r="X268" s="5" t="s">
        <v>1223</v>
      </c>
      <c r="Y268" s="38">
        <v>90</v>
      </c>
      <c r="Z268" s="8" t="str">
        <f>VLOOKUP($Y268,definitions_list_lookup!$N$15:$P$20,2,TRUE)</f>
        <v>very high</v>
      </c>
      <c r="AA268" s="8">
        <f>VLOOKUP($Y268,definitions_list_lookup!$N$15:$P$20,3,TRUE)</f>
        <v>4</v>
      </c>
      <c r="AB268" s="99" t="s">
        <v>1743</v>
      </c>
      <c r="AC268" s="7">
        <v>2</v>
      </c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>
        <v>5</v>
      </c>
      <c r="AQ268" s="7"/>
      <c r="AR268" s="7"/>
      <c r="AS268" s="7">
        <v>93</v>
      </c>
      <c r="AT268" s="7"/>
      <c r="AU268" s="7"/>
      <c r="AV268" s="7"/>
      <c r="AW268" s="7"/>
      <c r="AX268" s="7"/>
      <c r="AY268" s="7"/>
      <c r="AZ268" s="7"/>
      <c r="BA268" s="8">
        <f t="shared" si="100"/>
        <v>100</v>
      </c>
      <c r="BB268" s="54"/>
      <c r="BC268" s="99"/>
      <c r="BD268" s="99"/>
      <c r="BE268" s="99"/>
      <c r="BF268" s="7"/>
      <c r="BG268" s="8" t="str">
        <f>VLOOKUP($BF268,definitions_list_lookup!$N$15:$P$20,2,TRUE)</f>
        <v>fresh</v>
      </c>
      <c r="BH268" s="8">
        <f>VLOOKUP($BF268,definitions_list_lookup!$N$15:$P$20,3,TRUE)</f>
        <v>0</v>
      </c>
      <c r="BI268" s="99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8">
        <f t="shared" si="101"/>
        <v>0</v>
      </c>
      <c r="CI268" s="44"/>
      <c r="CJ268" s="7" t="s">
        <v>1384</v>
      </c>
      <c r="CK268" s="48" t="s">
        <v>1396</v>
      </c>
      <c r="CL268" s="7">
        <v>95</v>
      </c>
      <c r="CM268" s="8" t="str">
        <f>VLOOKUP($CL268,definitions_list_lookup!$N$15:$P$20,2,TRUE)</f>
        <v>complete</v>
      </c>
      <c r="CN268" s="8">
        <f>VLOOKUP($CL268,definitions_list_lookup!$N$15:$P$20,3,TRUE)</f>
        <v>5</v>
      </c>
      <c r="CO268" s="99" t="s">
        <v>1743</v>
      </c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>
        <v>10</v>
      </c>
      <c r="DD268" s="7"/>
      <c r="DE268" s="7"/>
      <c r="DF268" s="7">
        <v>90</v>
      </c>
      <c r="DG268" s="7"/>
      <c r="DH268" s="7"/>
      <c r="DI268" s="7"/>
      <c r="DJ268" s="7"/>
      <c r="DK268" s="7"/>
      <c r="DL268" s="7"/>
      <c r="DM268" s="7"/>
      <c r="DN268" s="8">
        <f t="shared" si="102"/>
        <v>100</v>
      </c>
      <c r="DO268" s="44"/>
      <c r="DP268" s="99"/>
      <c r="DQ268" s="7"/>
      <c r="DR268" s="8" t="str">
        <f>VLOOKUP($DQ268,definitions_list_lookup!$N$15:$P$20,2,TRUE)</f>
        <v>fresh</v>
      </c>
      <c r="DS268" s="8">
        <f>VLOOKUP($DQ268,definitions_list_lookup!$N$15:$P$20,3,TRUE)</f>
        <v>0</v>
      </c>
      <c r="DT268" s="99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8">
        <f t="shared" si="103"/>
        <v>0</v>
      </c>
      <c r="ET268" s="44"/>
      <c r="EU268" s="8">
        <f t="shared" si="104"/>
        <v>90.25</v>
      </c>
      <c r="EV268" s="8" t="str">
        <f>VLOOKUP($EU268,definitions_list_lookup!$N$15:$P$20,2,TRUE)</f>
        <v>very high</v>
      </c>
      <c r="EW268" s="8">
        <f>VLOOKUP($EU268,definitions_list_lookup!$N$15:$P$20,3,TRUE)</f>
        <v>4</v>
      </c>
    </row>
    <row r="269" spans="1:153" ht="56">
      <c r="A269" s="89">
        <v>43305</v>
      </c>
      <c r="B269" s="5" t="s">
        <v>1323</v>
      </c>
      <c r="D269" s="5" t="s">
        <v>1208</v>
      </c>
      <c r="E269" s="5">
        <v>73</v>
      </c>
      <c r="F269" s="5">
        <v>4</v>
      </c>
      <c r="G269" s="6" t="str">
        <f t="shared" si="98"/>
        <v>73-4</v>
      </c>
      <c r="H269" s="2">
        <v>0</v>
      </c>
      <c r="I269" s="2">
        <v>63.5</v>
      </c>
      <c r="J269" s="79" t="str">
        <f>IF(((VLOOKUP($G269,Depth_Lookup!$A$3:$J$561,9,FALSE))-(I269/100))&gt;=0,"Good","Too Long")</f>
        <v>Good</v>
      </c>
      <c r="K269" s="80">
        <f>(VLOOKUP($G269,Depth_Lookup!$A$3:$J$561,10,FALSE))+(H269/100)</f>
        <v>152.20500000000001</v>
      </c>
      <c r="L269" s="80">
        <f>(VLOOKUP($G269,Depth_Lookup!$A$3:$J$561,10,FALSE))+(I269/100)</f>
        <v>152.84</v>
      </c>
      <c r="M269" s="136" t="s">
        <v>1870</v>
      </c>
      <c r="N269" s="136" t="s">
        <v>13</v>
      </c>
      <c r="O269" s="199" t="s">
        <v>1642</v>
      </c>
      <c r="P269" s="57" t="s">
        <v>1277</v>
      </c>
      <c r="Q269" s="44"/>
      <c r="R269" s="42">
        <v>100</v>
      </c>
      <c r="S269" s="5">
        <v>0</v>
      </c>
      <c r="T269" s="5">
        <v>0</v>
      </c>
      <c r="U269" s="5">
        <v>0</v>
      </c>
      <c r="V269" s="8">
        <f t="shared" si="108"/>
        <v>100</v>
      </c>
      <c r="W269" s="4" t="s">
        <v>1641</v>
      </c>
      <c r="X269" s="5" t="s">
        <v>1223</v>
      </c>
      <c r="Y269" s="38">
        <v>85</v>
      </c>
      <c r="Z269" s="8" t="str">
        <f>VLOOKUP($Y269,definitions_list_lookup!$N$15:$P$20,2,TRUE)</f>
        <v>very high</v>
      </c>
      <c r="AA269" s="8">
        <f>VLOOKUP($Y269,definitions_list_lookup!$N$15:$P$20,3,TRUE)</f>
        <v>4</v>
      </c>
      <c r="AB269" s="99" t="s">
        <v>1662</v>
      </c>
      <c r="AC269" s="7">
        <v>4</v>
      </c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>
        <v>5</v>
      </c>
      <c r="AQ269" s="7"/>
      <c r="AR269" s="7"/>
      <c r="AS269" s="7">
        <v>91</v>
      </c>
      <c r="AT269" s="7"/>
      <c r="AU269" s="7"/>
      <c r="AV269" s="7"/>
      <c r="AW269" s="7"/>
      <c r="AX269" s="7"/>
      <c r="AY269" s="7"/>
      <c r="AZ269" s="7"/>
      <c r="BA269" s="8">
        <f t="shared" si="100"/>
        <v>100</v>
      </c>
      <c r="BB269" s="54"/>
      <c r="BC269" s="99"/>
      <c r="BD269" s="99"/>
      <c r="BE269" s="99"/>
      <c r="BF269" s="7"/>
      <c r="BG269" s="8" t="str">
        <f>VLOOKUP($BF269,definitions_list_lookup!$N$15:$P$20,2,TRUE)</f>
        <v>fresh</v>
      </c>
      <c r="BH269" s="8">
        <f>VLOOKUP($BF269,definitions_list_lookup!$N$15:$P$20,3,TRUE)</f>
        <v>0</v>
      </c>
      <c r="BI269" s="99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8">
        <f t="shared" si="101"/>
        <v>0</v>
      </c>
      <c r="CI269" s="44"/>
      <c r="CJ269" s="7"/>
      <c r="CK269" s="48"/>
      <c r="CL269" s="7"/>
      <c r="CM269" s="8" t="str">
        <f>VLOOKUP($CL269,definitions_list_lookup!$N$15:$P$20,2,TRUE)</f>
        <v>fresh</v>
      </c>
      <c r="CN269" s="8">
        <f>VLOOKUP($CL269,definitions_list_lookup!$N$15:$P$20,3,TRUE)</f>
        <v>0</v>
      </c>
      <c r="CO269" s="99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8">
        <f t="shared" si="102"/>
        <v>0</v>
      </c>
      <c r="DO269" s="44"/>
      <c r="DP269" s="99"/>
      <c r="DQ269" s="7"/>
      <c r="DR269" s="8" t="str">
        <f>VLOOKUP($DQ269,definitions_list_lookup!$N$15:$P$20,2,TRUE)</f>
        <v>fresh</v>
      </c>
      <c r="DS269" s="8">
        <f>VLOOKUP($DQ269,definitions_list_lookup!$N$15:$P$20,3,TRUE)</f>
        <v>0</v>
      </c>
      <c r="DT269" s="99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8">
        <f t="shared" si="103"/>
        <v>0</v>
      </c>
      <c r="ET269" s="44"/>
      <c r="EU269" s="8">
        <f t="shared" si="104"/>
        <v>85</v>
      </c>
      <c r="EV269" s="8" t="str">
        <f>VLOOKUP($EU269,definitions_list_lookup!$N$15:$P$20,2,TRUE)</f>
        <v>very high</v>
      </c>
      <c r="EW269" s="8">
        <f>VLOOKUP($EU269,definitions_list_lookup!$N$15:$P$20,3,TRUE)</f>
        <v>4</v>
      </c>
    </row>
    <row r="270" spans="1:153" ht="56">
      <c r="A270" s="214">
        <v>43305</v>
      </c>
      <c r="B270" s="215" t="s">
        <v>1323</v>
      </c>
      <c r="C270" s="216"/>
      <c r="D270" s="215" t="s">
        <v>1208</v>
      </c>
      <c r="E270" s="215">
        <v>74</v>
      </c>
      <c r="F270" s="5">
        <v>1</v>
      </c>
      <c r="G270" s="6" t="str">
        <f t="shared" si="98"/>
        <v>74-1</v>
      </c>
      <c r="H270" s="2">
        <v>0</v>
      </c>
      <c r="I270" s="2">
        <v>82.5</v>
      </c>
      <c r="J270" s="79" t="str">
        <f>IF(((VLOOKUP($G270,Depth_Lookup!$A$3:$J$561,9,FALSE))-(I270/100))&gt;=0,"Good","Too Long")</f>
        <v>Good</v>
      </c>
      <c r="K270" s="80">
        <f>(VLOOKUP($G270,Depth_Lookup!$A$3:$J$561,10,FALSE))+(H270/100)</f>
        <v>152.6</v>
      </c>
      <c r="L270" s="80">
        <f>(VLOOKUP($G270,Depth_Lookup!$A$3:$J$561,10,FALSE))+(I270/100)</f>
        <v>153.42499999999998</v>
      </c>
      <c r="M270" s="136" t="s">
        <v>1870</v>
      </c>
      <c r="N270" s="136" t="s">
        <v>13</v>
      </c>
      <c r="O270" s="199" t="s">
        <v>1642</v>
      </c>
      <c r="P270" s="57" t="s">
        <v>1277</v>
      </c>
      <c r="Q270" s="44"/>
      <c r="R270" s="42">
        <v>99</v>
      </c>
      <c r="S270" s="5">
        <v>0</v>
      </c>
      <c r="T270" s="5">
        <v>1</v>
      </c>
      <c r="U270" s="5">
        <v>0</v>
      </c>
      <c r="V270" s="8">
        <f t="shared" si="108"/>
        <v>100</v>
      </c>
      <c r="W270" s="4" t="s">
        <v>1641</v>
      </c>
      <c r="X270" s="5" t="s">
        <v>1223</v>
      </c>
      <c r="Y270" s="38">
        <v>70</v>
      </c>
      <c r="Z270" s="8" t="str">
        <f>VLOOKUP($Y270,definitions_list_lookup!$N$15:$P$20,2,TRUE)</f>
        <v>very high</v>
      </c>
      <c r="AA270" s="8">
        <f>VLOOKUP($Y270,definitions_list_lookup!$N$15:$P$20,3,TRUE)</f>
        <v>4</v>
      </c>
      <c r="AB270" s="99"/>
      <c r="AC270" s="7">
        <v>5</v>
      </c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>
        <v>5</v>
      </c>
      <c r="AQ270" s="7"/>
      <c r="AR270" s="7"/>
      <c r="AS270" s="7">
        <v>90</v>
      </c>
      <c r="AT270" s="7"/>
      <c r="AU270" s="7"/>
      <c r="AV270" s="7"/>
      <c r="AW270" s="7"/>
      <c r="AX270" s="7"/>
      <c r="AY270" s="7"/>
      <c r="AZ270" s="7"/>
      <c r="BA270" s="8">
        <f t="shared" si="100"/>
        <v>100</v>
      </c>
      <c r="BB270" s="54"/>
      <c r="BC270" s="99"/>
      <c r="BD270" s="99"/>
      <c r="BE270" s="99"/>
      <c r="BF270" s="7"/>
      <c r="BG270" s="8" t="str">
        <f>VLOOKUP($BF270,definitions_list_lookup!$N$15:$P$20,2,TRUE)</f>
        <v>fresh</v>
      </c>
      <c r="BH270" s="8">
        <f>VLOOKUP($BF270,definitions_list_lookup!$N$15:$P$20,3,TRUE)</f>
        <v>0</v>
      </c>
      <c r="BI270" s="99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8">
        <f t="shared" si="101"/>
        <v>0</v>
      </c>
      <c r="CI270" s="44"/>
      <c r="CJ270" s="7" t="s">
        <v>1384</v>
      </c>
      <c r="CK270" s="48" t="s">
        <v>1396</v>
      </c>
      <c r="CL270" s="7">
        <v>95</v>
      </c>
      <c r="CM270" s="8" t="str">
        <f>VLOOKUP($CL270,definitions_list_lookup!$N$15:$P$20,2,TRUE)</f>
        <v>complete</v>
      </c>
      <c r="CN270" s="8">
        <f>VLOOKUP($CL270,definitions_list_lookup!$N$15:$P$20,3,TRUE)</f>
        <v>5</v>
      </c>
      <c r="CO270" s="99" t="s">
        <v>1743</v>
      </c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>
        <v>10</v>
      </c>
      <c r="DD270" s="7"/>
      <c r="DE270" s="7"/>
      <c r="DF270" s="7">
        <v>90</v>
      </c>
      <c r="DG270" s="7"/>
      <c r="DH270" s="7"/>
      <c r="DI270" s="7"/>
      <c r="DJ270" s="7"/>
      <c r="DK270" s="7"/>
      <c r="DL270" s="7"/>
      <c r="DM270" s="7"/>
      <c r="DN270" s="8">
        <f t="shared" si="102"/>
        <v>100</v>
      </c>
      <c r="DO270" s="44"/>
      <c r="DP270" s="99"/>
      <c r="DQ270" s="7"/>
      <c r="DR270" s="8" t="str">
        <f>VLOOKUP($DQ270,definitions_list_lookup!$N$15:$P$20,2,TRUE)</f>
        <v>fresh</v>
      </c>
      <c r="DS270" s="8">
        <f>VLOOKUP($DQ270,definitions_list_lookup!$N$15:$P$20,3,TRUE)</f>
        <v>0</v>
      </c>
      <c r="DT270" s="99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8">
        <f t="shared" si="103"/>
        <v>0</v>
      </c>
      <c r="ET270" s="44"/>
      <c r="EU270" s="8">
        <f t="shared" si="104"/>
        <v>70.25</v>
      </c>
      <c r="EV270" s="8" t="str">
        <f>VLOOKUP($EU270,definitions_list_lookup!$N$15:$P$20,2,TRUE)</f>
        <v>very high</v>
      </c>
      <c r="EW270" s="8">
        <f>VLOOKUP($EU270,definitions_list_lookup!$N$15:$P$20,3,TRUE)</f>
        <v>4</v>
      </c>
    </row>
    <row r="271" spans="1:153" ht="56">
      <c r="A271" s="214">
        <v>43305</v>
      </c>
      <c r="B271" s="215" t="s">
        <v>1323</v>
      </c>
      <c r="C271" s="216"/>
      <c r="D271" s="215" t="s">
        <v>1208</v>
      </c>
      <c r="E271" s="5">
        <v>74</v>
      </c>
      <c r="F271" s="5">
        <v>2</v>
      </c>
      <c r="G271" s="6" t="str">
        <f t="shared" si="98"/>
        <v>74-2</v>
      </c>
      <c r="H271" s="2">
        <v>0</v>
      </c>
      <c r="I271" s="2">
        <v>48</v>
      </c>
      <c r="J271" s="79" t="str">
        <f>IF(((VLOOKUP($G271,Depth_Lookup!$A$3:$J$561,9,FALSE))-(I271/100))&gt;=0,"Good","Too Long")</f>
        <v>Good</v>
      </c>
      <c r="K271" s="80">
        <f>(VLOOKUP($G271,Depth_Lookup!$A$3:$J$561,10,FALSE))+(H271/100)</f>
        <v>153.42500000000001</v>
      </c>
      <c r="L271" s="80">
        <f>(VLOOKUP($G271,Depth_Lookup!$A$3:$J$561,10,FALSE))+(I271/100)</f>
        <v>153.905</v>
      </c>
      <c r="M271" s="136" t="s">
        <v>1870</v>
      </c>
      <c r="N271" s="136" t="s">
        <v>13</v>
      </c>
      <c r="O271" s="199" t="s">
        <v>1642</v>
      </c>
      <c r="P271" s="57" t="s">
        <v>1277</v>
      </c>
      <c r="Q271" s="44"/>
      <c r="R271" s="42">
        <v>95</v>
      </c>
      <c r="S271" s="5">
        <v>0</v>
      </c>
      <c r="T271" s="5">
        <v>5</v>
      </c>
      <c r="U271" s="5">
        <v>0</v>
      </c>
      <c r="V271" s="8">
        <f t="shared" si="108"/>
        <v>100</v>
      </c>
      <c r="W271" s="4" t="s">
        <v>1641</v>
      </c>
      <c r="X271" s="5" t="s">
        <v>1223</v>
      </c>
      <c r="Y271" s="38">
        <v>70</v>
      </c>
      <c r="Z271" s="8" t="str">
        <f>VLOOKUP($Y271,definitions_list_lookup!$N$15:$P$20,2,TRUE)</f>
        <v>very high</v>
      </c>
      <c r="AA271" s="8">
        <f>VLOOKUP($Y271,definitions_list_lookup!$N$15:$P$20,3,TRUE)</f>
        <v>4</v>
      </c>
      <c r="AB271" s="99" t="s">
        <v>1743</v>
      </c>
      <c r="AC271" s="7">
        <v>5</v>
      </c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>
        <v>5</v>
      </c>
      <c r="AQ271" s="7"/>
      <c r="AR271" s="7"/>
      <c r="AS271" s="7">
        <v>90</v>
      </c>
      <c r="AT271" s="7"/>
      <c r="AU271" s="7"/>
      <c r="AV271" s="7"/>
      <c r="AW271" s="7"/>
      <c r="AX271" s="7"/>
      <c r="AY271" s="7"/>
      <c r="AZ271" s="7"/>
      <c r="BA271" s="8">
        <f t="shared" si="100"/>
        <v>100</v>
      </c>
      <c r="BB271" s="54"/>
      <c r="BC271" s="99"/>
      <c r="BD271" s="99"/>
      <c r="BE271" s="99"/>
      <c r="BF271" s="7"/>
      <c r="BG271" s="8" t="str">
        <f>VLOOKUP($BF271,definitions_list_lookup!$N$15:$P$20,2,TRUE)</f>
        <v>fresh</v>
      </c>
      <c r="BH271" s="8">
        <f>VLOOKUP($BF271,definitions_list_lookup!$N$15:$P$20,3,TRUE)</f>
        <v>0</v>
      </c>
      <c r="BI271" s="99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8">
        <f t="shared" si="101"/>
        <v>0</v>
      </c>
      <c r="CI271" s="44"/>
      <c r="CJ271" s="7" t="s">
        <v>1384</v>
      </c>
      <c r="CK271" s="48" t="s">
        <v>1396</v>
      </c>
      <c r="CL271" s="7">
        <v>95</v>
      </c>
      <c r="CM271" s="8" t="str">
        <f>VLOOKUP($CL271,definitions_list_lookup!$N$15:$P$20,2,TRUE)</f>
        <v>complete</v>
      </c>
      <c r="CN271" s="8">
        <f>VLOOKUP($CL271,definitions_list_lookup!$N$15:$P$20,3,TRUE)</f>
        <v>5</v>
      </c>
      <c r="CO271" s="99" t="s">
        <v>1743</v>
      </c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>
        <v>10</v>
      </c>
      <c r="DD271" s="7"/>
      <c r="DE271" s="7"/>
      <c r="DF271" s="7">
        <v>90</v>
      </c>
      <c r="DG271" s="7"/>
      <c r="DH271" s="7"/>
      <c r="DI271" s="7"/>
      <c r="DJ271" s="7"/>
      <c r="DK271" s="7"/>
      <c r="DL271" s="7"/>
      <c r="DM271" s="7"/>
      <c r="DN271" s="8">
        <f t="shared" si="102"/>
        <v>100</v>
      </c>
      <c r="DO271" s="44"/>
      <c r="DP271" s="99"/>
      <c r="DQ271" s="7"/>
      <c r="DR271" s="8" t="str">
        <f>VLOOKUP($DQ271,definitions_list_lookup!$N$15:$P$20,2,TRUE)</f>
        <v>fresh</v>
      </c>
      <c r="DS271" s="8">
        <f>VLOOKUP($DQ271,definitions_list_lookup!$N$15:$P$20,3,TRUE)</f>
        <v>0</v>
      </c>
      <c r="DT271" s="99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8">
        <f t="shared" si="103"/>
        <v>0</v>
      </c>
      <c r="ET271" s="44"/>
      <c r="EU271" s="8">
        <f t="shared" si="104"/>
        <v>71.25</v>
      </c>
      <c r="EV271" s="8" t="str">
        <f>VLOOKUP($EU271,definitions_list_lookup!$N$15:$P$20,2,TRUE)</f>
        <v>very high</v>
      </c>
      <c r="EW271" s="8">
        <f>VLOOKUP($EU271,definitions_list_lookup!$N$15:$P$20,3,TRUE)</f>
        <v>4</v>
      </c>
    </row>
    <row r="272" spans="1:153" ht="56">
      <c r="A272" s="89">
        <v>43305</v>
      </c>
      <c r="B272" s="5" t="s">
        <v>1323</v>
      </c>
      <c r="D272" s="5" t="s">
        <v>1208</v>
      </c>
      <c r="E272" s="5">
        <v>74</v>
      </c>
      <c r="F272" s="5">
        <v>3</v>
      </c>
      <c r="G272" s="6" t="str">
        <f t="shared" si="98"/>
        <v>74-3</v>
      </c>
      <c r="H272" s="2">
        <v>0</v>
      </c>
      <c r="I272" s="2">
        <v>85</v>
      </c>
      <c r="J272" s="79" t="str">
        <f>IF(((VLOOKUP($G272,Depth_Lookup!$A$3:$J$561,9,FALSE))-(I272/100))&gt;=0,"Good","Too Long")</f>
        <v>Good</v>
      </c>
      <c r="K272" s="80">
        <f>(VLOOKUP($G272,Depth_Lookup!$A$3:$J$561,10,FALSE))+(H272/100)</f>
        <v>153.905</v>
      </c>
      <c r="L272" s="80">
        <f>(VLOOKUP($G272,Depth_Lookup!$A$3:$J$561,10,FALSE))+(I272/100)</f>
        <v>154.755</v>
      </c>
      <c r="M272" s="136" t="s">
        <v>1870</v>
      </c>
      <c r="N272" s="136" t="s">
        <v>13</v>
      </c>
      <c r="O272" s="199" t="s">
        <v>1642</v>
      </c>
      <c r="P272" s="57" t="s">
        <v>1268</v>
      </c>
      <c r="Q272" s="44"/>
      <c r="R272" s="42">
        <v>100</v>
      </c>
      <c r="S272" s="5">
        <v>0</v>
      </c>
      <c r="T272" s="5">
        <v>0</v>
      </c>
      <c r="U272" s="5">
        <v>0</v>
      </c>
      <c r="V272" s="8">
        <f t="shared" si="108"/>
        <v>100</v>
      </c>
      <c r="W272" s="4" t="s">
        <v>1641</v>
      </c>
      <c r="X272" s="5" t="s">
        <v>1223</v>
      </c>
      <c r="Y272" s="38">
        <v>65</v>
      </c>
      <c r="Z272" s="8" t="str">
        <f>VLOOKUP($Y272,definitions_list_lookup!$N$15:$P$20,2,TRUE)</f>
        <v>very high</v>
      </c>
      <c r="AA272" s="8">
        <f>VLOOKUP($Y272,definitions_list_lookup!$N$15:$P$20,3,TRUE)</f>
        <v>4</v>
      </c>
      <c r="AB272" s="99"/>
      <c r="AC272" s="7">
        <v>6</v>
      </c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>
        <v>5</v>
      </c>
      <c r="AQ272" s="7"/>
      <c r="AR272" s="7"/>
      <c r="AS272" s="7">
        <v>89</v>
      </c>
      <c r="AT272" s="7"/>
      <c r="AU272" s="7"/>
      <c r="AV272" s="7"/>
      <c r="AW272" s="7"/>
      <c r="AX272" s="7"/>
      <c r="AY272" s="7"/>
      <c r="AZ272" s="7"/>
      <c r="BA272" s="8">
        <f t="shared" si="100"/>
        <v>100</v>
      </c>
      <c r="BB272" s="54"/>
      <c r="BC272" s="99"/>
      <c r="BD272" s="99"/>
      <c r="BE272" s="99"/>
      <c r="BF272" s="7"/>
      <c r="BG272" s="8" t="str">
        <f>VLOOKUP($BF272,definitions_list_lookup!$N$15:$P$20,2,TRUE)</f>
        <v>fresh</v>
      </c>
      <c r="BH272" s="8">
        <f>VLOOKUP($BF272,definitions_list_lookup!$N$15:$P$20,3,TRUE)</f>
        <v>0</v>
      </c>
      <c r="BI272" s="99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8">
        <f t="shared" si="101"/>
        <v>0</v>
      </c>
      <c r="CI272" s="44"/>
      <c r="CJ272" s="7"/>
      <c r="CK272" s="48"/>
      <c r="CL272" s="7"/>
      <c r="CM272" s="8" t="str">
        <f>VLOOKUP($CL272,definitions_list_lookup!$N$15:$P$20,2,TRUE)</f>
        <v>fresh</v>
      </c>
      <c r="CN272" s="8">
        <f>VLOOKUP($CL272,definitions_list_lookup!$N$15:$P$20,3,TRUE)</f>
        <v>0</v>
      </c>
      <c r="CO272" s="99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8">
        <f t="shared" si="102"/>
        <v>0</v>
      </c>
      <c r="DO272" s="44"/>
      <c r="DP272" s="99"/>
      <c r="DQ272" s="7"/>
      <c r="DR272" s="8" t="str">
        <f>VLOOKUP($DQ272,definitions_list_lookup!$N$15:$P$20,2,TRUE)</f>
        <v>fresh</v>
      </c>
      <c r="DS272" s="8">
        <f>VLOOKUP($DQ272,definitions_list_lookup!$N$15:$P$20,3,TRUE)</f>
        <v>0</v>
      </c>
      <c r="DT272" s="99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8">
        <f t="shared" si="103"/>
        <v>0</v>
      </c>
      <c r="ET272" s="44"/>
      <c r="EU272" s="8">
        <f t="shared" si="104"/>
        <v>65</v>
      </c>
      <c r="EV272" s="8" t="str">
        <f>VLOOKUP($EU272,definitions_list_lookup!$N$15:$P$20,2,TRUE)</f>
        <v>very high</v>
      </c>
      <c r="EW272" s="8">
        <f>VLOOKUP($EU272,definitions_list_lookup!$N$15:$P$20,3,TRUE)</f>
        <v>4</v>
      </c>
    </row>
    <row r="273" spans="1:153" ht="56">
      <c r="A273" s="214">
        <v>43305</v>
      </c>
      <c r="B273" s="215" t="s">
        <v>1323</v>
      </c>
      <c r="C273" s="216"/>
      <c r="D273" s="215" t="s">
        <v>1208</v>
      </c>
      <c r="E273" s="215">
        <v>74</v>
      </c>
      <c r="F273" s="5">
        <v>4</v>
      </c>
      <c r="G273" s="6" t="str">
        <f t="shared" si="98"/>
        <v>74-4</v>
      </c>
      <c r="H273" s="2">
        <v>0</v>
      </c>
      <c r="I273" s="2">
        <v>93</v>
      </c>
      <c r="J273" s="79" t="str">
        <f>IF(((VLOOKUP($G273,Depth_Lookup!$A$3:$J$561,9,FALSE))-(I273/100))&gt;=0,"Good","Too Long")</f>
        <v>Good</v>
      </c>
      <c r="K273" s="80">
        <f>(VLOOKUP($G273,Depth_Lookup!$A$3:$J$561,10,FALSE))+(H273/100)</f>
        <v>154.755</v>
      </c>
      <c r="L273" s="80">
        <f>(VLOOKUP($G273,Depth_Lookup!$A$3:$J$561,10,FALSE))+(I273/100)</f>
        <v>155.685</v>
      </c>
      <c r="M273" s="136" t="s">
        <v>1870</v>
      </c>
      <c r="N273" s="136" t="s">
        <v>13</v>
      </c>
      <c r="O273" s="199" t="s">
        <v>1642</v>
      </c>
      <c r="P273" s="57" t="s">
        <v>1277</v>
      </c>
      <c r="Q273" s="44"/>
      <c r="R273" s="42">
        <v>90</v>
      </c>
      <c r="S273" s="5">
        <v>0</v>
      </c>
      <c r="T273" s="5">
        <v>10</v>
      </c>
      <c r="U273" s="5">
        <v>0</v>
      </c>
      <c r="V273" s="8">
        <f t="shared" si="108"/>
        <v>100</v>
      </c>
      <c r="W273" s="4" t="s">
        <v>1641</v>
      </c>
      <c r="X273" s="5" t="s">
        <v>1223</v>
      </c>
      <c r="Y273" s="38">
        <v>70</v>
      </c>
      <c r="Z273" s="8" t="str">
        <f>VLOOKUP($Y273,definitions_list_lookup!$N$15:$P$20,2,TRUE)</f>
        <v>very high</v>
      </c>
      <c r="AA273" s="8">
        <f>VLOOKUP($Y273,definitions_list_lookup!$N$15:$P$20,3,TRUE)</f>
        <v>4</v>
      </c>
      <c r="AB273" s="99" t="s">
        <v>1743</v>
      </c>
      <c r="AC273" s="7">
        <v>4</v>
      </c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>
        <v>5</v>
      </c>
      <c r="AQ273" s="7"/>
      <c r="AR273" s="7"/>
      <c r="AS273" s="7">
        <v>91</v>
      </c>
      <c r="AT273" s="7"/>
      <c r="AU273" s="7"/>
      <c r="AV273" s="7"/>
      <c r="AW273" s="7"/>
      <c r="AX273" s="7"/>
      <c r="AY273" s="7"/>
      <c r="AZ273" s="7"/>
      <c r="BA273" s="8">
        <f t="shared" ref="BA273" si="109">SUM(AC273:AZ273)</f>
        <v>100</v>
      </c>
      <c r="BB273" s="54"/>
      <c r="BC273" s="99"/>
      <c r="BD273" s="99"/>
      <c r="BE273" s="99"/>
      <c r="BF273" s="7"/>
      <c r="BG273" s="8" t="str">
        <f>VLOOKUP($BF273,definitions_list_lookup!$N$15:$P$20,2,TRUE)</f>
        <v>fresh</v>
      </c>
      <c r="BH273" s="8">
        <f>VLOOKUP($BF273,definitions_list_lookup!$N$15:$P$20,3,TRUE)</f>
        <v>0</v>
      </c>
      <c r="BI273" s="99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8">
        <f t="shared" ref="CH273" si="110">SUM(BJ273:CG273)</f>
        <v>0</v>
      </c>
      <c r="CI273" s="44"/>
      <c r="CJ273" s="7" t="s">
        <v>1384</v>
      </c>
      <c r="CK273" s="48" t="s">
        <v>1396</v>
      </c>
      <c r="CL273" s="7">
        <v>95</v>
      </c>
      <c r="CM273" s="8" t="str">
        <f>VLOOKUP($CL273,definitions_list_lookup!$N$15:$P$20,2,TRUE)</f>
        <v>complete</v>
      </c>
      <c r="CN273" s="8">
        <f>VLOOKUP($CL273,definitions_list_lookup!$N$15:$P$20,3,TRUE)</f>
        <v>5</v>
      </c>
      <c r="CO273" s="99" t="s">
        <v>1743</v>
      </c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>
        <v>10</v>
      </c>
      <c r="DD273" s="7"/>
      <c r="DE273" s="7"/>
      <c r="DF273" s="7">
        <v>90</v>
      </c>
      <c r="DG273" s="7"/>
      <c r="DH273" s="7"/>
      <c r="DI273" s="7"/>
      <c r="DJ273" s="7"/>
      <c r="DK273" s="7"/>
      <c r="DL273" s="7"/>
      <c r="DM273" s="7"/>
      <c r="DN273" s="8">
        <f t="shared" si="102"/>
        <v>100</v>
      </c>
      <c r="DO273" s="44"/>
      <c r="DP273" s="99"/>
      <c r="DQ273" s="7"/>
      <c r="DR273" s="8" t="str">
        <f>VLOOKUP($DQ273,definitions_list_lookup!$N$15:$P$20,2,TRUE)</f>
        <v>fresh</v>
      </c>
      <c r="DS273" s="8">
        <f>VLOOKUP($DQ273,definitions_list_lookup!$N$15:$P$20,3,TRUE)</f>
        <v>0</v>
      </c>
      <c r="DT273" s="99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8">
        <f t="shared" si="103"/>
        <v>0</v>
      </c>
      <c r="ET273" s="44"/>
      <c r="EU273" s="8">
        <f t="shared" si="104"/>
        <v>72.5</v>
      </c>
      <c r="EV273" s="8" t="str">
        <f>VLOOKUP($EU273,definitions_list_lookup!$N$15:$P$20,2,TRUE)</f>
        <v>very high</v>
      </c>
      <c r="EW273" s="8">
        <f>VLOOKUP($EU273,definitions_list_lookup!$N$15:$P$20,3,TRUE)</f>
        <v>4</v>
      </c>
    </row>
    <row r="274" spans="1:153" ht="56">
      <c r="A274" s="89">
        <v>43305</v>
      </c>
      <c r="B274" s="5" t="s">
        <v>1323</v>
      </c>
      <c r="D274" s="5" t="s">
        <v>1208</v>
      </c>
      <c r="E274" s="5">
        <v>75</v>
      </c>
      <c r="F274" s="5">
        <v>1</v>
      </c>
      <c r="G274" s="6" t="str">
        <f t="shared" si="98"/>
        <v>75-1</v>
      </c>
      <c r="H274" s="2">
        <v>0</v>
      </c>
      <c r="I274" s="2">
        <v>72.5</v>
      </c>
      <c r="J274" s="79" t="str">
        <f>IF(((VLOOKUP($G274,Depth_Lookup!$A$3:$J$561,9,FALSE))-(I274/100))&gt;=0,"Good","Too Long")</f>
        <v>Good</v>
      </c>
      <c r="K274" s="80">
        <f>(VLOOKUP($G274,Depth_Lookup!$A$3:$J$561,10,FALSE))+(H274/100)</f>
        <v>155.6</v>
      </c>
      <c r="L274" s="80">
        <f>(VLOOKUP($G274,Depth_Lookup!$A$3:$J$561,10,FALSE))+(I274/100)</f>
        <v>156.32499999999999</v>
      </c>
      <c r="M274" s="136" t="s">
        <v>1870</v>
      </c>
      <c r="N274" s="136" t="s">
        <v>13</v>
      </c>
      <c r="O274" s="199" t="s">
        <v>1642</v>
      </c>
      <c r="P274" s="57" t="s">
        <v>1277</v>
      </c>
      <c r="Q274" s="44"/>
      <c r="R274" s="42">
        <v>100</v>
      </c>
      <c r="S274" s="5">
        <v>0</v>
      </c>
      <c r="T274" s="5">
        <v>0</v>
      </c>
      <c r="U274" s="5">
        <v>0</v>
      </c>
      <c r="V274" s="8">
        <f t="shared" ref="V274:V324" si="111">SUM(R274:U274)</f>
        <v>100</v>
      </c>
      <c r="W274" s="4" t="s">
        <v>1641</v>
      </c>
      <c r="X274" s="5" t="s">
        <v>1223</v>
      </c>
      <c r="Y274" s="38">
        <v>65</v>
      </c>
      <c r="Z274" s="8" t="str">
        <f>VLOOKUP($Y274,definitions_list_lookup!$N$15:$P$20,2,TRUE)</f>
        <v>very high</v>
      </c>
      <c r="AA274" s="8">
        <f>VLOOKUP($Y274,definitions_list_lookup!$N$15:$P$20,3,TRUE)</f>
        <v>4</v>
      </c>
      <c r="AB274" s="99"/>
      <c r="AC274" s="7">
        <v>4</v>
      </c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>
        <v>5</v>
      </c>
      <c r="AQ274" s="7"/>
      <c r="AR274" s="7"/>
      <c r="AS274" s="7">
        <v>91</v>
      </c>
      <c r="AT274" s="7"/>
      <c r="AU274" s="7"/>
      <c r="AV274" s="7"/>
      <c r="AW274" s="7"/>
      <c r="AX274" s="7"/>
      <c r="AY274" s="7"/>
      <c r="AZ274" s="7"/>
      <c r="BA274" s="8">
        <f t="shared" si="100"/>
        <v>100</v>
      </c>
      <c r="BB274" s="54"/>
      <c r="BC274" s="99"/>
      <c r="BD274" s="99"/>
      <c r="BE274" s="99"/>
      <c r="BF274" s="7"/>
      <c r="BG274" s="8" t="str">
        <f>VLOOKUP($BF274,definitions_list_lookup!$N$15:$P$20,2,TRUE)</f>
        <v>fresh</v>
      </c>
      <c r="BH274" s="8">
        <f>VLOOKUP($BF274,definitions_list_lookup!$N$15:$P$20,3,TRUE)</f>
        <v>0</v>
      </c>
      <c r="BI274" s="99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8">
        <f t="shared" si="101"/>
        <v>0</v>
      </c>
      <c r="CI274" s="44"/>
      <c r="CJ274" s="7"/>
      <c r="CK274" s="48"/>
      <c r="CL274" s="7"/>
      <c r="CM274" s="8" t="str">
        <f>VLOOKUP($CL274,definitions_list_lookup!$N$15:$P$20,2,TRUE)</f>
        <v>fresh</v>
      </c>
      <c r="CN274" s="8">
        <f>VLOOKUP($CL274,definitions_list_lookup!$N$15:$P$20,3,TRUE)</f>
        <v>0</v>
      </c>
      <c r="CO274" s="99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8">
        <f t="shared" si="102"/>
        <v>0</v>
      </c>
      <c r="DO274" s="44"/>
      <c r="DP274" s="99"/>
      <c r="DQ274" s="7"/>
      <c r="DR274" s="8" t="str">
        <f>VLOOKUP($DQ274,definitions_list_lookup!$N$15:$P$20,2,TRUE)</f>
        <v>fresh</v>
      </c>
      <c r="DS274" s="8">
        <f>VLOOKUP($DQ274,definitions_list_lookup!$N$15:$P$20,3,TRUE)</f>
        <v>0</v>
      </c>
      <c r="DT274" s="99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8">
        <f t="shared" si="103"/>
        <v>0</v>
      </c>
      <c r="ET274" s="44"/>
      <c r="EU274" s="8">
        <f t="shared" si="104"/>
        <v>65</v>
      </c>
      <c r="EV274" s="8" t="str">
        <f>VLOOKUP($EU274,definitions_list_lookup!$N$15:$P$20,2,TRUE)</f>
        <v>very high</v>
      </c>
      <c r="EW274" s="8">
        <f>VLOOKUP($EU274,definitions_list_lookup!$N$15:$P$20,3,TRUE)</f>
        <v>4</v>
      </c>
    </row>
    <row r="275" spans="1:153" ht="56">
      <c r="A275" s="214">
        <v>43305</v>
      </c>
      <c r="B275" s="215" t="s">
        <v>1323</v>
      </c>
      <c r="C275" s="216"/>
      <c r="D275" s="215" t="s">
        <v>1208</v>
      </c>
      <c r="E275" s="215">
        <v>75</v>
      </c>
      <c r="F275" s="5">
        <v>2</v>
      </c>
      <c r="G275" s="6" t="str">
        <f t="shared" si="98"/>
        <v>75-2</v>
      </c>
      <c r="H275" s="2">
        <v>0</v>
      </c>
      <c r="I275" s="2">
        <v>75.5</v>
      </c>
      <c r="J275" s="79" t="str">
        <f>IF(((VLOOKUP($G275,Depth_Lookup!$A$3:$J$561,9,FALSE))-(I275/100))&gt;=0,"Good","Too Long")</f>
        <v>Good</v>
      </c>
      <c r="K275" s="80">
        <f>(VLOOKUP($G275,Depth_Lookup!$A$3:$J$561,10,FALSE))+(H275/100)</f>
        <v>156.32499999999999</v>
      </c>
      <c r="L275" s="80">
        <f>(VLOOKUP($G275,Depth_Lookup!$A$3:$J$561,10,FALSE))+(I275/100)</f>
        <v>157.07999999999998</v>
      </c>
      <c r="M275" s="136" t="s">
        <v>1870</v>
      </c>
      <c r="N275" s="136" t="s">
        <v>13</v>
      </c>
      <c r="O275" s="199" t="s">
        <v>1642</v>
      </c>
      <c r="P275" s="57" t="s">
        <v>1678</v>
      </c>
      <c r="Q275" s="44"/>
      <c r="R275" s="42">
        <v>90</v>
      </c>
      <c r="S275" s="5">
        <v>0</v>
      </c>
      <c r="T275" s="5">
        <v>10</v>
      </c>
      <c r="U275" s="5">
        <v>0</v>
      </c>
      <c r="V275" s="8">
        <f t="shared" ref="V275" si="112">SUM(R275:U275)</f>
        <v>100</v>
      </c>
      <c r="W275" s="4" t="s">
        <v>1641</v>
      </c>
      <c r="X275" s="5" t="s">
        <v>1223</v>
      </c>
      <c r="Y275" s="38">
        <v>70</v>
      </c>
      <c r="Z275" s="8" t="str">
        <f>VLOOKUP($Y275,definitions_list_lookup!$N$15:$P$20,2,TRUE)</f>
        <v>very high</v>
      </c>
      <c r="AA275" s="8">
        <f>VLOOKUP($Y275,definitions_list_lookup!$N$15:$P$20,3,TRUE)</f>
        <v>4</v>
      </c>
      <c r="AB275" s="99" t="s">
        <v>1743</v>
      </c>
      <c r="AC275" s="7">
        <v>4</v>
      </c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>
        <v>5</v>
      </c>
      <c r="AQ275" s="7"/>
      <c r="AR275" s="7"/>
      <c r="AS275" s="7">
        <v>91</v>
      </c>
      <c r="AT275" s="7"/>
      <c r="AU275" s="7"/>
      <c r="AV275" s="7"/>
      <c r="AW275" s="7"/>
      <c r="AX275" s="7"/>
      <c r="AY275" s="7"/>
      <c r="AZ275" s="7"/>
      <c r="BA275" s="8">
        <f t="shared" si="100"/>
        <v>100</v>
      </c>
      <c r="BB275" s="54"/>
      <c r="BC275" s="99"/>
      <c r="BD275" s="99"/>
      <c r="BE275" s="99"/>
      <c r="BF275" s="7"/>
      <c r="BG275" s="8" t="str">
        <f>VLOOKUP($BF275,definitions_list_lookup!$N$15:$P$20,2,TRUE)</f>
        <v>fresh</v>
      </c>
      <c r="BH275" s="8">
        <f>VLOOKUP($BF275,definitions_list_lookup!$N$15:$P$20,3,TRUE)</f>
        <v>0</v>
      </c>
      <c r="BI275" s="99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8">
        <f t="shared" si="101"/>
        <v>0</v>
      </c>
      <c r="CI275" s="44"/>
      <c r="CJ275" s="7" t="s">
        <v>1384</v>
      </c>
      <c r="CK275" s="48" t="s">
        <v>1396</v>
      </c>
      <c r="CL275" s="7">
        <v>95</v>
      </c>
      <c r="CM275" s="8" t="str">
        <f>VLOOKUP($CL275,definitions_list_lookup!$N$15:$P$20,2,TRUE)</f>
        <v>complete</v>
      </c>
      <c r="CN275" s="8">
        <f>VLOOKUP($CL275,definitions_list_lookup!$N$15:$P$20,3,TRUE)</f>
        <v>5</v>
      </c>
      <c r="CO275" s="99" t="s">
        <v>1743</v>
      </c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>
        <v>10</v>
      </c>
      <c r="DD275" s="7"/>
      <c r="DE275" s="7"/>
      <c r="DF275" s="7">
        <v>90</v>
      </c>
      <c r="DG275" s="7"/>
      <c r="DH275" s="7"/>
      <c r="DI275" s="7"/>
      <c r="DJ275" s="7"/>
      <c r="DK275" s="7"/>
      <c r="DL275" s="7"/>
      <c r="DM275" s="7"/>
      <c r="DN275" s="8">
        <f t="shared" si="102"/>
        <v>100</v>
      </c>
      <c r="DO275" s="44"/>
      <c r="DP275" s="99"/>
      <c r="DQ275" s="7"/>
      <c r="DR275" s="8" t="str">
        <f>VLOOKUP($DQ275,definitions_list_lookup!$N$15:$P$20,2,TRUE)</f>
        <v>fresh</v>
      </c>
      <c r="DS275" s="8">
        <f>VLOOKUP($DQ275,definitions_list_lookup!$N$15:$P$20,3,TRUE)</f>
        <v>0</v>
      </c>
      <c r="DT275" s="99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8">
        <f t="shared" si="103"/>
        <v>0</v>
      </c>
      <c r="ET275" s="44"/>
      <c r="EU275" s="8">
        <f t="shared" si="104"/>
        <v>72.5</v>
      </c>
      <c r="EV275" s="8" t="str">
        <f>VLOOKUP($EU275,definitions_list_lookup!$N$15:$P$20,2,TRUE)</f>
        <v>very high</v>
      </c>
      <c r="EW275" s="8">
        <f>VLOOKUP($EU275,definitions_list_lookup!$N$15:$P$20,3,TRUE)</f>
        <v>4</v>
      </c>
    </row>
    <row r="276" spans="1:153" ht="56">
      <c r="A276" s="214">
        <v>43305</v>
      </c>
      <c r="B276" s="215" t="s">
        <v>1323</v>
      </c>
      <c r="C276" s="216"/>
      <c r="D276" s="215" t="s">
        <v>1208</v>
      </c>
      <c r="E276" s="5">
        <v>75</v>
      </c>
      <c r="F276" s="5">
        <v>3</v>
      </c>
      <c r="G276" s="6" t="str">
        <f t="shared" si="98"/>
        <v>75-3</v>
      </c>
      <c r="H276" s="2">
        <v>0</v>
      </c>
      <c r="I276" s="2">
        <v>96</v>
      </c>
      <c r="J276" s="79" t="str">
        <f>IF(((VLOOKUP($G276,Depth_Lookup!$A$3:$J$561,9,FALSE))-(I276/100))&gt;=0,"Good","Too Long")</f>
        <v>Good</v>
      </c>
      <c r="K276" s="80">
        <f>(VLOOKUP($G276,Depth_Lookup!$A$3:$J$561,10,FALSE))+(H276/100)</f>
        <v>157.08000000000001</v>
      </c>
      <c r="L276" s="80">
        <f>(VLOOKUP($G276,Depth_Lookup!$A$3:$J$561,10,FALSE))+(I276/100)</f>
        <v>158.04000000000002</v>
      </c>
      <c r="M276" s="136" t="s">
        <v>1870</v>
      </c>
      <c r="N276" s="136" t="s">
        <v>13</v>
      </c>
      <c r="O276" s="199" t="s">
        <v>1642</v>
      </c>
      <c r="P276" s="57" t="s">
        <v>1277</v>
      </c>
      <c r="Q276" s="44"/>
      <c r="R276" s="42">
        <v>95</v>
      </c>
      <c r="S276" s="5">
        <v>0</v>
      </c>
      <c r="T276" s="5">
        <v>5</v>
      </c>
      <c r="U276" s="5">
        <v>0</v>
      </c>
      <c r="V276" s="8">
        <f t="shared" ref="V276:V277" si="113">SUM(R276:U276)</f>
        <v>100</v>
      </c>
      <c r="W276" s="4" t="s">
        <v>1641</v>
      </c>
      <c r="X276" s="5" t="s">
        <v>1223</v>
      </c>
      <c r="Y276" s="38">
        <v>70</v>
      </c>
      <c r="Z276" s="8" t="str">
        <f>VLOOKUP($Y276,definitions_list_lookup!$N$15:$P$20,2,TRUE)</f>
        <v>very high</v>
      </c>
      <c r="AA276" s="8">
        <f>VLOOKUP($Y276,definitions_list_lookup!$N$15:$P$20,3,TRUE)</f>
        <v>4</v>
      </c>
      <c r="AB276" s="99" t="s">
        <v>1743</v>
      </c>
      <c r="AC276" s="7">
        <v>5</v>
      </c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>
        <v>5</v>
      </c>
      <c r="AQ276" s="7"/>
      <c r="AR276" s="7"/>
      <c r="AS276" s="7">
        <v>90</v>
      </c>
      <c r="AT276" s="7"/>
      <c r="AU276" s="7"/>
      <c r="AV276" s="7"/>
      <c r="AW276" s="7"/>
      <c r="AX276" s="7"/>
      <c r="AY276" s="7"/>
      <c r="AZ276" s="7"/>
      <c r="BA276" s="8">
        <f t="shared" si="100"/>
        <v>100</v>
      </c>
      <c r="BB276" s="54"/>
      <c r="BC276" s="99"/>
      <c r="BD276" s="99"/>
      <c r="BE276" s="99"/>
      <c r="BF276" s="7"/>
      <c r="BG276" s="8" t="str">
        <f>VLOOKUP($BF276,definitions_list_lookup!$N$15:$P$20,2,TRUE)</f>
        <v>fresh</v>
      </c>
      <c r="BH276" s="8">
        <f>VLOOKUP($BF276,definitions_list_lookup!$N$15:$P$20,3,TRUE)</f>
        <v>0</v>
      </c>
      <c r="BI276" s="99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8">
        <f t="shared" si="101"/>
        <v>0</v>
      </c>
      <c r="CI276" s="44"/>
      <c r="CJ276" s="7" t="s">
        <v>1384</v>
      </c>
      <c r="CK276" s="48" t="s">
        <v>1396</v>
      </c>
      <c r="CL276" s="7">
        <v>95</v>
      </c>
      <c r="CM276" s="8" t="str">
        <f>VLOOKUP($CL276,definitions_list_lookup!$N$15:$P$20,2,TRUE)</f>
        <v>complete</v>
      </c>
      <c r="CN276" s="8">
        <f>VLOOKUP($CL276,definitions_list_lookup!$N$15:$P$20,3,TRUE)</f>
        <v>5</v>
      </c>
      <c r="CO276" s="99" t="s">
        <v>1743</v>
      </c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>
        <v>10</v>
      </c>
      <c r="DD276" s="7"/>
      <c r="DE276" s="7"/>
      <c r="DF276" s="7">
        <v>90</v>
      </c>
      <c r="DG276" s="7"/>
      <c r="DH276" s="7"/>
      <c r="DI276" s="7"/>
      <c r="DJ276" s="7"/>
      <c r="DK276" s="7"/>
      <c r="DL276" s="7"/>
      <c r="DM276" s="7"/>
      <c r="DN276" s="8">
        <f t="shared" si="102"/>
        <v>100</v>
      </c>
      <c r="DO276" s="44"/>
      <c r="DP276" s="99"/>
      <c r="DQ276" s="7"/>
      <c r="DR276" s="8" t="str">
        <f>VLOOKUP($DQ276,definitions_list_lookup!$N$15:$P$20,2,TRUE)</f>
        <v>fresh</v>
      </c>
      <c r="DS276" s="8">
        <f>VLOOKUP($DQ276,definitions_list_lookup!$N$15:$P$20,3,TRUE)</f>
        <v>0</v>
      </c>
      <c r="DT276" s="99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8">
        <f t="shared" si="103"/>
        <v>0</v>
      </c>
      <c r="ET276" s="44"/>
      <c r="EU276" s="8">
        <f t="shared" si="104"/>
        <v>71.25</v>
      </c>
      <c r="EV276" s="8" t="str">
        <f>VLOOKUP($EU276,definitions_list_lookup!$N$15:$P$20,2,TRUE)</f>
        <v>very high</v>
      </c>
      <c r="EW276" s="8">
        <f>VLOOKUP($EU276,definitions_list_lookup!$N$15:$P$20,3,TRUE)</f>
        <v>4</v>
      </c>
    </row>
    <row r="277" spans="1:153" ht="56">
      <c r="A277" s="214">
        <v>43305</v>
      </c>
      <c r="B277" s="215" t="s">
        <v>1323</v>
      </c>
      <c r="C277" s="216"/>
      <c r="D277" s="215" t="s">
        <v>1208</v>
      </c>
      <c r="E277" s="215">
        <v>75</v>
      </c>
      <c r="F277" s="5">
        <v>4</v>
      </c>
      <c r="G277" s="6" t="str">
        <f t="shared" si="98"/>
        <v>75-4</v>
      </c>
      <c r="H277" s="2">
        <v>0</v>
      </c>
      <c r="I277" s="2">
        <v>71.5</v>
      </c>
      <c r="J277" s="79" t="str">
        <f>IF(((VLOOKUP($G277,Depth_Lookup!$A$3:$J$561,9,FALSE))-(I277/100))&gt;=0,"Good","Too Long")</f>
        <v>Good</v>
      </c>
      <c r="K277" s="80">
        <f>(VLOOKUP($G277,Depth_Lookup!$A$3:$J$561,10,FALSE))+(H277/100)</f>
        <v>158.04</v>
      </c>
      <c r="L277" s="80">
        <f>(VLOOKUP($G277,Depth_Lookup!$A$3:$J$561,10,FALSE))+(I277/100)</f>
        <v>158.755</v>
      </c>
      <c r="M277" s="136" t="s">
        <v>1870</v>
      </c>
      <c r="N277" s="136" t="s">
        <v>13</v>
      </c>
      <c r="O277" s="199" t="s">
        <v>1642</v>
      </c>
      <c r="P277" s="57" t="s">
        <v>1277</v>
      </c>
      <c r="Q277" s="44"/>
      <c r="R277" s="42">
        <v>85</v>
      </c>
      <c r="S277" s="5">
        <v>0</v>
      </c>
      <c r="T277" s="5">
        <v>15</v>
      </c>
      <c r="U277" s="5">
        <v>0</v>
      </c>
      <c r="V277" s="8">
        <f t="shared" si="113"/>
        <v>100</v>
      </c>
      <c r="W277" s="4" t="s">
        <v>1641</v>
      </c>
      <c r="X277" s="5" t="s">
        <v>1223</v>
      </c>
      <c r="Y277" s="38">
        <v>70</v>
      </c>
      <c r="Z277" s="8" t="str">
        <f>VLOOKUP($Y277,definitions_list_lookup!$N$15:$P$20,2,TRUE)</f>
        <v>very high</v>
      </c>
      <c r="AA277" s="8">
        <f>VLOOKUP($Y277,definitions_list_lookup!$N$15:$P$20,3,TRUE)</f>
        <v>4</v>
      </c>
      <c r="AB277" s="99" t="s">
        <v>1743</v>
      </c>
      <c r="AC277" s="7">
        <v>4</v>
      </c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>
        <v>5</v>
      </c>
      <c r="AQ277" s="7"/>
      <c r="AR277" s="7"/>
      <c r="AS277" s="7">
        <v>91</v>
      </c>
      <c r="AT277" s="7"/>
      <c r="AU277" s="7"/>
      <c r="AV277" s="7"/>
      <c r="AW277" s="7"/>
      <c r="AX277" s="7"/>
      <c r="AY277" s="7"/>
      <c r="AZ277" s="7"/>
      <c r="BA277" s="8">
        <f t="shared" si="100"/>
        <v>100</v>
      </c>
      <c r="BB277" s="54"/>
      <c r="BC277" s="99"/>
      <c r="BD277" s="99"/>
      <c r="BE277" s="99"/>
      <c r="BF277" s="7"/>
      <c r="BG277" s="8" t="str">
        <f>VLOOKUP($BF277,definitions_list_lookup!$N$15:$P$20,2,TRUE)</f>
        <v>fresh</v>
      </c>
      <c r="BH277" s="8">
        <f>VLOOKUP($BF277,definitions_list_lookup!$N$15:$P$20,3,TRUE)</f>
        <v>0</v>
      </c>
      <c r="BI277" s="99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8">
        <f t="shared" si="101"/>
        <v>0</v>
      </c>
      <c r="CI277" s="44"/>
      <c r="CJ277" s="7" t="s">
        <v>1384</v>
      </c>
      <c r="CK277" s="48" t="s">
        <v>1396</v>
      </c>
      <c r="CL277" s="7">
        <v>95</v>
      </c>
      <c r="CM277" s="8" t="str">
        <f>VLOOKUP($CL277,definitions_list_lookup!$N$15:$P$20,2,TRUE)</f>
        <v>complete</v>
      </c>
      <c r="CN277" s="8">
        <f>VLOOKUP($CL277,definitions_list_lookup!$N$15:$P$20,3,TRUE)</f>
        <v>5</v>
      </c>
      <c r="CO277" s="99" t="s">
        <v>1743</v>
      </c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>
        <v>10</v>
      </c>
      <c r="DD277" s="7"/>
      <c r="DE277" s="7"/>
      <c r="DF277" s="7">
        <v>90</v>
      </c>
      <c r="DG277" s="7"/>
      <c r="DH277" s="7"/>
      <c r="DI277" s="7"/>
      <c r="DJ277" s="7"/>
      <c r="DK277" s="7"/>
      <c r="DL277" s="7"/>
      <c r="DM277" s="7"/>
      <c r="DN277" s="8">
        <f t="shared" si="102"/>
        <v>100</v>
      </c>
      <c r="DO277" s="44"/>
      <c r="DP277" s="99"/>
      <c r="DQ277" s="7"/>
      <c r="DR277" s="8" t="str">
        <f>VLOOKUP($DQ277,definitions_list_lookup!$N$15:$P$20,2,TRUE)</f>
        <v>fresh</v>
      </c>
      <c r="DS277" s="8">
        <f>VLOOKUP($DQ277,definitions_list_lookup!$N$15:$P$20,3,TRUE)</f>
        <v>0</v>
      </c>
      <c r="DT277" s="99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8">
        <f t="shared" si="103"/>
        <v>0</v>
      </c>
      <c r="ET277" s="44"/>
      <c r="EU277" s="8">
        <f t="shared" si="104"/>
        <v>73.75</v>
      </c>
      <c r="EV277" s="8" t="str">
        <f>VLOOKUP($EU277,definitions_list_lookup!$N$15:$P$20,2,TRUE)</f>
        <v>very high</v>
      </c>
      <c r="EW277" s="8">
        <f>VLOOKUP($EU277,definitions_list_lookup!$N$15:$P$20,3,TRUE)</f>
        <v>4</v>
      </c>
    </row>
    <row r="278" spans="1:153" ht="112">
      <c r="A278" s="214">
        <v>43305</v>
      </c>
      <c r="B278" s="215" t="s">
        <v>1323</v>
      </c>
      <c r="C278" s="216"/>
      <c r="D278" s="215" t="s">
        <v>1208</v>
      </c>
      <c r="E278" s="7">
        <v>76</v>
      </c>
      <c r="F278" s="5">
        <v>1</v>
      </c>
      <c r="G278" s="6" t="str">
        <f t="shared" si="98"/>
        <v>76-1</v>
      </c>
      <c r="H278" s="2">
        <v>0</v>
      </c>
      <c r="I278" s="2">
        <v>85</v>
      </c>
      <c r="J278" s="79" t="str">
        <f>IF(((VLOOKUP($G278,Depth_Lookup!$A$3:$J$561,9,FALSE))-(I278/100))&gt;=0,"Good","Too Long")</f>
        <v>Good</v>
      </c>
      <c r="K278" s="80">
        <f>(VLOOKUP($G278,Depth_Lookup!$A$3:$J$561,10,FALSE))+(H278/100)</f>
        <v>158.6</v>
      </c>
      <c r="L278" s="80">
        <f>(VLOOKUP($G278,Depth_Lookup!$A$3:$J$561,10,FALSE))+(I278/100)</f>
        <v>159.44999999999999</v>
      </c>
      <c r="M278" s="136" t="s">
        <v>1870</v>
      </c>
      <c r="N278" s="136" t="s">
        <v>13</v>
      </c>
      <c r="O278" s="199" t="s">
        <v>1642</v>
      </c>
      <c r="P278" s="57" t="s">
        <v>1678</v>
      </c>
      <c r="Q278" s="44"/>
      <c r="R278" s="42">
        <v>70</v>
      </c>
      <c r="S278" s="5">
        <v>0</v>
      </c>
      <c r="T278" s="5">
        <v>30</v>
      </c>
      <c r="U278" s="5">
        <v>0</v>
      </c>
      <c r="V278" s="8">
        <f t="shared" ref="V278" si="114">SUM(R278:U278)</f>
        <v>100</v>
      </c>
      <c r="W278" s="4" t="s">
        <v>1641</v>
      </c>
      <c r="X278" s="5" t="s">
        <v>1223</v>
      </c>
      <c r="Y278" s="38">
        <v>75</v>
      </c>
      <c r="Z278" s="8" t="str">
        <f>VLOOKUP($Y278,definitions_list_lookup!$N$15:$P$20,2,TRUE)</f>
        <v>very high</v>
      </c>
      <c r="AA278" s="8">
        <f>VLOOKUP($Y278,definitions_list_lookup!$N$15:$P$20,3,TRUE)</f>
        <v>4</v>
      </c>
      <c r="AB278" s="99" t="s">
        <v>1643</v>
      </c>
      <c r="AC278" s="7">
        <v>3</v>
      </c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>
        <v>5</v>
      </c>
      <c r="AQ278" s="7"/>
      <c r="AR278" s="7"/>
      <c r="AS278" s="7">
        <v>92</v>
      </c>
      <c r="AT278" s="7"/>
      <c r="AU278" s="7"/>
      <c r="AV278" s="7"/>
      <c r="AW278" s="7"/>
      <c r="AX278" s="7"/>
      <c r="AY278" s="7"/>
      <c r="AZ278" s="7"/>
      <c r="BA278" s="8">
        <f t="shared" si="100"/>
        <v>100</v>
      </c>
      <c r="BB278" s="54"/>
      <c r="BC278" s="99" t="s">
        <v>1644</v>
      </c>
      <c r="BD278" s="99"/>
      <c r="BE278" s="99"/>
      <c r="BF278" s="7"/>
      <c r="BG278" s="8" t="str">
        <f>VLOOKUP($BF278,definitions_list_lookup!$N$15:$P$20,2,TRUE)</f>
        <v>fresh</v>
      </c>
      <c r="BH278" s="8">
        <f>VLOOKUP($BF278,definitions_list_lookup!$N$15:$P$20,3,TRUE)</f>
        <v>0</v>
      </c>
      <c r="BI278" s="99" t="s">
        <v>2031</v>
      </c>
      <c r="BJ278" s="7">
        <v>40</v>
      </c>
      <c r="BK278" s="7">
        <v>20</v>
      </c>
      <c r="BL278" s="7">
        <v>40</v>
      </c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8">
        <f t="shared" si="101"/>
        <v>100</v>
      </c>
      <c r="CI278" s="44"/>
      <c r="CJ278" s="7" t="s">
        <v>1384</v>
      </c>
      <c r="CK278" s="48" t="s">
        <v>1396</v>
      </c>
      <c r="CL278" s="7">
        <v>95</v>
      </c>
      <c r="CM278" s="8" t="str">
        <f>VLOOKUP($CL278,definitions_list_lookup!$N$15:$P$20,2,TRUE)</f>
        <v>complete</v>
      </c>
      <c r="CN278" s="8">
        <f>VLOOKUP($CL278,definitions_list_lookup!$N$15:$P$20,3,TRUE)</f>
        <v>5</v>
      </c>
      <c r="CO278" s="99" t="s">
        <v>1743</v>
      </c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>
        <v>10</v>
      </c>
      <c r="DD278" s="7"/>
      <c r="DE278" s="7"/>
      <c r="DF278" s="7">
        <v>90</v>
      </c>
      <c r="DG278" s="7"/>
      <c r="DH278" s="7"/>
      <c r="DI278" s="7"/>
      <c r="DJ278" s="7"/>
      <c r="DK278" s="7"/>
      <c r="DL278" s="7"/>
      <c r="DM278" s="7"/>
      <c r="DN278" s="8">
        <f t="shared" si="102"/>
        <v>100</v>
      </c>
      <c r="DO278" s="44"/>
      <c r="DP278" s="99"/>
      <c r="DQ278" s="7"/>
      <c r="DR278" s="8" t="str">
        <f>VLOOKUP($DQ278,definitions_list_lookup!$N$15:$P$20,2,TRUE)</f>
        <v>fresh</v>
      </c>
      <c r="DS278" s="8">
        <f>VLOOKUP($DQ278,definitions_list_lookup!$N$15:$P$20,3,TRUE)</f>
        <v>0</v>
      </c>
      <c r="DT278" s="99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8">
        <f t="shared" si="103"/>
        <v>0</v>
      </c>
      <c r="ET278" s="44"/>
      <c r="EU278" s="8">
        <f t="shared" si="104"/>
        <v>81</v>
      </c>
      <c r="EV278" s="8" t="str">
        <f>VLOOKUP($EU278,definitions_list_lookup!$N$15:$P$20,2,TRUE)</f>
        <v>very high</v>
      </c>
      <c r="EW278" s="8">
        <f>VLOOKUP($EU278,definitions_list_lookup!$N$15:$P$20,3,TRUE)</f>
        <v>4</v>
      </c>
    </row>
    <row r="279" spans="1:153" ht="28">
      <c r="A279" s="205">
        <v>43305</v>
      </c>
      <c r="B279" s="7" t="s">
        <v>1323</v>
      </c>
      <c r="C279" s="182"/>
      <c r="D279" s="7" t="s">
        <v>1208</v>
      </c>
      <c r="E279" s="7">
        <v>76</v>
      </c>
      <c r="F279" s="5">
        <v>1</v>
      </c>
      <c r="G279" s="6" t="str">
        <f t="shared" si="98"/>
        <v>76-1</v>
      </c>
      <c r="H279" s="2">
        <v>85</v>
      </c>
      <c r="I279" s="2">
        <v>85.5</v>
      </c>
      <c r="J279" s="79" t="str">
        <f>IF(((VLOOKUP($G279,Depth_Lookup!$A$3:$J$561,9,FALSE))-(I279/100))&gt;=0,"Good","Too Long")</f>
        <v>Good</v>
      </c>
      <c r="K279" s="80">
        <f>(VLOOKUP($G279,Depth_Lookup!$A$3:$J$561,10,FALSE))+(H279/100)</f>
        <v>159.44999999999999</v>
      </c>
      <c r="L279" s="80">
        <f>(VLOOKUP($G279,Depth_Lookup!$A$3:$J$561,10,FALSE))+(I279/100)</f>
        <v>159.45499999999998</v>
      </c>
      <c r="M279" s="136" t="s">
        <v>1871</v>
      </c>
      <c r="N279" s="136" t="s">
        <v>6</v>
      </c>
      <c r="O279" s="57" t="s">
        <v>1674</v>
      </c>
      <c r="P279" s="57" t="s">
        <v>1268</v>
      </c>
      <c r="Q279" s="44"/>
      <c r="R279" s="42">
        <v>100</v>
      </c>
      <c r="S279" s="5">
        <v>0</v>
      </c>
      <c r="T279" s="5">
        <v>0</v>
      </c>
      <c r="U279" s="5">
        <v>0</v>
      </c>
      <c r="V279" s="8">
        <f t="shared" si="111"/>
        <v>100</v>
      </c>
      <c r="W279" s="4" t="s">
        <v>1645</v>
      </c>
      <c r="X279" s="5" t="s">
        <v>1223</v>
      </c>
      <c r="Y279" s="38">
        <v>80</v>
      </c>
      <c r="Z279" s="8" t="str">
        <f>VLOOKUP($Y279,definitions_list_lookup!$N$15:$P$20,2,TRUE)</f>
        <v>very high</v>
      </c>
      <c r="AA279" s="8">
        <f>VLOOKUP($Y279,definitions_list_lookup!$N$15:$P$20,3,TRUE)</f>
        <v>4</v>
      </c>
      <c r="AB279" s="99"/>
      <c r="AC279" s="7">
        <v>60</v>
      </c>
      <c r="AD279" s="7">
        <v>10</v>
      </c>
      <c r="AE279" s="7">
        <v>30</v>
      </c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8">
        <f t="shared" si="100"/>
        <v>100</v>
      </c>
      <c r="BB279" s="54"/>
      <c r="BC279" s="99"/>
      <c r="BD279" s="99"/>
      <c r="BE279" s="99"/>
      <c r="BF279" s="7"/>
      <c r="BG279" s="8" t="str">
        <f>VLOOKUP($BF279,definitions_list_lookup!$N$15:$P$20,2,TRUE)</f>
        <v>fresh</v>
      </c>
      <c r="BH279" s="8">
        <f>VLOOKUP($BF279,definitions_list_lookup!$N$15:$P$20,3,TRUE)</f>
        <v>0</v>
      </c>
      <c r="BI279" s="99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8">
        <f t="shared" si="101"/>
        <v>0</v>
      </c>
      <c r="CI279" s="44"/>
      <c r="CJ279" s="7"/>
      <c r="CK279" s="48"/>
      <c r="CL279" s="7"/>
      <c r="CM279" s="8" t="str">
        <f>VLOOKUP($CL279,definitions_list_lookup!$N$15:$P$20,2,TRUE)</f>
        <v>fresh</v>
      </c>
      <c r="CN279" s="8">
        <f>VLOOKUP($CL279,definitions_list_lookup!$N$15:$P$20,3,TRUE)</f>
        <v>0</v>
      </c>
      <c r="CO279" s="99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8">
        <f t="shared" si="102"/>
        <v>0</v>
      </c>
      <c r="DO279" s="44"/>
      <c r="DP279" s="99"/>
      <c r="DQ279" s="7"/>
      <c r="DR279" s="8" t="str">
        <f>VLOOKUP($DQ279,definitions_list_lookup!$N$15:$P$20,2,TRUE)</f>
        <v>fresh</v>
      </c>
      <c r="DS279" s="8">
        <f>VLOOKUP($DQ279,definitions_list_lookup!$N$15:$P$20,3,TRUE)</f>
        <v>0</v>
      </c>
      <c r="DT279" s="99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8">
        <f t="shared" si="103"/>
        <v>0</v>
      </c>
      <c r="ET279" s="44"/>
      <c r="EU279" s="8">
        <f t="shared" si="104"/>
        <v>80</v>
      </c>
      <c r="EV279" s="8" t="str">
        <f>VLOOKUP($EU279,definitions_list_lookup!$N$15:$P$20,2,TRUE)</f>
        <v>very high</v>
      </c>
      <c r="EW279" s="8">
        <f>VLOOKUP($EU279,definitions_list_lookup!$N$15:$P$20,3,TRUE)</f>
        <v>4</v>
      </c>
    </row>
    <row r="280" spans="1:153" ht="56">
      <c r="A280" s="89">
        <v>43305</v>
      </c>
      <c r="B280" s="5" t="s">
        <v>1323</v>
      </c>
      <c r="D280" s="5" t="s">
        <v>1208</v>
      </c>
      <c r="E280" s="5">
        <v>76</v>
      </c>
      <c r="F280" s="5">
        <v>1</v>
      </c>
      <c r="G280" s="6" t="str">
        <f t="shared" si="98"/>
        <v>76-1</v>
      </c>
      <c r="H280" s="2">
        <v>85.5</v>
      </c>
      <c r="I280" s="2">
        <v>90</v>
      </c>
      <c r="J280" s="79" t="str">
        <f>IF(((VLOOKUP($G280,Depth_Lookup!$A$3:$J$561,9,FALSE))-(I280/100))&gt;=0,"Good","Too Long")</f>
        <v>Good</v>
      </c>
      <c r="K280" s="80">
        <f>(VLOOKUP($G280,Depth_Lookup!$A$3:$J$561,10,FALSE))+(H280/100)</f>
        <v>159.45499999999998</v>
      </c>
      <c r="L280" s="80">
        <f>(VLOOKUP($G280,Depth_Lookup!$A$3:$J$561,10,FALSE))+(I280/100)</f>
        <v>159.5</v>
      </c>
      <c r="M280" s="136" t="s">
        <v>1872</v>
      </c>
      <c r="N280" s="136" t="s">
        <v>13</v>
      </c>
      <c r="O280" s="199" t="s">
        <v>1642</v>
      </c>
      <c r="P280" s="57" t="s">
        <v>1268</v>
      </c>
      <c r="Q280" s="44"/>
      <c r="R280" s="42">
        <v>100</v>
      </c>
      <c r="S280" s="5">
        <v>0</v>
      </c>
      <c r="T280" s="5">
        <v>0</v>
      </c>
      <c r="U280" s="5">
        <v>0</v>
      </c>
      <c r="V280" s="8">
        <f t="shared" ref="V280:V281" si="115">SUM(R280:U280)</f>
        <v>100</v>
      </c>
      <c r="W280" s="4" t="s">
        <v>1641</v>
      </c>
      <c r="X280" s="5" t="s">
        <v>1223</v>
      </c>
      <c r="Y280" s="38">
        <v>65</v>
      </c>
      <c r="Z280" s="8" t="str">
        <f>VLOOKUP($Y280,definitions_list_lookup!$N$15:$P$20,2,TRUE)</f>
        <v>very high</v>
      </c>
      <c r="AA280" s="8">
        <f>VLOOKUP($Y280,definitions_list_lookup!$N$15:$P$20,3,TRUE)</f>
        <v>4</v>
      </c>
      <c r="AB280" s="99"/>
      <c r="AC280" s="7">
        <v>4</v>
      </c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>
        <v>5</v>
      </c>
      <c r="AQ280" s="7"/>
      <c r="AR280" s="7"/>
      <c r="AS280" s="7">
        <v>91</v>
      </c>
      <c r="AT280" s="7"/>
      <c r="AU280" s="7"/>
      <c r="AV280" s="7"/>
      <c r="AW280" s="7"/>
      <c r="AX280" s="7"/>
      <c r="AY280" s="7"/>
      <c r="AZ280" s="7"/>
      <c r="BA280" s="8">
        <f t="shared" si="100"/>
        <v>100</v>
      </c>
      <c r="BB280" s="54"/>
      <c r="BC280" s="99"/>
      <c r="BD280" s="99"/>
      <c r="BE280" s="99"/>
      <c r="BF280" s="7"/>
      <c r="BG280" s="8" t="str">
        <f>VLOOKUP($BF280,definitions_list_lookup!$N$15:$P$20,2,TRUE)</f>
        <v>fresh</v>
      </c>
      <c r="BH280" s="8">
        <f>VLOOKUP($BF280,definitions_list_lookup!$N$15:$P$20,3,TRUE)</f>
        <v>0</v>
      </c>
      <c r="BI280" s="99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8">
        <f t="shared" si="101"/>
        <v>0</v>
      </c>
      <c r="CI280" s="44"/>
      <c r="CJ280" s="7"/>
      <c r="CK280" s="48"/>
      <c r="CL280" s="7"/>
      <c r="CM280" s="8" t="str">
        <f>VLOOKUP($CL280,definitions_list_lookup!$N$15:$P$20,2,TRUE)</f>
        <v>fresh</v>
      </c>
      <c r="CN280" s="8">
        <f>VLOOKUP($CL280,definitions_list_lookup!$N$15:$P$20,3,TRUE)</f>
        <v>0</v>
      </c>
      <c r="CO280" s="99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8">
        <f t="shared" si="102"/>
        <v>0</v>
      </c>
      <c r="DO280" s="44"/>
      <c r="DP280" s="99"/>
      <c r="DQ280" s="7"/>
      <c r="DR280" s="8" t="str">
        <f>VLOOKUP($DQ280,definitions_list_lookup!$N$15:$P$20,2,TRUE)</f>
        <v>fresh</v>
      </c>
      <c r="DS280" s="8">
        <f>VLOOKUP($DQ280,definitions_list_lookup!$N$15:$P$20,3,TRUE)</f>
        <v>0</v>
      </c>
      <c r="DT280" s="99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8">
        <f t="shared" si="103"/>
        <v>0</v>
      </c>
      <c r="ET280" s="44"/>
      <c r="EU280" s="8">
        <f t="shared" si="104"/>
        <v>65</v>
      </c>
      <c r="EV280" s="8" t="str">
        <f>VLOOKUP($EU280,definitions_list_lookup!$N$15:$P$20,2,TRUE)</f>
        <v>very high</v>
      </c>
      <c r="EW280" s="8">
        <f>VLOOKUP($EU280,definitions_list_lookup!$N$15:$P$20,3,TRUE)</f>
        <v>4</v>
      </c>
    </row>
    <row r="281" spans="1:153" ht="56">
      <c r="A281" s="89">
        <v>43305</v>
      </c>
      <c r="B281" s="5" t="s">
        <v>1323</v>
      </c>
      <c r="D281" s="5" t="s">
        <v>1208</v>
      </c>
      <c r="E281" s="5">
        <v>76</v>
      </c>
      <c r="F281" s="5">
        <v>2</v>
      </c>
      <c r="G281" s="6" t="str">
        <f t="shared" si="98"/>
        <v>76-2</v>
      </c>
      <c r="H281" s="2">
        <v>0</v>
      </c>
      <c r="I281" s="2">
        <v>61.5</v>
      </c>
      <c r="J281" s="79" t="str">
        <f>IF(((VLOOKUP($G281,Depth_Lookup!$A$3:$J$561,9,FALSE))-(I281/100))&gt;=0,"Good","Too Long")</f>
        <v>Good</v>
      </c>
      <c r="K281" s="80">
        <f>(VLOOKUP($G281,Depth_Lookup!$A$3:$J$561,10,FALSE))+(H281/100)</f>
        <v>159.5</v>
      </c>
      <c r="L281" s="80">
        <f>(VLOOKUP($G281,Depth_Lookup!$A$3:$J$561,10,FALSE))+(I281/100)</f>
        <v>160.11500000000001</v>
      </c>
      <c r="M281" s="136" t="s">
        <v>1872</v>
      </c>
      <c r="N281" s="136" t="s">
        <v>13</v>
      </c>
      <c r="O281" s="199" t="s">
        <v>1642</v>
      </c>
      <c r="P281" s="57" t="s">
        <v>1676</v>
      </c>
      <c r="Q281" s="44"/>
      <c r="R281" s="42">
        <v>100</v>
      </c>
      <c r="S281" s="5">
        <v>0</v>
      </c>
      <c r="T281" s="5">
        <v>0</v>
      </c>
      <c r="U281" s="5">
        <v>0</v>
      </c>
      <c r="V281" s="8">
        <f t="shared" si="115"/>
        <v>100</v>
      </c>
      <c r="W281" s="4" t="s">
        <v>1641</v>
      </c>
      <c r="X281" s="5" t="s">
        <v>1223</v>
      </c>
      <c r="Y281" s="38">
        <v>65</v>
      </c>
      <c r="Z281" s="8" t="str">
        <f>VLOOKUP($Y281,definitions_list_lookup!$N$15:$P$20,2,TRUE)</f>
        <v>very high</v>
      </c>
      <c r="AA281" s="8">
        <f>VLOOKUP($Y281,definitions_list_lookup!$N$15:$P$20,3,TRUE)</f>
        <v>4</v>
      </c>
      <c r="AB281" s="99"/>
      <c r="AC281" s="7">
        <v>5</v>
      </c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>
        <v>5</v>
      </c>
      <c r="AQ281" s="7"/>
      <c r="AR281" s="7"/>
      <c r="AS281" s="7">
        <v>90</v>
      </c>
      <c r="AT281" s="7"/>
      <c r="AU281" s="7"/>
      <c r="AV281" s="7"/>
      <c r="AW281" s="7"/>
      <c r="AX281" s="7"/>
      <c r="AY281" s="7"/>
      <c r="AZ281" s="7"/>
      <c r="BA281" s="8">
        <f t="shared" si="100"/>
        <v>100</v>
      </c>
      <c r="BB281" s="54"/>
      <c r="BC281" s="99"/>
      <c r="BD281" s="99"/>
      <c r="BE281" s="99"/>
      <c r="BF281" s="7"/>
      <c r="BG281" s="8" t="str">
        <f>VLOOKUP($BF281,definitions_list_lookup!$N$15:$P$20,2,TRUE)</f>
        <v>fresh</v>
      </c>
      <c r="BH281" s="8">
        <f>VLOOKUP($BF281,definitions_list_lookup!$N$15:$P$20,3,TRUE)</f>
        <v>0</v>
      </c>
      <c r="BI281" s="99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8">
        <f t="shared" si="101"/>
        <v>0</v>
      </c>
      <c r="CI281" s="44"/>
      <c r="CJ281" s="7"/>
      <c r="CK281" s="48"/>
      <c r="CL281" s="7"/>
      <c r="CM281" s="8" t="str">
        <f>VLOOKUP($CL281,definitions_list_lookup!$N$15:$P$20,2,TRUE)</f>
        <v>fresh</v>
      </c>
      <c r="CN281" s="8">
        <f>VLOOKUP($CL281,definitions_list_lookup!$N$15:$P$20,3,TRUE)</f>
        <v>0</v>
      </c>
      <c r="CO281" s="99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8">
        <f t="shared" si="102"/>
        <v>0</v>
      </c>
      <c r="DO281" s="44"/>
      <c r="DP281" s="99"/>
      <c r="DQ281" s="7"/>
      <c r="DR281" s="8" t="str">
        <f>VLOOKUP($DQ281,definitions_list_lookup!$N$15:$P$20,2,TRUE)</f>
        <v>fresh</v>
      </c>
      <c r="DS281" s="8">
        <f>VLOOKUP($DQ281,definitions_list_lookup!$N$15:$P$20,3,TRUE)</f>
        <v>0</v>
      </c>
      <c r="DT281" s="99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8">
        <f t="shared" si="103"/>
        <v>0</v>
      </c>
      <c r="ET281" s="44"/>
      <c r="EU281" s="8">
        <f t="shared" si="104"/>
        <v>65</v>
      </c>
      <c r="EV281" s="8" t="str">
        <f>VLOOKUP($EU281,definitions_list_lookup!$N$15:$P$20,2,TRUE)</f>
        <v>very high</v>
      </c>
      <c r="EW281" s="8">
        <f>VLOOKUP($EU281,definitions_list_lookup!$N$15:$P$20,3,TRUE)</f>
        <v>4</v>
      </c>
    </row>
    <row r="282" spans="1:153" ht="126">
      <c r="A282" s="214">
        <v>43305</v>
      </c>
      <c r="B282" s="215" t="s">
        <v>1323</v>
      </c>
      <c r="C282" s="216"/>
      <c r="D282" s="215" t="s">
        <v>1208</v>
      </c>
      <c r="E282" s="215">
        <v>76</v>
      </c>
      <c r="F282" s="5">
        <v>3</v>
      </c>
      <c r="G282" s="6" t="str">
        <f t="shared" si="98"/>
        <v>76-3</v>
      </c>
      <c r="H282" s="2">
        <v>0</v>
      </c>
      <c r="I282" s="2">
        <v>80.5</v>
      </c>
      <c r="J282" s="79" t="str">
        <f>IF(((VLOOKUP($G282,Depth_Lookup!$A$3:$J$561,9,FALSE))-(I282/100))&gt;=0,"Good","Too Long")</f>
        <v>Good</v>
      </c>
      <c r="K282" s="80">
        <f>(VLOOKUP($G282,Depth_Lookup!$A$3:$J$561,10,FALSE))+(H282/100)</f>
        <v>160.11500000000001</v>
      </c>
      <c r="L282" s="80">
        <f>(VLOOKUP($G282,Depth_Lookup!$A$3:$J$561,10,FALSE))+(I282/100)</f>
        <v>160.92000000000002</v>
      </c>
      <c r="M282" s="136" t="s">
        <v>1872</v>
      </c>
      <c r="N282" s="136" t="s">
        <v>13</v>
      </c>
      <c r="O282" s="199" t="s">
        <v>1642</v>
      </c>
      <c r="P282" s="57" t="s">
        <v>1277</v>
      </c>
      <c r="Q282" s="44"/>
      <c r="R282" s="42">
        <v>95</v>
      </c>
      <c r="S282" s="5">
        <v>0</v>
      </c>
      <c r="T282" s="5">
        <v>5</v>
      </c>
      <c r="U282" s="5">
        <v>0</v>
      </c>
      <c r="V282" s="8">
        <f t="shared" ref="V282:V284" si="116">SUM(R282:U282)</f>
        <v>100</v>
      </c>
      <c r="W282" s="4" t="s">
        <v>1641</v>
      </c>
      <c r="X282" s="5" t="s">
        <v>1223</v>
      </c>
      <c r="Y282" s="38">
        <v>65</v>
      </c>
      <c r="Z282" s="8" t="str">
        <f>VLOOKUP($Y282,definitions_list_lookup!$N$15:$P$20,2,TRUE)</f>
        <v>very high</v>
      </c>
      <c r="AA282" s="8">
        <f>VLOOKUP($Y282,definitions_list_lookup!$N$15:$P$20,3,TRUE)</f>
        <v>4</v>
      </c>
      <c r="AB282" s="99" t="s">
        <v>2015</v>
      </c>
      <c r="AC282" s="7">
        <v>4</v>
      </c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>
        <v>5</v>
      </c>
      <c r="AQ282" s="7"/>
      <c r="AR282" s="7"/>
      <c r="AS282" s="7">
        <v>91</v>
      </c>
      <c r="AT282" s="7"/>
      <c r="AU282" s="7"/>
      <c r="AV282" s="7"/>
      <c r="AW282" s="7"/>
      <c r="AX282" s="7"/>
      <c r="AY282" s="7"/>
      <c r="AZ282" s="7"/>
      <c r="BA282" s="8">
        <f t="shared" si="100"/>
        <v>100</v>
      </c>
      <c r="BB282" s="54"/>
      <c r="BC282" s="99" t="s">
        <v>1645</v>
      </c>
      <c r="BD282" s="99"/>
      <c r="BE282" s="99"/>
      <c r="BF282" s="7"/>
      <c r="BG282" s="8" t="str">
        <f>VLOOKUP($BF282,definitions_list_lookup!$N$15:$P$20,2,TRUE)</f>
        <v>fresh</v>
      </c>
      <c r="BH282" s="8">
        <f>VLOOKUP($BF282,definitions_list_lookup!$N$15:$P$20,3,TRUE)</f>
        <v>0</v>
      </c>
      <c r="BI282" s="99" t="s">
        <v>2032</v>
      </c>
      <c r="BJ282" s="7">
        <v>25</v>
      </c>
      <c r="BK282" s="7">
        <v>50</v>
      </c>
      <c r="BL282" s="7">
        <v>25</v>
      </c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8">
        <f t="shared" si="101"/>
        <v>100</v>
      </c>
      <c r="CI282" s="44"/>
      <c r="CJ282" s="7" t="s">
        <v>1384</v>
      </c>
      <c r="CK282" s="48" t="s">
        <v>1396</v>
      </c>
      <c r="CL282" s="7">
        <v>95</v>
      </c>
      <c r="CM282" s="8" t="str">
        <f>VLOOKUP($CL282,definitions_list_lookup!$N$15:$P$20,2,TRUE)</f>
        <v>complete</v>
      </c>
      <c r="CN282" s="8">
        <f>VLOOKUP($CL282,definitions_list_lookup!$N$15:$P$20,3,TRUE)</f>
        <v>5</v>
      </c>
      <c r="CO282" s="99" t="s">
        <v>1743</v>
      </c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>
        <v>10</v>
      </c>
      <c r="DD282" s="7"/>
      <c r="DE282" s="7"/>
      <c r="DF282" s="7">
        <v>90</v>
      </c>
      <c r="DG282" s="7"/>
      <c r="DH282" s="7"/>
      <c r="DI282" s="7"/>
      <c r="DJ282" s="7"/>
      <c r="DK282" s="7"/>
      <c r="DL282" s="7"/>
      <c r="DM282" s="7"/>
      <c r="DN282" s="8">
        <f t="shared" si="102"/>
        <v>100</v>
      </c>
      <c r="DO282" s="44"/>
      <c r="DP282" s="99"/>
      <c r="DQ282" s="7"/>
      <c r="DR282" s="8" t="str">
        <f>VLOOKUP($DQ282,definitions_list_lookup!$N$15:$P$20,2,TRUE)</f>
        <v>fresh</v>
      </c>
      <c r="DS282" s="8">
        <f>VLOOKUP($DQ282,definitions_list_lookup!$N$15:$P$20,3,TRUE)</f>
        <v>0</v>
      </c>
      <c r="DT282" s="99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8">
        <f t="shared" si="103"/>
        <v>0</v>
      </c>
      <c r="ET282" s="44"/>
      <c r="EU282" s="8">
        <f t="shared" si="104"/>
        <v>66.5</v>
      </c>
      <c r="EV282" s="8" t="str">
        <f>VLOOKUP($EU282,definitions_list_lookup!$N$15:$P$20,2,TRUE)</f>
        <v>very high</v>
      </c>
      <c r="EW282" s="8">
        <f>VLOOKUP($EU282,definitions_list_lookup!$N$15:$P$20,3,TRUE)</f>
        <v>4</v>
      </c>
    </row>
    <row r="283" spans="1:153" ht="56">
      <c r="A283" s="214">
        <v>43305</v>
      </c>
      <c r="B283" s="215" t="s">
        <v>1323</v>
      </c>
      <c r="C283" s="216"/>
      <c r="D283" s="215" t="s">
        <v>1208</v>
      </c>
      <c r="E283" s="215">
        <v>76</v>
      </c>
      <c r="F283" s="215">
        <v>4</v>
      </c>
      <c r="G283" s="6" t="str">
        <f t="shared" si="98"/>
        <v>76-4</v>
      </c>
      <c r="H283" s="2">
        <v>0</v>
      </c>
      <c r="I283" s="2">
        <v>82.5</v>
      </c>
      <c r="J283" s="79" t="str">
        <f>IF(((VLOOKUP($G283,Depth_Lookup!$A$3:$J$561,9,FALSE))-(I283/100))&gt;=0,"Good","Too Long")</f>
        <v>Good</v>
      </c>
      <c r="K283" s="80">
        <f>(VLOOKUP($G283,Depth_Lookup!$A$3:$J$561,10,FALSE))+(H283/100)</f>
        <v>160.91999999999999</v>
      </c>
      <c r="L283" s="80">
        <f>(VLOOKUP($G283,Depth_Lookup!$A$3:$J$561,10,FALSE))+(I283/100)</f>
        <v>161.74499999999998</v>
      </c>
      <c r="M283" s="136" t="s">
        <v>1872</v>
      </c>
      <c r="N283" s="136" t="s">
        <v>13</v>
      </c>
      <c r="O283" s="199" t="s">
        <v>1642</v>
      </c>
      <c r="P283" s="57" t="s">
        <v>1678</v>
      </c>
      <c r="Q283" s="44"/>
      <c r="R283" s="42">
        <v>99</v>
      </c>
      <c r="S283" s="5">
        <v>0</v>
      </c>
      <c r="T283" s="5">
        <v>1</v>
      </c>
      <c r="U283" s="5">
        <v>0</v>
      </c>
      <c r="V283" s="8">
        <f t="shared" si="116"/>
        <v>100</v>
      </c>
      <c r="W283" s="4" t="s">
        <v>1641</v>
      </c>
      <c r="X283" s="5" t="s">
        <v>1223</v>
      </c>
      <c r="Y283" s="38">
        <v>65</v>
      </c>
      <c r="Z283" s="8" t="str">
        <f>VLOOKUP($Y283,definitions_list_lookup!$N$15:$P$20,2,TRUE)</f>
        <v>very high</v>
      </c>
      <c r="AA283" s="8">
        <f>VLOOKUP($Y283,definitions_list_lookup!$N$15:$P$20,3,TRUE)</f>
        <v>4</v>
      </c>
      <c r="AB283" s="99" t="s">
        <v>1743</v>
      </c>
      <c r="AC283" s="7">
        <v>4</v>
      </c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>
        <v>5</v>
      </c>
      <c r="AQ283" s="7"/>
      <c r="AR283" s="7"/>
      <c r="AS283" s="7">
        <v>91</v>
      </c>
      <c r="AT283" s="7"/>
      <c r="AU283" s="7"/>
      <c r="AV283" s="7"/>
      <c r="AW283" s="7"/>
      <c r="AX283" s="7"/>
      <c r="AY283" s="7"/>
      <c r="AZ283" s="7"/>
      <c r="BA283" s="8">
        <f t="shared" si="100"/>
        <v>100</v>
      </c>
      <c r="BB283" s="54"/>
      <c r="BC283" s="99"/>
      <c r="BD283" s="99"/>
      <c r="BE283" s="99"/>
      <c r="BF283" s="7"/>
      <c r="BG283" s="8" t="str">
        <f>VLOOKUP($BF283,definitions_list_lookup!$N$15:$P$20,2,TRUE)</f>
        <v>fresh</v>
      </c>
      <c r="BH283" s="8">
        <f>VLOOKUP($BF283,definitions_list_lookup!$N$15:$P$20,3,TRUE)</f>
        <v>0</v>
      </c>
      <c r="BI283" s="99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8">
        <f t="shared" si="101"/>
        <v>0</v>
      </c>
      <c r="CI283" s="44"/>
      <c r="CJ283" s="7" t="s">
        <v>1384</v>
      </c>
      <c r="CK283" s="48" t="s">
        <v>1396</v>
      </c>
      <c r="CL283" s="7">
        <v>95</v>
      </c>
      <c r="CM283" s="8" t="str">
        <f>VLOOKUP($CL283,definitions_list_lookup!$N$15:$P$20,2,TRUE)</f>
        <v>complete</v>
      </c>
      <c r="CN283" s="8">
        <f>VLOOKUP($CL283,definitions_list_lookup!$N$15:$P$20,3,TRUE)</f>
        <v>5</v>
      </c>
      <c r="CO283" s="99" t="s">
        <v>1743</v>
      </c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>
        <v>10</v>
      </c>
      <c r="DD283" s="7"/>
      <c r="DE283" s="7"/>
      <c r="DF283" s="7">
        <v>90</v>
      </c>
      <c r="DG283" s="7"/>
      <c r="DH283" s="7"/>
      <c r="DI283" s="7"/>
      <c r="DJ283" s="7"/>
      <c r="DK283" s="7"/>
      <c r="DL283" s="7"/>
      <c r="DM283" s="7"/>
      <c r="DN283" s="8">
        <f t="shared" si="102"/>
        <v>100</v>
      </c>
      <c r="DO283" s="44"/>
      <c r="DP283" s="99"/>
      <c r="DQ283" s="7"/>
      <c r="DR283" s="8" t="str">
        <f>VLOOKUP($DQ283,definitions_list_lookup!$N$15:$P$20,2,TRUE)</f>
        <v>fresh</v>
      </c>
      <c r="DS283" s="8">
        <f>VLOOKUP($DQ283,definitions_list_lookup!$N$15:$P$20,3,TRUE)</f>
        <v>0</v>
      </c>
      <c r="DT283" s="99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8">
        <f t="shared" si="103"/>
        <v>0</v>
      </c>
      <c r="ET283" s="44"/>
      <c r="EU283" s="8">
        <f t="shared" si="104"/>
        <v>65.3</v>
      </c>
      <c r="EV283" s="8" t="str">
        <f>VLOOKUP($EU283,definitions_list_lookup!$N$15:$P$20,2,TRUE)</f>
        <v>very high</v>
      </c>
      <c r="EW283" s="8">
        <f>VLOOKUP($EU283,definitions_list_lookup!$N$15:$P$20,3,TRUE)</f>
        <v>4</v>
      </c>
    </row>
    <row r="284" spans="1:153" ht="56">
      <c r="A284" s="214">
        <v>43305</v>
      </c>
      <c r="B284" s="215" t="s">
        <v>1323</v>
      </c>
      <c r="C284" s="216"/>
      <c r="D284" s="215" t="s">
        <v>1208</v>
      </c>
      <c r="E284" s="215">
        <v>77</v>
      </c>
      <c r="F284" s="5">
        <v>1</v>
      </c>
      <c r="G284" s="6" t="str">
        <f t="shared" si="98"/>
        <v>77-1</v>
      </c>
      <c r="H284" s="2">
        <v>0</v>
      </c>
      <c r="I284" s="2">
        <v>72</v>
      </c>
      <c r="J284" s="79" t="str">
        <f>IF(((VLOOKUP($G284,Depth_Lookup!$A$3:$J$561,9,FALSE))-(I284/100))&gt;=0,"Good","Too Long")</f>
        <v>Good</v>
      </c>
      <c r="K284" s="80">
        <f>(VLOOKUP($G284,Depth_Lookup!$A$3:$J$561,10,FALSE))+(H284/100)</f>
        <v>161.6</v>
      </c>
      <c r="L284" s="80">
        <f>(VLOOKUP($G284,Depth_Lookup!$A$3:$J$561,10,FALSE))+(I284/100)</f>
        <v>162.32</v>
      </c>
      <c r="M284" s="136" t="s">
        <v>1872</v>
      </c>
      <c r="N284" s="136" t="s">
        <v>13</v>
      </c>
      <c r="O284" s="199" t="s">
        <v>1642</v>
      </c>
      <c r="P284" s="57" t="s">
        <v>1678</v>
      </c>
      <c r="Q284" s="44"/>
      <c r="R284" s="42">
        <v>80</v>
      </c>
      <c r="S284" s="5">
        <v>0</v>
      </c>
      <c r="T284" s="5">
        <v>20</v>
      </c>
      <c r="U284" s="5">
        <v>0</v>
      </c>
      <c r="V284" s="8">
        <f t="shared" si="116"/>
        <v>100</v>
      </c>
      <c r="W284" s="4" t="s">
        <v>1641</v>
      </c>
      <c r="X284" s="5" t="s">
        <v>1223</v>
      </c>
      <c r="Y284" s="38">
        <v>75</v>
      </c>
      <c r="Z284" s="8" t="str">
        <f>VLOOKUP($Y284,definitions_list_lookup!$N$15:$P$20,2,TRUE)</f>
        <v>very high</v>
      </c>
      <c r="AA284" s="8">
        <f>VLOOKUP($Y284,definitions_list_lookup!$N$15:$P$20,3,TRUE)</f>
        <v>4</v>
      </c>
      <c r="AB284" s="99" t="s">
        <v>1743</v>
      </c>
      <c r="AC284" s="7">
        <v>4</v>
      </c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>
        <v>5</v>
      </c>
      <c r="AQ284" s="7"/>
      <c r="AR284" s="7"/>
      <c r="AS284" s="7">
        <v>91</v>
      </c>
      <c r="AT284" s="7"/>
      <c r="AU284" s="7"/>
      <c r="AV284" s="7"/>
      <c r="AW284" s="7"/>
      <c r="AX284" s="7"/>
      <c r="AY284" s="7"/>
      <c r="AZ284" s="7"/>
      <c r="BA284" s="8">
        <f t="shared" si="100"/>
        <v>100</v>
      </c>
      <c r="BB284" s="54"/>
      <c r="BC284" s="99"/>
      <c r="BD284" s="99"/>
      <c r="BE284" s="99"/>
      <c r="BF284" s="7"/>
      <c r="BG284" s="8" t="str">
        <f>VLOOKUP($BF284,definitions_list_lookup!$N$15:$P$20,2,TRUE)</f>
        <v>fresh</v>
      </c>
      <c r="BH284" s="8">
        <f>VLOOKUP($BF284,definitions_list_lookup!$N$15:$P$20,3,TRUE)</f>
        <v>0</v>
      </c>
      <c r="BI284" s="99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8">
        <f t="shared" si="101"/>
        <v>0</v>
      </c>
      <c r="CI284" s="44"/>
      <c r="CJ284" s="7" t="s">
        <v>1384</v>
      </c>
      <c r="CK284" s="48" t="s">
        <v>1396</v>
      </c>
      <c r="CL284" s="7">
        <v>95</v>
      </c>
      <c r="CM284" s="8" t="str">
        <f>VLOOKUP($CL284,definitions_list_lookup!$N$15:$P$20,2,TRUE)</f>
        <v>complete</v>
      </c>
      <c r="CN284" s="8">
        <f>VLOOKUP($CL284,definitions_list_lookup!$N$15:$P$20,3,TRUE)</f>
        <v>5</v>
      </c>
      <c r="CO284" s="99" t="s">
        <v>1743</v>
      </c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>
        <v>10</v>
      </c>
      <c r="DD284" s="7"/>
      <c r="DE284" s="7"/>
      <c r="DF284" s="7">
        <v>90</v>
      </c>
      <c r="DG284" s="7"/>
      <c r="DH284" s="7"/>
      <c r="DI284" s="7"/>
      <c r="DJ284" s="7"/>
      <c r="DK284" s="7"/>
      <c r="DL284" s="7"/>
      <c r="DM284" s="7"/>
      <c r="DN284" s="8">
        <f t="shared" si="102"/>
        <v>100</v>
      </c>
      <c r="DO284" s="44"/>
      <c r="DP284" s="99"/>
      <c r="DQ284" s="7"/>
      <c r="DR284" s="8" t="str">
        <f>VLOOKUP($DQ284,definitions_list_lookup!$N$15:$P$20,2,TRUE)</f>
        <v>fresh</v>
      </c>
      <c r="DS284" s="8">
        <f>VLOOKUP($DQ284,definitions_list_lookup!$N$15:$P$20,3,TRUE)</f>
        <v>0</v>
      </c>
      <c r="DT284" s="99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8">
        <f t="shared" si="103"/>
        <v>0</v>
      </c>
      <c r="ET284" s="44"/>
      <c r="EU284" s="8">
        <f t="shared" si="104"/>
        <v>79</v>
      </c>
      <c r="EV284" s="8" t="str">
        <f>VLOOKUP($EU284,definitions_list_lookup!$N$15:$P$20,2,TRUE)</f>
        <v>very high</v>
      </c>
      <c r="EW284" s="8">
        <f>VLOOKUP($EU284,definitions_list_lookup!$N$15:$P$20,3,TRUE)</f>
        <v>4</v>
      </c>
    </row>
    <row r="285" spans="1:153" ht="56">
      <c r="A285" s="89">
        <v>43305</v>
      </c>
      <c r="B285" s="5" t="s">
        <v>1323</v>
      </c>
      <c r="D285" s="5" t="s">
        <v>1208</v>
      </c>
      <c r="E285" s="5">
        <v>77</v>
      </c>
      <c r="F285" s="5">
        <v>2</v>
      </c>
      <c r="G285" s="6" t="str">
        <f t="shared" si="98"/>
        <v>77-2</v>
      </c>
      <c r="H285" s="2">
        <v>0</v>
      </c>
      <c r="I285" s="2">
        <v>23.5</v>
      </c>
      <c r="J285" s="79" t="str">
        <f>IF(((VLOOKUP($G285,Depth_Lookup!$A$3:$J$561,9,FALSE))-(I285/100))&gt;=0,"Good","Too Long")</f>
        <v>Good</v>
      </c>
      <c r="K285" s="80">
        <f>(VLOOKUP($G285,Depth_Lookup!$A$3:$J$561,10,FALSE))+(H285/100)</f>
        <v>162.32</v>
      </c>
      <c r="L285" s="80">
        <f>(VLOOKUP($G285,Depth_Lookup!$A$3:$J$561,10,FALSE))+(I285/100)</f>
        <v>162.55500000000001</v>
      </c>
      <c r="M285" s="136" t="s">
        <v>1872</v>
      </c>
      <c r="N285" s="136" t="s">
        <v>13</v>
      </c>
      <c r="O285" s="199" t="s">
        <v>1642</v>
      </c>
      <c r="P285" s="57" t="s">
        <v>1676</v>
      </c>
      <c r="Q285" s="44"/>
      <c r="R285" s="42">
        <v>100</v>
      </c>
      <c r="S285" s="5">
        <v>0</v>
      </c>
      <c r="T285" s="5">
        <v>0</v>
      </c>
      <c r="U285" s="5">
        <v>0</v>
      </c>
      <c r="V285" s="8">
        <f t="shared" ref="V285" si="117">SUM(R285:U285)</f>
        <v>100</v>
      </c>
      <c r="W285" s="4" t="s">
        <v>1641</v>
      </c>
      <c r="X285" s="5" t="s">
        <v>1223</v>
      </c>
      <c r="Y285" s="38">
        <v>65</v>
      </c>
      <c r="Z285" s="8" t="str">
        <f>VLOOKUP($Y285,definitions_list_lookup!$N$15:$P$20,2,TRUE)</f>
        <v>very high</v>
      </c>
      <c r="AA285" s="8">
        <f>VLOOKUP($Y285,definitions_list_lookup!$N$15:$P$20,3,TRUE)</f>
        <v>4</v>
      </c>
      <c r="AB285" s="99"/>
      <c r="AC285" s="7">
        <v>4</v>
      </c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>
        <v>5</v>
      </c>
      <c r="AQ285" s="7"/>
      <c r="AR285" s="7"/>
      <c r="AS285" s="7">
        <v>91</v>
      </c>
      <c r="AT285" s="7"/>
      <c r="AU285" s="7"/>
      <c r="AV285" s="7"/>
      <c r="AW285" s="7"/>
      <c r="AX285" s="7"/>
      <c r="AY285" s="7"/>
      <c r="AZ285" s="7"/>
      <c r="BA285" s="8">
        <f t="shared" si="100"/>
        <v>100</v>
      </c>
      <c r="BB285" s="54"/>
      <c r="BC285" s="99"/>
      <c r="BD285" s="99"/>
      <c r="BE285" s="99"/>
      <c r="BF285" s="7"/>
      <c r="BG285" s="8" t="str">
        <f>VLOOKUP($BF285,definitions_list_lookup!$N$15:$P$20,2,TRUE)</f>
        <v>fresh</v>
      </c>
      <c r="BH285" s="8">
        <f>VLOOKUP($BF285,definitions_list_lookup!$N$15:$P$20,3,TRUE)</f>
        <v>0</v>
      </c>
      <c r="BI285" s="99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8">
        <f t="shared" si="101"/>
        <v>0</v>
      </c>
      <c r="CI285" s="44"/>
      <c r="CJ285" s="7"/>
      <c r="CK285" s="48"/>
      <c r="CL285" s="7"/>
      <c r="CM285" s="8" t="str">
        <f>VLOOKUP($CL285,definitions_list_lookup!$N$15:$P$20,2,TRUE)</f>
        <v>fresh</v>
      </c>
      <c r="CN285" s="8">
        <f>VLOOKUP($CL285,definitions_list_lookup!$N$15:$P$20,3,TRUE)</f>
        <v>0</v>
      </c>
      <c r="CO285" s="99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8">
        <f t="shared" si="102"/>
        <v>0</v>
      </c>
      <c r="DO285" s="44"/>
      <c r="DP285" s="99"/>
      <c r="DQ285" s="7"/>
      <c r="DR285" s="8" t="str">
        <f>VLOOKUP($DQ285,definitions_list_lookup!$N$15:$P$20,2,TRUE)</f>
        <v>fresh</v>
      </c>
      <c r="DS285" s="8">
        <f>VLOOKUP($DQ285,definitions_list_lookup!$N$15:$P$20,3,TRUE)</f>
        <v>0</v>
      </c>
      <c r="DT285" s="99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8">
        <f t="shared" si="103"/>
        <v>0</v>
      </c>
      <c r="ET285" s="44"/>
      <c r="EU285" s="8">
        <f t="shared" si="104"/>
        <v>65</v>
      </c>
      <c r="EV285" s="8" t="str">
        <f>VLOOKUP($EU285,definitions_list_lookup!$N$15:$P$20,2,TRUE)</f>
        <v>very high</v>
      </c>
      <c r="EW285" s="8">
        <f>VLOOKUP($EU285,definitions_list_lookup!$N$15:$P$20,3,TRUE)</f>
        <v>4</v>
      </c>
    </row>
    <row r="286" spans="1:153" ht="42">
      <c r="A286" s="205">
        <v>43305</v>
      </c>
      <c r="B286" s="7" t="s">
        <v>1323</v>
      </c>
      <c r="C286" s="182"/>
      <c r="D286" s="7" t="s">
        <v>1208</v>
      </c>
      <c r="E286" s="7">
        <v>77</v>
      </c>
      <c r="F286" s="5">
        <v>2</v>
      </c>
      <c r="G286" s="6" t="str">
        <f t="shared" si="98"/>
        <v>77-2</v>
      </c>
      <c r="H286" s="2">
        <v>23.5</v>
      </c>
      <c r="I286" s="2">
        <v>24</v>
      </c>
      <c r="J286" s="79" t="str">
        <f>IF(((VLOOKUP($G286,Depth_Lookup!$A$3:$J$561,9,FALSE))-(I286/100))&gt;=0,"Good","Too Long")</f>
        <v>Good</v>
      </c>
      <c r="K286" s="80">
        <f>(VLOOKUP($G286,Depth_Lookup!$A$3:$J$561,10,FALSE))+(H286/100)</f>
        <v>162.55500000000001</v>
      </c>
      <c r="L286" s="80">
        <f>(VLOOKUP($G286,Depth_Lookup!$A$3:$J$561,10,FALSE))+(I286/100)</f>
        <v>162.56</v>
      </c>
      <c r="M286" s="136" t="s">
        <v>1873</v>
      </c>
      <c r="N286" s="136" t="s">
        <v>1469</v>
      </c>
      <c r="O286" s="57" t="s">
        <v>1673</v>
      </c>
      <c r="P286" s="57" t="s">
        <v>1268</v>
      </c>
      <c r="Q286" s="44"/>
      <c r="R286" s="42">
        <v>100</v>
      </c>
      <c r="S286" s="5">
        <v>0</v>
      </c>
      <c r="T286" s="5">
        <v>0</v>
      </c>
      <c r="U286" s="5">
        <v>0</v>
      </c>
      <c r="V286" s="8">
        <f t="shared" si="111"/>
        <v>100</v>
      </c>
      <c r="W286" s="4" t="s">
        <v>1495</v>
      </c>
      <c r="X286" s="5" t="s">
        <v>1223</v>
      </c>
      <c r="Y286" s="38">
        <v>90</v>
      </c>
      <c r="Z286" s="8" t="str">
        <f>VLOOKUP($Y286,definitions_list_lookup!$N$15:$P$20,2,TRUE)</f>
        <v>very high</v>
      </c>
      <c r="AA286" s="8">
        <f>VLOOKUP($Y286,definitions_list_lookup!$N$15:$P$20,3,TRUE)</f>
        <v>4</v>
      </c>
      <c r="AB286" s="99"/>
      <c r="AC286" s="7">
        <v>60</v>
      </c>
      <c r="AD286" s="7"/>
      <c r="AE286" s="7">
        <v>30</v>
      </c>
      <c r="AF286" s="7"/>
      <c r="AG286" s="7"/>
      <c r="AH286" s="7">
        <v>10</v>
      </c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8">
        <f t="shared" si="100"/>
        <v>100</v>
      </c>
      <c r="BB286" s="54"/>
      <c r="BC286" s="99"/>
      <c r="BD286" s="99"/>
      <c r="BE286" s="99"/>
      <c r="BF286" s="7"/>
      <c r="BG286" s="8" t="str">
        <f>VLOOKUP($BF286,definitions_list_lookup!$N$15:$P$20,2,TRUE)</f>
        <v>fresh</v>
      </c>
      <c r="BH286" s="8">
        <f>VLOOKUP($BF286,definitions_list_lookup!$N$15:$P$20,3,TRUE)</f>
        <v>0</v>
      </c>
      <c r="BI286" s="99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8">
        <f t="shared" si="101"/>
        <v>0</v>
      </c>
      <c r="CI286" s="44"/>
      <c r="CJ286" s="7"/>
      <c r="CK286" s="48"/>
      <c r="CL286" s="7"/>
      <c r="CM286" s="8" t="str">
        <f>VLOOKUP($CL286,definitions_list_lookup!$N$15:$P$20,2,TRUE)</f>
        <v>fresh</v>
      </c>
      <c r="CN286" s="8">
        <f>VLOOKUP($CL286,definitions_list_lookup!$N$15:$P$20,3,TRUE)</f>
        <v>0</v>
      </c>
      <c r="CO286" s="99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8">
        <f t="shared" si="102"/>
        <v>0</v>
      </c>
      <c r="DO286" s="44"/>
      <c r="DP286" s="99"/>
      <c r="DQ286" s="7"/>
      <c r="DR286" s="8" t="str">
        <f>VLOOKUP($DQ286,definitions_list_lookup!$N$15:$P$20,2,TRUE)</f>
        <v>fresh</v>
      </c>
      <c r="DS286" s="8">
        <f>VLOOKUP($DQ286,definitions_list_lookup!$N$15:$P$20,3,TRUE)</f>
        <v>0</v>
      </c>
      <c r="DT286" s="99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8">
        <f t="shared" si="103"/>
        <v>0</v>
      </c>
      <c r="ET286" s="44"/>
      <c r="EU286" s="8">
        <f t="shared" si="104"/>
        <v>90</v>
      </c>
      <c r="EV286" s="8" t="str">
        <f>VLOOKUP($EU286,definitions_list_lookup!$N$15:$P$20,2,TRUE)</f>
        <v>very high</v>
      </c>
      <c r="EW286" s="8">
        <f>VLOOKUP($EU286,definitions_list_lookup!$N$15:$P$20,3,TRUE)</f>
        <v>4</v>
      </c>
    </row>
    <row r="287" spans="1:153" ht="56">
      <c r="A287" s="214">
        <v>43305</v>
      </c>
      <c r="B287" s="215" t="s">
        <v>1323</v>
      </c>
      <c r="C287" s="216"/>
      <c r="D287" s="215" t="s">
        <v>1208</v>
      </c>
      <c r="E287" s="215">
        <v>77</v>
      </c>
      <c r="F287" s="5">
        <v>2</v>
      </c>
      <c r="G287" s="6" t="str">
        <f t="shared" si="98"/>
        <v>77-2</v>
      </c>
      <c r="H287" s="2">
        <v>24</v>
      </c>
      <c r="I287" s="2">
        <v>65</v>
      </c>
      <c r="J287" s="79" t="str">
        <f>IF(((VLOOKUP($G287,Depth_Lookup!$A$3:$J$561,9,FALSE))-(I287/100))&gt;=0,"Good","Too Long")</f>
        <v>Good</v>
      </c>
      <c r="K287" s="80">
        <f>(VLOOKUP($G287,Depth_Lookup!$A$3:$J$561,10,FALSE))+(H287/100)</f>
        <v>162.56</v>
      </c>
      <c r="L287" s="80">
        <f>(VLOOKUP($G287,Depth_Lookup!$A$3:$J$561,10,FALSE))+(I287/100)</f>
        <v>162.97</v>
      </c>
      <c r="M287" s="136" t="s">
        <v>1874</v>
      </c>
      <c r="N287" s="136" t="s">
        <v>13</v>
      </c>
      <c r="O287" s="199" t="s">
        <v>1642</v>
      </c>
      <c r="P287" s="57" t="s">
        <v>1678</v>
      </c>
      <c r="Q287" s="44"/>
      <c r="R287" s="42">
        <v>90</v>
      </c>
      <c r="S287" s="5">
        <v>0</v>
      </c>
      <c r="T287" s="5">
        <v>10</v>
      </c>
      <c r="U287" s="5">
        <v>0</v>
      </c>
      <c r="V287" s="8">
        <f t="shared" si="111"/>
        <v>100</v>
      </c>
      <c r="W287" s="4" t="s">
        <v>1641</v>
      </c>
      <c r="X287" s="5" t="s">
        <v>1223</v>
      </c>
      <c r="Y287" s="38">
        <v>70</v>
      </c>
      <c r="Z287" s="8" t="str">
        <f>VLOOKUP($Y287,definitions_list_lookup!$N$15:$P$20,2,TRUE)</f>
        <v>very high</v>
      </c>
      <c r="AA287" s="8">
        <f>VLOOKUP($Y287,definitions_list_lookup!$N$15:$P$20,3,TRUE)</f>
        <v>4</v>
      </c>
      <c r="AB287" s="99" t="s">
        <v>1743</v>
      </c>
      <c r="AC287" s="7">
        <v>4</v>
      </c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>
        <v>5</v>
      </c>
      <c r="AQ287" s="7"/>
      <c r="AR287" s="7"/>
      <c r="AS287" s="7">
        <v>91</v>
      </c>
      <c r="AT287" s="7"/>
      <c r="AU287" s="7"/>
      <c r="AV287" s="7"/>
      <c r="AW287" s="7"/>
      <c r="AX287" s="7"/>
      <c r="AY287" s="7"/>
      <c r="AZ287" s="7"/>
      <c r="BA287" s="8">
        <f t="shared" si="100"/>
        <v>100</v>
      </c>
      <c r="BB287" s="54"/>
      <c r="BC287" s="99"/>
      <c r="BD287" s="99"/>
      <c r="BE287" s="99"/>
      <c r="BF287" s="7"/>
      <c r="BG287" s="8" t="str">
        <f>VLOOKUP($BF287,definitions_list_lookup!$N$15:$P$20,2,TRUE)</f>
        <v>fresh</v>
      </c>
      <c r="BH287" s="8">
        <f>VLOOKUP($BF287,definitions_list_lookup!$N$15:$P$20,3,TRUE)</f>
        <v>0</v>
      </c>
      <c r="BI287" s="99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8">
        <f t="shared" si="101"/>
        <v>0</v>
      </c>
      <c r="CI287" s="44"/>
      <c r="CJ287" s="7" t="s">
        <v>1384</v>
      </c>
      <c r="CK287" s="48" t="s">
        <v>1396</v>
      </c>
      <c r="CL287" s="7">
        <v>95</v>
      </c>
      <c r="CM287" s="8" t="str">
        <f>VLOOKUP($CL287,definitions_list_lookup!$N$15:$P$20,2,TRUE)</f>
        <v>complete</v>
      </c>
      <c r="CN287" s="8">
        <f>VLOOKUP($CL287,definitions_list_lookup!$N$15:$P$20,3,TRUE)</f>
        <v>5</v>
      </c>
      <c r="CO287" s="99" t="s">
        <v>1743</v>
      </c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>
        <v>10</v>
      </c>
      <c r="DD287" s="7"/>
      <c r="DE287" s="7"/>
      <c r="DF287" s="7">
        <v>90</v>
      </c>
      <c r="DG287" s="7"/>
      <c r="DH287" s="7"/>
      <c r="DI287" s="7"/>
      <c r="DJ287" s="7"/>
      <c r="DK287" s="7"/>
      <c r="DL287" s="7"/>
      <c r="DM287" s="7"/>
      <c r="DN287" s="8">
        <f t="shared" si="102"/>
        <v>100</v>
      </c>
      <c r="DO287" s="44"/>
      <c r="DP287" s="99"/>
      <c r="DQ287" s="7"/>
      <c r="DR287" s="8" t="str">
        <f>VLOOKUP($DQ287,definitions_list_lookup!$N$15:$P$20,2,TRUE)</f>
        <v>fresh</v>
      </c>
      <c r="DS287" s="8">
        <f>VLOOKUP($DQ287,definitions_list_lookup!$N$15:$P$20,3,TRUE)</f>
        <v>0</v>
      </c>
      <c r="DT287" s="99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8">
        <f t="shared" si="103"/>
        <v>0</v>
      </c>
      <c r="ET287" s="44"/>
      <c r="EU287" s="8">
        <f t="shared" si="104"/>
        <v>72.5</v>
      </c>
      <c r="EV287" s="8" t="str">
        <f>VLOOKUP($EU287,definitions_list_lookup!$N$15:$P$20,2,TRUE)</f>
        <v>very high</v>
      </c>
      <c r="EW287" s="8">
        <f>VLOOKUP($EU287,definitions_list_lookup!$N$15:$P$20,3,TRUE)</f>
        <v>4</v>
      </c>
    </row>
    <row r="288" spans="1:153" ht="126">
      <c r="A288" s="214">
        <v>43305</v>
      </c>
      <c r="B288" s="215" t="s">
        <v>1323</v>
      </c>
      <c r="C288" s="216"/>
      <c r="D288" s="215" t="s">
        <v>1208</v>
      </c>
      <c r="E288" s="215">
        <v>77</v>
      </c>
      <c r="F288" s="215">
        <v>3</v>
      </c>
      <c r="G288" s="6" t="str">
        <f t="shared" si="98"/>
        <v>77-3</v>
      </c>
      <c r="H288" s="2">
        <v>0</v>
      </c>
      <c r="I288" s="2">
        <v>95</v>
      </c>
      <c r="J288" s="79" t="str">
        <f>IF(((VLOOKUP($G288,Depth_Lookup!$A$3:$J$561,9,FALSE))-(I288/100))&gt;=0,"Good","Too Long")</f>
        <v>Good</v>
      </c>
      <c r="K288" s="80">
        <f>(VLOOKUP($G288,Depth_Lookup!$A$3:$J$561,10,FALSE))+(H288/100)</f>
        <v>162.97</v>
      </c>
      <c r="L288" s="80">
        <f>(VLOOKUP($G288,Depth_Lookup!$A$3:$J$561,10,FALSE))+(I288/100)</f>
        <v>163.92</v>
      </c>
      <c r="M288" s="136" t="s">
        <v>1874</v>
      </c>
      <c r="N288" s="136" t="s">
        <v>13</v>
      </c>
      <c r="O288" s="199" t="s">
        <v>1642</v>
      </c>
      <c r="P288" s="57" t="s">
        <v>1678</v>
      </c>
      <c r="Q288" s="44"/>
      <c r="R288" s="42">
        <v>95</v>
      </c>
      <c r="S288" s="5">
        <v>0</v>
      </c>
      <c r="T288" s="5">
        <v>5</v>
      </c>
      <c r="U288" s="5">
        <v>0</v>
      </c>
      <c r="V288" s="8">
        <f t="shared" si="111"/>
        <v>100</v>
      </c>
      <c r="W288" s="4" t="s">
        <v>1303</v>
      </c>
      <c r="X288" s="5" t="s">
        <v>1223</v>
      </c>
      <c r="Y288" s="38">
        <v>70</v>
      </c>
      <c r="Z288" s="8" t="str">
        <f>VLOOKUP($Y288,definitions_list_lookup!$N$15:$P$20,2,TRUE)</f>
        <v>very high</v>
      </c>
      <c r="AA288" s="8">
        <f>VLOOKUP($Y288,definitions_list_lookup!$N$15:$P$20,3,TRUE)</f>
        <v>4</v>
      </c>
      <c r="AB288" s="99" t="s">
        <v>2014</v>
      </c>
      <c r="AC288" s="7">
        <v>4</v>
      </c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>
        <v>5</v>
      </c>
      <c r="AQ288" s="7"/>
      <c r="AR288" s="7"/>
      <c r="AS288" s="7">
        <v>91</v>
      </c>
      <c r="AT288" s="7"/>
      <c r="AU288" s="7"/>
      <c r="AV288" s="7"/>
      <c r="AW288" s="7"/>
      <c r="AX288" s="7"/>
      <c r="AY288" s="7"/>
      <c r="AZ288" s="7"/>
      <c r="BA288" s="8">
        <f t="shared" si="100"/>
        <v>100</v>
      </c>
      <c r="BB288" s="54"/>
      <c r="BC288" s="99" t="s">
        <v>1645</v>
      </c>
      <c r="BD288" s="99"/>
      <c r="BE288" s="99"/>
      <c r="BF288" s="7"/>
      <c r="BG288" s="8" t="str">
        <f>VLOOKUP($BF288,definitions_list_lookup!$N$15:$P$20,2,TRUE)</f>
        <v>fresh</v>
      </c>
      <c r="BH288" s="8">
        <f>VLOOKUP($BF288,definitions_list_lookup!$N$15:$P$20,3,TRUE)</f>
        <v>0</v>
      </c>
      <c r="BI288" s="99" t="s">
        <v>2033</v>
      </c>
      <c r="BJ288" s="7">
        <v>65</v>
      </c>
      <c r="BK288" s="7"/>
      <c r="BL288" s="7">
        <v>35</v>
      </c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8">
        <f t="shared" si="101"/>
        <v>100</v>
      </c>
      <c r="CI288" s="44"/>
      <c r="CJ288" s="7" t="s">
        <v>1384</v>
      </c>
      <c r="CK288" s="48" t="s">
        <v>1396</v>
      </c>
      <c r="CL288" s="7">
        <v>95</v>
      </c>
      <c r="CM288" s="8" t="str">
        <f>VLOOKUP($CL288,definitions_list_lookup!$N$15:$P$20,2,TRUE)</f>
        <v>complete</v>
      </c>
      <c r="CN288" s="8">
        <f>VLOOKUP($CL288,definitions_list_lookup!$N$15:$P$20,3,TRUE)</f>
        <v>5</v>
      </c>
      <c r="CO288" s="99" t="s">
        <v>1743</v>
      </c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>
        <v>10</v>
      </c>
      <c r="DD288" s="7"/>
      <c r="DE288" s="7"/>
      <c r="DF288" s="7">
        <v>90</v>
      </c>
      <c r="DG288" s="7"/>
      <c r="DH288" s="7"/>
      <c r="DI288" s="7"/>
      <c r="DJ288" s="7"/>
      <c r="DK288" s="7"/>
      <c r="DL288" s="7"/>
      <c r="DM288" s="7"/>
      <c r="DN288" s="8">
        <f t="shared" si="102"/>
        <v>100</v>
      </c>
      <c r="DO288" s="44"/>
      <c r="DP288" s="99"/>
      <c r="DQ288" s="7"/>
      <c r="DR288" s="8" t="str">
        <f>VLOOKUP($DQ288,definitions_list_lookup!$N$15:$P$20,2,TRUE)</f>
        <v>fresh</v>
      </c>
      <c r="DS288" s="8">
        <f>VLOOKUP($DQ288,definitions_list_lookup!$N$15:$P$20,3,TRUE)</f>
        <v>0</v>
      </c>
      <c r="DT288" s="99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8">
        <f t="shared" si="103"/>
        <v>0</v>
      </c>
      <c r="ET288" s="44"/>
      <c r="EU288" s="8">
        <f t="shared" si="104"/>
        <v>71.25</v>
      </c>
      <c r="EV288" s="8" t="str">
        <f>VLOOKUP($EU288,definitions_list_lookup!$N$15:$P$20,2,TRUE)</f>
        <v>very high</v>
      </c>
      <c r="EW288" s="8">
        <f>VLOOKUP($EU288,definitions_list_lookup!$N$15:$P$20,3,TRUE)</f>
        <v>4</v>
      </c>
    </row>
    <row r="289" spans="1:153" ht="56">
      <c r="A289" s="214">
        <v>43305</v>
      </c>
      <c r="B289" s="215" t="s">
        <v>1323</v>
      </c>
      <c r="C289" s="216"/>
      <c r="D289" s="215" t="s">
        <v>1208</v>
      </c>
      <c r="E289" s="215">
        <v>77</v>
      </c>
      <c r="F289" s="5">
        <v>4</v>
      </c>
      <c r="G289" s="6" t="str">
        <f t="shared" si="98"/>
        <v>77-4</v>
      </c>
      <c r="H289" s="2">
        <v>0</v>
      </c>
      <c r="I289" s="2">
        <v>81.5</v>
      </c>
      <c r="J289" s="79" t="str">
        <f>IF(((VLOOKUP($G289,Depth_Lookup!$A$3:$J$561,9,FALSE))-(I289/100))&gt;=0,"Good","Too Long")</f>
        <v>Good</v>
      </c>
      <c r="K289" s="80">
        <f>(VLOOKUP($G289,Depth_Lookup!$A$3:$J$561,10,FALSE))+(H289/100)</f>
        <v>163.92</v>
      </c>
      <c r="L289" s="80">
        <f>(VLOOKUP($G289,Depth_Lookup!$A$3:$J$561,10,FALSE))+(I289/100)</f>
        <v>164.73499999999999</v>
      </c>
      <c r="M289" s="136" t="s">
        <v>1874</v>
      </c>
      <c r="N289" s="136" t="s">
        <v>13</v>
      </c>
      <c r="O289" s="199" t="s">
        <v>1642</v>
      </c>
      <c r="P289" s="57" t="s">
        <v>1678</v>
      </c>
      <c r="Q289" s="44"/>
      <c r="R289" s="42">
        <v>95</v>
      </c>
      <c r="S289" s="5">
        <v>0</v>
      </c>
      <c r="T289" s="5">
        <v>5</v>
      </c>
      <c r="U289" s="5">
        <v>0</v>
      </c>
      <c r="V289" s="8">
        <f t="shared" ref="V289" si="118">SUM(R289:U289)</f>
        <v>100</v>
      </c>
      <c r="W289" s="4" t="s">
        <v>1641</v>
      </c>
      <c r="X289" s="5" t="s">
        <v>1223</v>
      </c>
      <c r="Y289" s="38">
        <v>70</v>
      </c>
      <c r="Z289" s="8" t="str">
        <f>VLOOKUP($Y289,definitions_list_lookup!$N$15:$P$20,2,TRUE)</f>
        <v>very high</v>
      </c>
      <c r="AA289" s="8">
        <f>VLOOKUP($Y289,definitions_list_lookup!$N$15:$P$20,3,TRUE)</f>
        <v>4</v>
      </c>
      <c r="AB289" s="99" t="s">
        <v>1743</v>
      </c>
      <c r="AC289" s="7">
        <v>3</v>
      </c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>
        <v>5</v>
      </c>
      <c r="AQ289" s="7"/>
      <c r="AR289" s="7"/>
      <c r="AS289" s="7">
        <v>92</v>
      </c>
      <c r="AT289" s="7"/>
      <c r="AU289" s="7"/>
      <c r="AV289" s="7"/>
      <c r="AW289" s="7"/>
      <c r="AX289" s="7"/>
      <c r="AY289" s="7"/>
      <c r="AZ289" s="7"/>
      <c r="BA289" s="8">
        <f t="shared" si="100"/>
        <v>100</v>
      </c>
      <c r="BB289" s="54"/>
      <c r="BC289" s="99"/>
      <c r="BD289" s="99"/>
      <c r="BE289" s="99"/>
      <c r="BF289" s="7"/>
      <c r="BG289" s="8" t="str">
        <f>VLOOKUP($BF289,definitions_list_lookup!$N$15:$P$20,2,TRUE)</f>
        <v>fresh</v>
      </c>
      <c r="BH289" s="8">
        <f>VLOOKUP($BF289,definitions_list_lookup!$N$15:$P$20,3,TRUE)</f>
        <v>0</v>
      </c>
      <c r="BI289" s="99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8">
        <f t="shared" si="101"/>
        <v>0</v>
      </c>
      <c r="CI289" s="44"/>
      <c r="CJ289" s="7" t="s">
        <v>1384</v>
      </c>
      <c r="CK289" s="48" t="s">
        <v>1396</v>
      </c>
      <c r="CL289" s="7">
        <v>95</v>
      </c>
      <c r="CM289" s="8" t="str">
        <f>VLOOKUP($CL289,definitions_list_lookup!$N$15:$P$20,2,TRUE)</f>
        <v>complete</v>
      </c>
      <c r="CN289" s="8">
        <f>VLOOKUP($CL289,definitions_list_lookup!$N$15:$P$20,3,TRUE)</f>
        <v>5</v>
      </c>
      <c r="CO289" s="99" t="s">
        <v>1743</v>
      </c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>
        <v>10</v>
      </c>
      <c r="DD289" s="7"/>
      <c r="DE289" s="7"/>
      <c r="DF289" s="7">
        <v>90</v>
      </c>
      <c r="DG289" s="7"/>
      <c r="DH289" s="7"/>
      <c r="DI289" s="7"/>
      <c r="DJ289" s="7"/>
      <c r="DK289" s="7"/>
      <c r="DL289" s="7"/>
      <c r="DM289" s="7"/>
      <c r="DN289" s="8">
        <f t="shared" si="102"/>
        <v>100</v>
      </c>
      <c r="DO289" s="44"/>
      <c r="DP289" s="99"/>
      <c r="DQ289" s="7"/>
      <c r="DR289" s="8" t="str">
        <f>VLOOKUP($DQ289,definitions_list_lookup!$N$15:$P$20,2,TRUE)</f>
        <v>fresh</v>
      </c>
      <c r="DS289" s="8">
        <f>VLOOKUP($DQ289,definitions_list_lookup!$N$15:$P$20,3,TRUE)</f>
        <v>0</v>
      </c>
      <c r="DT289" s="99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8">
        <f t="shared" si="103"/>
        <v>0</v>
      </c>
      <c r="ET289" s="44"/>
      <c r="EU289" s="8">
        <f t="shared" si="104"/>
        <v>71.25</v>
      </c>
      <c r="EV289" s="8" t="str">
        <f>VLOOKUP($EU289,definitions_list_lookup!$N$15:$P$20,2,TRUE)</f>
        <v>very high</v>
      </c>
      <c r="EW289" s="8">
        <f>VLOOKUP($EU289,definitions_list_lookup!$N$15:$P$20,3,TRUE)</f>
        <v>4</v>
      </c>
    </row>
    <row r="290" spans="1:153" ht="56">
      <c r="A290" s="214">
        <v>43305</v>
      </c>
      <c r="B290" s="215" t="s">
        <v>1323</v>
      </c>
      <c r="C290" s="216"/>
      <c r="D290" s="215" t="s">
        <v>1208</v>
      </c>
      <c r="E290" s="215">
        <v>78</v>
      </c>
      <c r="F290" s="215">
        <v>1</v>
      </c>
      <c r="G290" s="6" t="str">
        <f t="shared" si="98"/>
        <v>78-1</v>
      </c>
      <c r="H290" s="2">
        <v>0</v>
      </c>
      <c r="I290" s="2">
        <v>72</v>
      </c>
      <c r="J290" s="79" t="str">
        <f>IF(((VLOOKUP($G290,Depth_Lookup!$A$3:$J$561,9,FALSE))-(I290/100))&gt;=0,"Good","Too Long")</f>
        <v>Good</v>
      </c>
      <c r="K290" s="80">
        <f>(VLOOKUP($G290,Depth_Lookup!$A$3:$J$561,10,FALSE))+(H290/100)</f>
        <v>164.6</v>
      </c>
      <c r="L290" s="80">
        <f>(VLOOKUP($G290,Depth_Lookup!$A$3:$J$561,10,FALSE))+(I290/100)</f>
        <v>165.32</v>
      </c>
      <c r="M290" s="136" t="s">
        <v>1874</v>
      </c>
      <c r="N290" s="136" t="s">
        <v>13</v>
      </c>
      <c r="O290" s="199" t="s">
        <v>1642</v>
      </c>
      <c r="P290" s="57" t="s">
        <v>1678</v>
      </c>
      <c r="Q290" s="44"/>
      <c r="R290" s="42">
        <v>80</v>
      </c>
      <c r="S290" s="5">
        <v>0</v>
      </c>
      <c r="T290" s="5">
        <v>20</v>
      </c>
      <c r="U290" s="5">
        <v>0</v>
      </c>
      <c r="V290" s="8">
        <f t="shared" ref="V290" si="119">SUM(R290:U290)</f>
        <v>100</v>
      </c>
      <c r="W290" s="4" t="s">
        <v>1641</v>
      </c>
      <c r="X290" s="5" t="s">
        <v>1223</v>
      </c>
      <c r="Y290" s="38">
        <v>80</v>
      </c>
      <c r="Z290" s="8" t="str">
        <f>VLOOKUP($Y290,definitions_list_lookup!$N$15:$P$20,2,TRUE)</f>
        <v>very high</v>
      </c>
      <c r="AA290" s="8">
        <f>VLOOKUP($Y290,definitions_list_lookup!$N$15:$P$20,3,TRUE)</f>
        <v>4</v>
      </c>
      <c r="AB290" s="99" t="s">
        <v>1743</v>
      </c>
      <c r="AC290" s="7">
        <v>3</v>
      </c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>
        <v>5</v>
      </c>
      <c r="AQ290" s="7"/>
      <c r="AR290" s="7"/>
      <c r="AS290" s="7">
        <v>92</v>
      </c>
      <c r="AT290" s="7"/>
      <c r="AU290" s="7"/>
      <c r="AV290" s="7"/>
      <c r="AW290" s="7"/>
      <c r="AX290" s="7"/>
      <c r="AY290" s="7"/>
      <c r="AZ290" s="7"/>
      <c r="BA290" s="8">
        <f t="shared" si="100"/>
        <v>100</v>
      </c>
      <c r="BB290" s="54"/>
      <c r="BC290" s="99"/>
      <c r="BD290" s="99"/>
      <c r="BE290" s="99"/>
      <c r="BF290" s="7"/>
      <c r="BG290" s="8" t="str">
        <f>VLOOKUP($BF290,definitions_list_lookup!$N$15:$P$20,2,TRUE)</f>
        <v>fresh</v>
      </c>
      <c r="BH290" s="8">
        <f>VLOOKUP($BF290,definitions_list_lookup!$N$15:$P$20,3,TRUE)</f>
        <v>0</v>
      </c>
      <c r="BI290" s="99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8">
        <f t="shared" si="101"/>
        <v>0</v>
      </c>
      <c r="CI290" s="44"/>
      <c r="CJ290" s="7" t="s">
        <v>1384</v>
      </c>
      <c r="CK290" s="48" t="s">
        <v>1396</v>
      </c>
      <c r="CL290" s="7">
        <v>95</v>
      </c>
      <c r="CM290" s="8" t="str">
        <f>VLOOKUP($CL290,definitions_list_lookup!$N$15:$P$20,2,TRUE)</f>
        <v>complete</v>
      </c>
      <c r="CN290" s="8">
        <f>VLOOKUP($CL290,definitions_list_lookup!$N$15:$P$20,3,TRUE)</f>
        <v>5</v>
      </c>
      <c r="CO290" s="99" t="s">
        <v>1743</v>
      </c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>
        <v>10</v>
      </c>
      <c r="DD290" s="7"/>
      <c r="DE290" s="7"/>
      <c r="DF290" s="7">
        <v>90</v>
      </c>
      <c r="DG290" s="7"/>
      <c r="DH290" s="7"/>
      <c r="DI290" s="7"/>
      <c r="DJ290" s="7"/>
      <c r="DK290" s="7"/>
      <c r="DL290" s="7"/>
      <c r="DM290" s="7"/>
      <c r="DN290" s="8">
        <f t="shared" si="102"/>
        <v>100</v>
      </c>
      <c r="DO290" s="44"/>
      <c r="DP290" s="99"/>
      <c r="DQ290" s="7"/>
      <c r="DR290" s="8" t="str">
        <f>VLOOKUP($DQ290,definitions_list_lookup!$N$15:$P$20,2,TRUE)</f>
        <v>fresh</v>
      </c>
      <c r="DS290" s="8">
        <f>VLOOKUP($DQ290,definitions_list_lookup!$N$15:$P$20,3,TRUE)</f>
        <v>0</v>
      </c>
      <c r="DT290" s="99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8">
        <f t="shared" si="103"/>
        <v>0</v>
      </c>
      <c r="ET290" s="44"/>
      <c r="EU290" s="8">
        <f t="shared" si="104"/>
        <v>83</v>
      </c>
      <c r="EV290" s="8" t="str">
        <f>VLOOKUP($EU290,definitions_list_lookup!$N$15:$P$20,2,TRUE)</f>
        <v>very high</v>
      </c>
      <c r="EW290" s="8">
        <f>VLOOKUP($EU290,definitions_list_lookup!$N$15:$P$20,3,TRUE)</f>
        <v>4</v>
      </c>
    </row>
    <row r="291" spans="1:153" ht="56">
      <c r="A291" s="89">
        <v>43305</v>
      </c>
      <c r="B291" s="5" t="s">
        <v>1323</v>
      </c>
      <c r="D291" s="5" t="s">
        <v>1208</v>
      </c>
      <c r="E291" s="5">
        <v>78</v>
      </c>
      <c r="F291" s="5">
        <v>2</v>
      </c>
      <c r="G291" s="6" t="str">
        <f t="shared" si="98"/>
        <v>78-2</v>
      </c>
      <c r="H291" s="2">
        <v>0</v>
      </c>
      <c r="I291" s="2">
        <v>15</v>
      </c>
      <c r="J291" s="79" t="str">
        <f>IF(((VLOOKUP($G291,Depth_Lookup!$A$3:$J$561,9,FALSE))-(I291/100))&gt;=0,"Good","Too Long")</f>
        <v>Good</v>
      </c>
      <c r="K291" s="80">
        <f>(VLOOKUP($G291,Depth_Lookup!$A$3:$J$561,10,FALSE))+(H291/100)</f>
        <v>165.32</v>
      </c>
      <c r="L291" s="80">
        <f>(VLOOKUP($G291,Depth_Lookup!$A$3:$J$561,10,FALSE))+(I291/100)</f>
        <v>165.47</v>
      </c>
      <c r="M291" s="136" t="s">
        <v>1874</v>
      </c>
      <c r="N291" s="136" t="s">
        <v>13</v>
      </c>
      <c r="O291" s="57" t="s">
        <v>1504</v>
      </c>
      <c r="P291" s="57" t="s">
        <v>1676</v>
      </c>
      <c r="Q291" s="44"/>
      <c r="R291" s="42">
        <v>100</v>
      </c>
      <c r="S291" s="5">
        <v>0</v>
      </c>
      <c r="T291" s="5">
        <v>0</v>
      </c>
      <c r="U291" s="5">
        <v>0</v>
      </c>
      <c r="V291" s="8">
        <f t="shared" ref="V291" si="120">SUM(R291:U291)</f>
        <v>100</v>
      </c>
      <c r="W291" s="4" t="s">
        <v>1641</v>
      </c>
      <c r="X291" s="5" t="s">
        <v>1223</v>
      </c>
      <c r="Y291" s="38">
        <v>95</v>
      </c>
      <c r="Z291" s="8" t="str">
        <f>VLOOKUP($Y291,definitions_list_lookup!$N$15:$P$20,2,TRUE)</f>
        <v>complete</v>
      </c>
      <c r="AA291" s="8">
        <f>VLOOKUP($Y291,definitions_list_lookup!$N$15:$P$20,3,TRUE)</f>
        <v>5</v>
      </c>
      <c r="AB291" s="99" t="s">
        <v>2105</v>
      </c>
      <c r="AC291" s="7">
        <v>1</v>
      </c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>
        <v>5</v>
      </c>
      <c r="AQ291" s="7"/>
      <c r="AR291" s="7"/>
      <c r="AS291" s="7">
        <v>94</v>
      </c>
      <c r="AT291" s="7"/>
      <c r="AU291" s="7"/>
      <c r="AV291" s="7"/>
      <c r="AW291" s="7"/>
      <c r="AX291" s="7"/>
      <c r="AY291" s="7"/>
      <c r="AZ291" s="7"/>
      <c r="BA291" s="8">
        <f t="shared" si="100"/>
        <v>100</v>
      </c>
      <c r="BB291" s="54"/>
      <c r="BC291" s="99"/>
      <c r="BD291" s="99"/>
      <c r="BE291" s="99"/>
      <c r="BF291" s="7"/>
      <c r="BG291" s="8" t="str">
        <f>VLOOKUP($BF291,definitions_list_lookup!$N$15:$P$20,2,TRUE)</f>
        <v>fresh</v>
      </c>
      <c r="BH291" s="8">
        <f>VLOOKUP($BF291,definitions_list_lookup!$N$15:$P$20,3,TRUE)</f>
        <v>0</v>
      </c>
      <c r="BI291" s="99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8">
        <f t="shared" si="101"/>
        <v>0</v>
      </c>
      <c r="CI291" s="44"/>
      <c r="CJ291" s="7"/>
      <c r="CK291" s="48"/>
      <c r="CL291" s="7"/>
      <c r="CM291" s="8" t="str">
        <f>VLOOKUP($CL291,definitions_list_lookup!$N$15:$P$20,2,TRUE)</f>
        <v>fresh</v>
      </c>
      <c r="CN291" s="8">
        <f>VLOOKUP($CL291,definitions_list_lookup!$N$15:$P$20,3,TRUE)</f>
        <v>0</v>
      </c>
      <c r="CO291" s="99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8">
        <f t="shared" si="102"/>
        <v>0</v>
      </c>
      <c r="DO291" s="44"/>
      <c r="DP291" s="99"/>
      <c r="DQ291" s="7"/>
      <c r="DR291" s="8" t="str">
        <f>VLOOKUP($DQ291,definitions_list_lookup!$N$15:$P$20,2,TRUE)</f>
        <v>fresh</v>
      </c>
      <c r="DS291" s="8">
        <f>VLOOKUP($DQ291,definitions_list_lookup!$N$15:$P$20,3,TRUE)</f>
        <v>0</v>
      </c>
      <c r="DT291" s="99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8">
        <f t="shared" si="103"/>
        <v>0</v>
      </c>
      <c r="ET291" s="44"/>
      <c r="EU291" s="8">
        <f t="shared" si="104"/>
        <v>95</v>
      </c>
      <c r="EV291" s="8" t="str">
        <f>VLOOKUP($EU291,definitions_list_lookup!$N$15:$P$20,2,TRUE)</f>
        <v>complete</v>
      </c>
      <c r="EW291" s="8">
        <f>VLOOKUP($EU291,definitions_list_lookup!$N$15:$P$20,3,TRUE)</f>
        <v>5</v>
      </c>
    </row>
    <row r="292" spans="1:153" ht="56">
      <c r="A292" s="89">
        <v>43305</v>
      </c>
      <c r="B292" s="5" t="s">
        <v>1323</v>
      </c>
      <c r="D292" s="5" t="s">
        <v>1208</v>
      </c>
      <c r="E292" s="5">
        <v>78</v>
      </c>
      <c r="F292" s="5">
        <v>2</v>
      </c>
      <c r="G292" s="6" t="str">
        <f t="shared" si="98"/>
        <v>78-2</v>
      </c>
      <c r="H292" s="2">
        <v>15</v>
      </c>
      <c r="I292" s="2">
        <v>93</v>
      </c>
      <c r="J292" s="79" t="str">
        <f>IF(((VLOOKUP($G292,Depth_Lookup!$A$3:$J$561,9,FALSE))-(I292/100))&gt;=0,"Good","Too Long")</f>
        <v>Good</v>
      </c>
      <c r="K292" s="80">
        <f>(VLOOKUP($G292,Depth_Lookup!$A$3:$J$561,10,FALSE))+(H292/100)</f>
        <v>165.47</v>
      </c>
      <c r="L292" s="80">
        <f>(VLOOKUP($G292,Depth_Lookup!$A$3:$J$561,10,FALSE))+(I292/100)</f>
        <v>166.25</v>
      </c>
      <c r="M292" s="136">
        <v>27</v>
      </c>
      <c r="N292" s="136" t="s">
        <v>1326</v>
      </c>
      <c r="O292" s="57" t="s">
        <v>1647</v>
      </c>
      <c r="P292" s="57" t="s">
        <v>1678</v>
      </c>
      <c r="Q292" s="44"/>
      <c r="R292" s="42">
        <v>100</v>
      </c>
      <c r="S292" s="5">
        <v>0</v>
      </c>
      <c r="T292" s="5">
        <v>0</v>
      </c>
      <c r="U292" s="5">
        <v>0</v>
      </c>
      <c r="V292" s="8">
        <f t="shared" ref="V292" si="121">SUM(R292:U292)</f>
        <v>100</v>
      </c>
      <c r="W292" s="4" t="s">
        <v>1396</v>
      </c>
      <c r="X292" s="5" t="s">
        <v>1223</v>
      </c>
      <c r="Y292" s="38">
        <v>95</v>
      </c>
      <c r="Z292" s="8" t="str">
        <f>VLOOKUP($Y292,definitions_list_lookup!$N$15:$P$20,2,TRUE)</f>
        <v>complete</v>
      </c>
      <c r="AA292" s="8">
        <f>VLOOKUP($Y292,definitions_list_lookup!$N$15:$P$20,3,TRUE)</f>
        <v>5</v>
      </c>
      <c r="AB292" s="99"/>
      <c r="AC292" s="7">
        <v>2</v>
      </c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>
        <v>5</v>
      </c>
      <c r="AQ292" s="7"/>
      <c r="AR292" s="7"/>
      <c r="AS292" s="7">
        <v>93</v>
      </c>
      <c r="AT292" s="7"/>
      <c r="AU292" s="7"/>
      <c r="AV292" s="7"/>
      <c r="AW292" s="7"/>
      <c r="AX292" s="7"/>
      <c r="AY292" s="7"/>
      <c r="AZ292" s="7"/>
      <c r="BA292" s="8">
        <f t="shared" si="100"/>
        <v>100</v>
      </c>
      <c r="BB292" s="54"/>
      <c r="BC292" s="99"/>
      <c r="BD292" s="99"/>
      <c r="BE292" s="99"/>
      <c r="BF292" s="7"/>
      <c r="BG292" s="8" t="str">
        <f>VLOOKUP($BF292,definitions_list_lookup!$N$15:$P$20,2,TRUE)</f>
        <v>fresh</v>
      </c>
      <c r="BH292" s="8">
        <f>VLOOKUP($BF292,definitions_list_lookup!$N$15:$P$20,3,TRUE)</f>
        <v>0</v>
      </c>
      <c r="BI292" s="99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8">
        <f t="shared" si="101"/>
        <v>0</v>
      </c>
      <c r="CI292" s="44"/>
      <c r="CJ292" s="7"/>
      <c r="CK292" s="48"/>
      <c r="CL292" s="7"/>
      <c r="CM292" s="8" t="str">
        <f>VLOOKUP($CL292,definitions_list_lookup!$N$15:$P$20,2,TRUE)</f>
        <v>fresh</v>
      </c>
      <c r="CN292" s="8">
        <f>VLOOKUP($CL292,definitions_list_lookup!$N$15:$P$20,3,TRUE)</f>
        <v>0</v>
      </c>
      <c r="CO292" s="99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8">
        <f t="shared" si="102"/>
        <v>0</v>
      </c>
      <c r="DO292" s="44"/>
      <c r="DP292" s="99"/>
      <c r="DQ292" s="7"/>
      <c r="DR292" s="8" t="str">
        <f>VLOOKUP($DQ292,definitions_list_lookup!$N$15:$P$20,2,TRUE)</f>
        <v>fresh</v>
      </c>
      <c r="DS292" s="8">
        <f>VLOOKUP($DQ292,definitions_list_lookup!$N$15:$P$20,3,TRUE)</f>
        <v>0</v>
      </c>
      <c r="DT292" s="99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8">
        <f t="shared" si="103"/>
        <v>0</v>
      </c>
      <c r="ET292" s="44"/>
      <c r="EU292" s="8">
        <f t="shared" si="104"/>
        <v>95</v>
      </c>
      <c r="EV292" s="8" t="str">
        <f>VLOOKUP($EU292,definitions_list_lookup!$N$15:$P$20,2,TRUE)</f>
        <v>complete</v>
      </c>
      <c r="EW292" s="8">
        <f>VLOOKUP($EU292,definitions_list_lookup!$N$15:$P$20,3,TRUE)</f>
        <v>5</v>
      </c>
    </row>
    <row r="293" spans="1:153" ht="56">
      <c r="A293" s="89">
        <v>43305</v>
      </c>
      <c r="B293" s="5" t="s">
        <v>1323</v>
      </c>
      <c r="D293" s="5" t="s">
        <v>1208</v>
      </c>
      <c r="E293" s="5">
        <v>78</v>
      </c>
      <c r="F293" s="5">
        <v>3</v>
      </c>
      <c r="G293" s="6" t="str">
        <f t="shared" si="98"/>
        <v>78-3</v>
      </c>
      <c r="H293" s="2">
        <v>0</v>
      </c>
      <c r="I293" s="2">
        <v>76.5</v>
      </c>
      <c r="J293" s="79" t="str">
        <f>IF(((VLOOKUP($G293,Depth_Lookup!$A$3:$J$561,9,FALSE))-(I293/100))&gt;=0,"Good","Too Long")</f>
        <v>Good</v>
      </c>
      <c r="K293" s="80">
        <f>(VLOOKUP($G293,Depth_Lookup!$A$3:$J$561,10,FALSE))+(H293/100)</f>
        <v>166.25</v>
      </c>
      <c r="L293" s="80">
        <f>(VLOOKUP($G293,Depth_Lookup!$A$3:$J$561,10,FALSE))+(I293/100)</f>
        <v>167.01499999999999</v>
      </c>
      <c r="M293" s="136">
        <v>27</v>
      </c>
      <c r="N293" s="136" t="s">
        <v>1326</v>
      </c>
      <c r="O293" s="57" t="s">
        <v>1647</v>
      </c>
      <c r="P293" s="57" t="s">
        <v>1277</v>
      </c>
      <c r="Q293" s="44"/>
      <c r="R293" s="42">
        <v>100</v>
      </c>
      <c r="S293" s="5">
        <v>0</v>
      </c>
      <c r="T293" s="5">
        <v>0</v>
      </c>
      <c r="U293" s="5">
        <v>0</v>
      </c>
      <c r="V293" s="8">
        <f t="shared" ref="V293" si="122">SUM(R293:U293)</f>
        <v>100</v>
      </c>
      <c r="W293" s="4" t="s">
        <v>1396</v>
      </c>
      <c r="X293" s="5" t="s">
        <v>1223</v>
      </c>
      <c r="Y293" s="38">
        <v>95</v>
      </c>
      <c r="Z293" s="8" t="str">
        <f>VLOOKUP($Y293,definitions_list_lookup!$N$15:$P$20,2,TRUE)</f>
        <v>complete</v>
      </c>
      <c r="AA293" s="8">
        <f>VLOOKUP($Y293,definitions_list_lookup!$N$15:$P$20,3,TRUE)</f>
        <v>5</v>
      </c>
      <c r="AB293" s="99" t="s">
        <v>1648</v>
      </c>
      <c r="AC293" s="7">
        <v>1</v>
      </c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>
        <v>5</v>
      </c>
      <c r="AQ293" s="7"/>
      <c r="AR293" s="7"/>
      <c r="AS293" s="7">
        <v>94</v>
      </c>
      <c r="AT293" s="7"/>
      <c r="AU293" s="7"/>
      <c r="AV293" s="7"/>
      <c r="AW293" s="7"/>
      <c r="AX293" s="7"/>
      <c r="AY293" s="7"/>
      <c r="AZ293" s="7"/>
      <c r="BA293" s="8">
        <f t="shared" si="100"/>
        <v>100</v>
      </c>
      <c r="BB293" s="54"/>
      <c r="BC293" s="99"/>
      <c r="BD293" s="99"/>
      <c r="BE293" s="99"/>
      <c r="BF293" s="7"/>
      <c r="BG293" s="8" t="str">
        <f>VLOOKUP($BF293,definitions_list_lookup!$N$15:$P$20,2,TRUE)</f>
        <v>fresh</v>
      </c>
      <c r="BH293" s="8">
        <f>VLOOKUP($BF293,definitions_list_lookup!$N$15:$P$20,3,TRUE)</f>
        <v>0</v>
      </c>
      <c r="BI293" s="99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8">
        <f t="shared" si="101"/>
        <v>0</v>
      </c>
      <c r="CI293" s="44"/>
      <c r="CJ293" s="7"/>
      <c r="CK293" s="48"/>
      <c r="CL293" s="7"/>
      <c r="CM293" s="8" t="str">
        <f>VLOOKUP($CL293,definitions_list_lookup!$N$15:$P$20,2,TRUE)</f>
        <v>fresh</v>
      </c>
      <c r="CN293" s="8">
        <f>VLOOKUP($CL293,definitions_list_lookup!$N$15:$P$20,3,TRUE)</f>
        <v>0</v>
      </c>
      <c r="CO293" s="99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8">
        <f t="shared" si="102"/>
        <v>0</v>
      </c>
      <c r="DO293" s="44"/>
      <c r="DP293" s="99"/>
      <c r="DQ293" s="7"/>
      <c r="DR293" s="8" t="str">
        <f>VLOOKUP($DQ293,definitions_list_lookup!$N$15:$P$20,2,TRUE)</f>
        <v>fresh</v>
      </c>
      <c r="DS293" s="8">
        <f>VLOOKUP($DQ293,definitions_list_lookup!$N$15:$P$20,3,TRUE)</f>
        <v>0</v>
      </c>
      <c r="DT293" s="99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8">
        <f t="shared" si="103"/>
        <v>0</v>
      </c>
      <c r="ET293" s="44"/>
      <c r="EU293" s="8">
        <f t="shared" si="104"/>
        <v>95</v>
      </c>
      <c r="EV293" s="8" t="str">
        <f>VLOOKUP($EU293,definitions_list_lookup!$N$15:$P$20,2,TRUE)</f>
        <v>complete</v>
      </c>
      <c r="EW293" s="8">
        <f>VLOOKUP($EU293,definitions_list_lookup!$N$15:$P$20,3,TRUE)</f>
        <v>5</v>
      </c>
    </row>
    <row r="294" spans="1:153" ht="56">
      <c r="A294" s="214">
        <v>43305</v>
      </c>
      <c r="B294" s="215" t="s">
        <v>1323</v>
      </c>
      <c r="C294" s="216"/>
      <c r="D294" s="215" t="s">
        <v>1208</v>
      </c>
      <c r="E294" s="215">
        <v>79</v>
      </c>
      <c r="F294" s="5">
        <v>1</v>
      </c>
      <c r="G294" s="6" t="str">
        <f t="shared" si="98"/>
        <v>79-1</v>
      </c>
      <c r="H294" s="2">
        <v>0</v>
      </c>
      <c r="I294" s="2">
        <v>78.5</v>
      </c>
      <c r="J294" s="79" t="str">
        <f>IF(((VLOOKUP($G294,Depth_Lookup!$A$3:$J$561,9,FALSE))-(I294/100))&gt;=0,"Good","Too Long")</f>
        <v>Good</v>
      </c>
      <c r="K294" s="80">
        <f>(VLOOKUP($G294,Depth_Lookup!$A$3:$J$561,10,FALSE))+(H294/100)</f>
        <v>166.9</v>
      </c>
      <c r="L294" s="80">
        <f>(VLOOKUP($G294,Depth_Lookup!$A$3:$J$561,10,FALSE))+(I294/100)</f>
        <v>167.685</v>
      </c>
      <c r="M294" s="136">
        <v>27</v>
      </c>
      <c r="N294" s="136" t="s">
        <v>1326</v>
      </c>
      <c r="O294" s="57" t="s">
        <v>1647</v>
      </c>
      <c r="P294" s="57" t="s">
        <v>1678</v>
      </c>
      <c r="Q294" s="44"/>
      <c r="R294" s="42">
        <v>50</v>
      </c>
      <c r="S294" s="5">
        <v>0</v>
      </c>
      <c r="T294" s="5">
        <v>50</v>
      </c>
      <c r="U294" s="5">
        <v>0</v>
      </c>
      <c r="V294" s="8">
        <f t="shared" ref="V294" si="123">SUM(R294:U294)</f>
        <v>100</v>
      </c>
      <c r="W294" s="4" t="s">
        <v>1641</v>
      </c>
      <c r="X294" s="5" t="s">
        <v>1223</v>
      </c>
      <c r="Y294" s="38">
        <v>95</v>
      </c>
      <c r="Z294" s="8" t="str">
        <f>VLOOKUP($Y294,definitions_list_lookup!$N$15:$P$20,2,TRUE)</f>
        <v>complete</v>
      </c>
      <c r="AA294" s="8">
        <f>VLOOKUP($Y294,definitions_list_lookup!$N$15:$P$20,3,TRUE)</f>
        <v>5</v>
      </c>
      <c r="AB294" s="99"/>
      <c r="AC294" s="7">
        <v>1</v>
      </c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>
        <v>5</v>
      </c>
      <c r="AQ294" s="7"/>
      <c r="AR294" s="7"/>
      <c r="AS294" s="7">
        <v>94</v>
      </c>
      <c r="AT294" s="7"/>
      <c r="AU294" s="7"/>
      <c r="AV294" s="7"/>
      <c r="AW294" s="7"/>
      <c r="AX294" s="7"/>
      <c r="AY294" s="7"/>
      <c r="AZ294" s="7"/>
      <c r="BA294" s="8">
        <f t="shared" si="100"/>
        <v>100</v>
      </c>
      <c r="BB294" s="54"/>
      <c r="BC294" s="99"/>
      <c r="BD294" s="99"/>
      <c r="BE294" s="99"/>
      <c r="BF294" s="7"/>
      <c r="BG294" s="8" t="str">
        <f>VLOOKUP($BF294,definitions_list_lookup!$N$15:$P$20,2,TRUE)</f>
        <v>fresh</v>
      </c>
      <c r="BH294" s="8">
        <f>VLOOKUP($BF294,definitions_list_lookup!$N$15:$P$20,3,TRUE)</f>
        <v>0</v>
      </c>
      <c r="BI294" s="99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8">
        <f t="shared" si="101"/>
        <v>0</v>
      </c>
      <c r="CI294" s="44"/>
      <c r="CJ294" s="7" t="s">
        <v>1384</v>
      </c>
      <c r="CK294" s="48" t="s">
        <v>1396</v>
      </c>
      <c r="CL294" s="7">
        <v>95</v>
      </c>
      <c r="CM294" s="8" t="str">
        <f>VLOOKUP($CL294,definitions_list_lookup!$N$15:$P$20,2,TRUE)</f>
        <v>complete</v>
      </c>
      <c r="CN294" s="8">
        <f>VLOOKUP($CL294,definitions_list_lookup!$N$15:$P$20,3,TRUE)</f>
        <v>5</v>
      </c>
      <c r="CO294" s="99" t="s">
        <v>1743</v>
      </c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>
        <v>10</v>
      </c>
      <c r="DD294" s="7"/>
      <c r="DE294" s="7"/>
      <c r="DF294" s="7">
        <v>90</v>
      </c>
      <c r="DG294" s="7"/>
      <c r="DH294" s="7"/>
      <c r="DI294" s="7"/>
      <c r="DJ294" s="7"/>
      <c r="DK294" s="7"/>
      <c r="DL294" s="7"/>
      <c r="DM294" s="7"/>
      <c r="DN294" s="8">
        <f t="shared" si="102"/>
        <v>100</v>
      </c>
      <c r="DO294" s="44"/>
      <c r="DP294" s="99"/>
      <c r="DQ294" s="7"/>
      <c r="DR294" s="8" t="str">
        <f>VLOOKUP($DQ294,definitions_list_lookup!$N$15:$P$20,2,TRUE)</f>
        <v>fresh</v>
      </c>
      <c r="DS294" s="8">
        <f>VLOOKUP($DQ294,definitions_list_lookup!$N$15:$P$20,3,TRUE)</f>
        <v>0</v>
      </c>
      <c r="DT294" s="99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8">
        <f t="shared" si="103"/>
        <v>0</v>
      </c>
      <c r="ET294" s="44"/>
      <c r="EU294" s="8">
        <f t="shared" si="104"/>
        <v>95</v>
      </c>
      <c r="EV294" s="8" t="str">
        <f>VLOOKUP($EU294,definitions_list_lookup!$N$15:$P$20,2,TRUE)</f>
        <v>complete</v>
      </c>
      <c r="EW294" s="8">
        <f>VLOOKUP($EU294,definitions_list_lookup!$N$15:$P$20,3,TRUE)</f>
        <v>5</v>
      </c>
    </row>
    <row r="295" spans="1:153" ht="56">
      <c r="A295" s="89">
        <v>43305</v>
      </c>
      <c r="B295" s="5" t="s">
        <v>1323</v>
      </c>
      <c r="D295" s="5" t="s">
        <v>1208</v>
      </c>
      <c r="E295" s="5">
        <v>79</v>
      </c>
      <c r="F295" s="5">
        <v>1</v>
      </c>
      <c r="G295" s="6" t="str">
        <f t="shared" si="98"/>
        <v>79-1</v>
      </c>
      <c r="H295" s="2">
        <v>78.5</v>
      </c>
      <c r="I295" s="2">
        <v>80</v>
      </c>
      <c r="J295" s="79" t="str">
        <f>IF(((VLOOKUP($G295,Depth_Lookup!$A$3:$J$561,9,FALSE))-(I295/100))&gt;=0,"Good","Too Long")</f>
        <v>Good</v>
      </c>
      <c r="K295" s="80">
        <f>(VLOOKUP($G295,Depth_Lookup!$A$3:$J$561,10,FALSE))+(H295/100)</f>
        <v>167.685</v>
      </c>
      <c r="L295" s="80">
        <f>(VLOOKUP($G295,Depth_Lookup!$A$3:$J$561,10,FALSE))+(I295/100)</f>
        <v>167.70000000000002</v>
      </c>
      <c r="M295" s="136">
        <v>28</v>
      </c>
      <c r="N295" s="136" t="s">
        <v>13</v>
      </c>
      <c r="O295" s="199" t="s">
        <v>1642</v>
      </c>
      <c r="P295" s="57" t="s">
        <v>1268</v>
      </c>
      <c r="Q295" s="44"/>
      <c r="R295" s="42">
        <v>100</v>
      </c>
      <c r="S295" s="5">
        <v>0</v>
      </c>
      <c r="T295" s="5">
        <v>0</v>
      </c>
      <c r="U295" s="5">
        <v>0</v>
      </c>
      <c r="V295" s="8">
        <f t="shared" ref="V295" si="124">SUM(R295:U295)</f>
        <v>100</v>
      </c>
      <c r="W295" s="4" t="s">
        <v>1641</v>
      </c>
      <c r="X295" s="5" t="s">
        <v>1223</v>
      </c>
      <c r="Y295" s="38">
        <v>85</v>
      </c>
      <c r="Z295" s="8" t="str">
        <f>VLOOKUP($Y295,definitions_list_lookup!$N$15:$P$20,2,TRUE)</f>
        <v>very high</v>
      </c>
      <c r="AA295" s="8">
        <f>VLOOKUP($Y295,definitions_list_lookup!$N$15:$P$20,3,TRUE)</f>
        <v>4</v>
      </c>
      <c r="AB295" s="99"/>
      <c r="AC295" s="7">
        <v>3</v>
      </c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>
        <v>5</v>
      </c>
      <c r="AQ295" s="7"/>
      <c r="AR295" s="7"/>
      <c r="AS295" s="7">
        <v>92</v>
      </c>
      <c r="AT295" s="7"/>
      <c r="AU295" s="7"/>
      <c r="AV295" s="7"/>
      <c r="AW295" s="7"/>
      <c r="AX295" s="7"/>
      <c r="AY295" s="7"/>
      <c r="AZ295" s="7"/>
      <c r="BA295" s="8">
        <f t="shared" si="100"/>
        <v>100</v>
      </c>
      <c r="BB295" s="54"/>
      <c r="BC295" s="99"/>
      <c r="BD295" s="99"/>
      <c r="BE295" s="99"/>
      <c r="BF295" s="7"/>
      <c r="BG295" s="8" t="str">
        <f>VLOOKUP($BF295,definitions_list_lookup!$N$15:$P$20,2,TRUE)</f>
        <v>fresh</v>
      </c>
      <c r="BH295" s="8">
        <f>VLOOKUP($BF295,definitions_list_lookup!$N$15:$P$20,3,TRUE)</f>
        <v>0</v>
      </c>
      <c r="BI295" s="99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8">
        <f t="shared" si="101"/>
        <v>0</v>
      </c>
      <c r="CI295" s="44"/>
      <c r="CJ295" s="7"/>
      <c r="CK295" s="48"/>
      <c r="CL295" s="7"/>
      <c r="CM295" s="8" t="str">
        <f>VLOOKUP($CL295,definitions_list_lookup!$N$15:$P$20,2,TRUE)</f>
        <v>fresh</v>
      </c>
      <c r="CN295" s="8">
        <f>VLOOKUP($CL295,definitions_list_lookup!$N$15:$P$20,3,TRUE)</f>
        <v>0</v>
      </c>
      <c r="CO295" s="99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8">
        <f t="shared" si="102"/>
        <v>0</v>
      </c>
      <c r="DO295" s="44"/>
      <c r="DP295" s="99"/>
      <c r="DQ295" s="7"/>
      <c r="DR295" s="8" t="str">
        <f>VLOOKUP($DQ295,definitions_list_lookup!$N$15:$P$20,2,TRUE)</f>
        <v>fresh</v>
      </c>
      <c r="DS295" s="8">
        <f>VLOOKUP($DQ295,definitions_list_lookup!$N$15:$P$20,3,TRUE)</f>
        <v>0</v>
      </c>
      <c r="DT295" s="99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8">
        <f t="shared" si="103"/>
        <v>0</v>
      </c>
      <c r="ET295" s="44"/>
      <c r="EU295" s="8">
        <f t="shared" si="104"/>
        <v>85</v>
      </c>
      <c r="EV295" s="8" t="str">
        <f>VLOOKUP($EU295,definitions_list_lookup!$N$15:$P$20,2,TRUE)</f>
        <v>very high</v>
      </c>
      <c r="EW295" s="8">
        <f>VLOOKUP($EU295,definitions_list_lookup!$N$15:$P$20,3,TRUE)</f>
        <v>4</v>
      </c>
    </row>
    <row r="296" spans="1:153" ht="56">
      <c r="A296" s="89">
        <v>43305</v>
      </c>
      <c r="B296" s="5" t="s">
        <v>1323</v>
      </c>
      <c r="D296" s="5" t="s">
        <v>1208</v>
      </c>
      <c r="E296" s="5">
        <v>80</v>
      </c>
      <c r="F296" s="5">
        <v>1</v>
      </c>
      <c r="G296" s="6" t="str">
        <f t="shared" si="98"/>
        <v>80-1</v>
      </c>
      <c r="H296" s="2">
        <v>0</v>
      </c>
      <c r="I296" s="2">
        <v>55</v>
      </c>
      <c r="J296" s="79" t="str">
        <f>IF(((VLOOKUP($G296,Depth_Lookup!$A$3:$J$561,9,FALSE))-(I296/100))&gt;=0,"Good","Too Long")</f>
        <v>Good</v>
      </c>
      <c r="K296" s="80">
        <f>(VLOOKUP($G296,Depth_Lookup!$A$3:$J$561,10,FALSE))+(H296/100)</f>
        <v>167.6</v>
      </c>
      <c r="L296" s="80">
        <f>(VLOOKUP($G296,Depth_Lookup!$A$3:$J$561,10,FALSE))+(I296/100)</f>
        <v>168.15</v>
      </c>
      <c r="M296" s="136">
        <v>28</v>
      </c>
      <c r="N296" s="136" t="s">
        <v>13</v>
      </c>
      <c r="O296" s="199" t="s">
        <v>1642</v>
      </c>
      <c r="P296" s="57" t="s">
        <v>1277</v>
      </c>
      <c r="Q296" s="44"/>
      <c r="R296" s="42">
        <v>100</v>
      </c>
      <c r="S296" s="5">
        <v>0</v>
      </c>
      <c r="T296" s="5">
        <v>0</v>
      </c>
      <c r="U296" s="5">
        <v>0</v>
      </c>
      <c r="V296" s="8">
        <f t="shared" ref="V296" si="125">SUM(R296:U296)</f>
        <v>100</v>
      </c>
      <c r="W296" s="4" t="s">
        <v>1641</v>
      </c>
      <c r="X296" s="5" t="s">
        <v>1223</v>
      </c>
      <c r="Y296" s="38">
        <v>80</v>
      </c>
      <c r="Z296" s="8" t="str">
        <f>VLOOKUP($Y296,definitions_list_lookup!$N$15:$P$20,2,TRUE)</f>
        <v>very high</v>
      </c>
      <c r="AA296" s="8">
        <f>VLOOKUP($Y296,definitions_list_lookup!$N$15:$P$20,3,TRUE)</f>
        <v>4</v>
      </c>
      <c r="AB296" s="99"/>
      <c r="AC296" s="7">
        <v>3</v>
      </c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>
        <v>5</v>
      </c>
      <c r="AQ296" s="7"/>
      <c r="AR296" s="7"/>
      <c r="AS296" s="7">
        <v>92</v>
      </c>
      <c r="AT296" s="7"/>
      <c r="AU296" s="7"/>
      <c r="AV296" s="7"/>
      <c r="AW296" s="7"/>
      <c r="AX296" s="7"/>
      <c r="AY296" s="7"/>
      <c r="AZ296" s="7"/>
      <c r="BA296" s="8">
        <f t="shared" si="100"/>
        <v>100</v>
      </c>
      <c r="BB296" s="54"/>
      <c r="BC296" s="99"/>
      <c r="BD296" s="99"/>
      <c r="BE296" s="99"/>
      <c r="BF296" s="7"/>
      <c r="BG296" s="8" t="str">
        <f>VLOOKUP($BF296,definitions_list_lookup!$N$15:$P$20,2,TRUE)</f>
        <v>fresh</v>
      </c>
      <c r="BH296" s="8">
        <f>VLOOKUP($BF296,definitions_list_lookup!$N$15:$P$20,3,TRUE)</f>
        <v>0</v>
      </c>
      <c r="BI296" s="99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8">
        <f t="shared" si="101"/>
        <v>0</v>
      </c>
      <c r="CI296" s="44"/>
      <c r="CJ296" s="7"/>
      <c r="CK296" s="48"/>
      <c r="CL296" s="7"/>
      <c r="CM296" s="8" t="str">
        <f>VLOOKUP($CL296,definitions_list_lookup!$N$15:$P$20,2,TRUE)</f>
        <v>fresh</v>
      </c>
      <c r="CN296" s="8">
        <f>VLOOKUP($CL296,definitions_list_lookup!$N$15:$P$20,3,TRUE)</f>
        <v>0</v>
      </c>
      <c r="CO296" s="99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8">
        <f t="shared" si="102"/>
        <v>0</v>
      </c>
      <c r="DO296" s="44"/>
      <c r="DP296" s="99"/>
      <c r="DQ296" s="7"/>
      <c r="DR296" s="8" t="str">
        <f>VLOOKUP($DQ296,definitions_list_lookup!$N$15:$P$20,2,TRUE)</f>
        <v>fresh</v>
      </c>
      <c r="DS296" s="8">
        <f>VLOOKUP($DQ296,definitions_list_lookup!$N$15:$P$20,3,TRUE)</f>
        <v>0</v>
      </c>
      <c r="DT296" s="99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8">
        <f t="shared" si="103"/>
        <v>0</v>
      </c>
      <c r="ET296" s="44"/>
      <c r="EU296" s="8">
        <f t="shared" si="104"/>
        <v>80</v>
      </c>
      <c r="EV296" s="8" t="str">
        <f>VLOOKUP($EU296,definitions_list_lookup!$N$15:$P$20,2,TRUE)</f>
        <v>very high</v>
      </c>
      <c r="EW296" s="8">
        <f>VLOOKUP($EU296,definitions_list_lookup!$N$15:$P$20,3,TRUE)</f>
        <v>4</v>
      </c>
    </row>
    <row r="297" spans="1:153" ht="56">
      <c r="A297" s="214">
        <v>43305</v>
      </c>
      <c r="B297" s="215" t="s">
        <v>1323</v>
      </c>
      <c r="C297" s="216"/>
      <c r="D297" s="215" t="s">
        <v>1208</v>
      </c>
      <c r="E297" s="5">
        <v>80</v>
      </c>
      <c r="F297" s="5">
        <v>2</v>
      </c>
      <c r="G297" s="6" t="str">
        <f t="shared" si="98"/>
        <v>80-2</v>
      </c>
      <c r="H297" s="2">
        <v>0</v>
      </c>
      <c r="I297" s="2">
        <v>64.5</v>
      </c>
      <c r="J297" s="79" t="str">
        <f>IF(((VLOOKUP($G297,Depth_Lookup!$A$3:$J$561,9,FALSE))-(I297/100))&gt;=0,"Good","Too Long")</f>
        <v>Good</v>
      </c>
      <c r="K297" s="80">
        <f>(VLOOKUP($G297,Depth_Lookup!$A$3:$J$561,10,FALSE))+(H297/100)</f>
        <v>168.15</v>
      </c>
      <c r="L297" s="80">
        <f>(VLOOKUP($G297,Depth_Lookup!$A$3:$J$561,10,FALSE))+(I297/100)</f>
        <v>168.79500000000002</v>
      </c>
      <c r="M297" s="136">
        <v>28</v>
      </c>
      <c r="N297" s="136" t="s">
        <v>13</v>
      </c>
      <c r="O297" s="199" t="s">
        <v>1642</v>
      </c>
      <c r="P297" s="57" t="s">
        <v>1277</v>
      </c>
      <c r="Q297" s="44"/>
      <c r="R297" s="42">
        <v>95</v>
      </c>
      <c r="S297" s="5">
        <v>0</v>
      </c>
      <c r="T297" s="5">
        <v>5</v>
      </c>
      <c r="U297" s="5">
        <v>0</v>
      </c>
      <c r="V297" s="8">
        <f t="shared" ref="V297:V298" si="126">SUM(R297:U297)</f>
        <v>100</v>
      </c>
      <c r="W297" s="4" t="s">
        <v>1641</v>
      </c>
      <c r="X297" s="5" t="s">
        <v>1223</v>
      </c>
      <c r="Y297" s="38">
        <v>85</v>
      </c>
      <c r="Z297" s="8" t="str">
        <f>VLOOKUP($Y297,definitions_list_lookup!$N$15:$P$20,2,TRUE)</f>
        <v>very high</v>
      </c>
      <c r="AA297" s="8">
        <f>VLOOKUP($Y297,definitions_list_lookup!$N$15:$P$20,3,TRUE)</f>
        <v>4</v>
      </c>
      <c r="AB297" s="99"/>
      <c r="AC297" s="7">
        <v>3</v>
      </c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>
        <v>5</v>
      </c>
      <c r="AQ297" s="7"/>
      <c r="AR297" s="7"/>
      <c r="AS297" s="7">
        <v>92</v>
      </c>
      <c r="AT297" s="7"/>
      <c r="AU297" s="7"/>
      <c r="AV297" s="7"/>
      <c r="AW297" s="7"/>
      <c r="AX297" s="7"/>
      <c r="AY297" s="7"/>
      <c r="AZ297" s="7"/>
      <c r="BA297" s="8">
        <f t="shared" si="100"/>
        <v>100</v>
      </c>
      <c r="BB297" s="54"/>
      <c r="BC297" s="99"/>
      <c r="BD297" s="99"/>
      <c r="BE297" s="99"/>
      <c r="BF297" s="7"/>
      <c r="BG297" s="8" t="str">
        <f>VLOOKUP($BF297,definitions_list_lookup!$N$15:$P$20,2,TRUE)</f>
        <v>fresh</v>
      </c>
      <c r="BH297" s="8">
        <f>VLOOKUP($BF297,definitions_list_lookup!$N$15:$P$20,3,TRUE)</f>
        <v>0</v>
      </c>
      <c r="BI297" s="99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8">
        <f t="shared" si="101"/>
        <v>0</v>
      </c>
      <c r="CI297" s="44"/>
      <c r="CJ297" s="7" t="s">
        <v>1384</v>
      </c>
      <c r="CK297" s="48" t="s">
        <v>1396</v>
      </c>
      <c r="CL297" s="7">
        <v>95</v>
      </c>
      <c r="CM297" s="8" t="str">
        <f>VLOOKUP($CL297,definitions_list_lookup!$N$15:$P$20,2,TRUE)</f>
        <v>complete</v>
      </c>
      <c r="CN297" s="8">
        <f>VLOOKUP($CL297,definitions_list_lookup!$N$15:$P$20,3,TRUE)</f>
        <v>5</v>
      </c>
      <c r="CO297" s="99" t="s">
        <v>1743</v>
      </c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>
        <v>10</v>
      </c>
      <c r="DD297" s="7"/>
      <c r="DE297" s="7"/>
      <c r="DF297" s="7">
        <v>90</v>
      </c>
      <c r="DG297" s="7"/>
      <c r="DH297" s="7"/>
      <c r="DI297" s="7"/>
      <c r="DJ297" s="7"/>
      <c r="DK297" s="7"/>
      <c r="DL297" s="7"/>
      <c r="DM297" s="7"/>
      <c r="DN297" s="8">
        <f t="shared" si="102"/>
        <v>100</v>
      </c>
      <c r="DO297" s="44"/>
      <c r="DP297" s="99"/>
      <c r="DQ297" s="7"/>
      <c r="DR297" s="8" t="str">
        <f>VLOOKUP($DQ297,definitions_list_lookup!$N$15:$P$20,2,TRUE)</f>
        <v>fresh</v>
      </c>
      <c r="DS297" s="8">
        <f>VLOOKUP($DQ297,definitions_list_lookup!$N$15:$P$20,3,TRUE)</f>
        <v>0</v>
      </c>
      <c r="DT297" s="99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8">
        <f t="shared" si="103"/>
        <v>0</v>
      </c>
      <c r="ET297" s="44"/>
      <c r="EU297" s="8">
        <f t="shared" si="104"/>
        <v>85.5</v>
      </c>
      <c r="EV297" s="8" t="str">
        <f>VLOOKUP($EU297,definitions_list_lookup!$N$15:$P$20,2,TRUE)</f>
        <v>very high</v>
      </c>
      <c r="EW297" s="8">
        <f>VLOOKUP($EU297,definitions_list_lookup!$N$15:$P$20,3,TRUE)</f>
        <v>4</v>
      </c>
    </row>
    <row r="298" spans="1:153" ht="56">
      <c r="A298" s="89">
        <v>43305</v>
      </c>
      <c r="B298" s="5" t="s">
        <v>1323</v>
      </c>
      <c r="D298" s="5" t="s">
        <v>1208</v>
      </c>
      <c r="E298" s="5">
        <v>80</v>
      </c>
      <c r="F298" s="5">
        <v>3</v>
      </c>
      <c r="G298" s="6" t="str">
        <f t="shared" si="98"/>
        <v>80-3</v>
      </c>
      <c r="H298" s="2">
        <v>0</v>
      </c>
      <c r="I298" s="2">
        <v>6.5</v>
      </c>
      <c r="J298" s="79" t="str">
        <f>IF(((VLOOKUP($G298,Depth_Lookup!$A$3:$J$561,9,FALSE))-(I298/100))&gt;=0,"Good","Too Long")</f>
        <v>Good</v>
      </c>
      <c r="K298" s="80">
        <f>(VLOOKUP($G298,Depth_Lookup!$A$3:$J$561,10,FALSE))+(H298/100)</f>
        <v>168.79499999999999</v>
      </c>
      <c r="L298" s="80">
        <f>(VLOOKUP($G298,Depth_Lookup!$A$3:$J$561,10,FALSE))+(I298/100)</f>
        <v>168.85999999999999</v>
      </c>
      <c r="M298" s="136">
        <v>28</v>
      </c>
      <c r="N298" s="136" t="s">
        <v>13</v>
      </c>
      <c r="O298" s="199" t="s">
        <v>1649</v>
      </c>
      <c r="P298" s="57" t="s">
        <v>1268</v>
      </c>
      <c r="Q298" s="44"/>
      <c r="R298" s="42">
        <v>100</v>
      </c>
      <c r="S298" s="5">
        <v>0</v>
      </c>
      <c r="T298" s="5">
        <v>0</v>
      </c>
      <c r="U298" s="5">
        <v>0</v>
      </c>
      <c r="V298" s="8">
        <f t="shared" si="126"/>
        <v>100</v>
      </c>
      <c r="W298" s="4" t="s">
        <v>1641</v>
      </c>
      <c r="X298" s="5" t="s">
        <v>1223</v>
      </c>
      <c r="Y298" s="38">
        <v>90</v>
      </c>
      <c r="Z298" s="8" t="str">
        <f>VLOOKUP($Y298,definitions_list_lookup!$N$15:$P$20,2,TRUE)</f>
        <v>very high</v>
      </c>
      <c r="AA298" s="8">
        <f>VLOOKUP($Y298,definitions_list_lookup!$N$15:$P$20,3,TRUE)</f>
        <v>4</v>
      </c>
      <c r="AB298" s="99"/>
      <c r="AC298" s="7">
        <v>2</v>
      </c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>
        <v>5</v>
      </c>
      <c r="AQ298" s="7"/>
      <c r="AR298" s="7"/>
      <c r="AS298" s="7">
        <v>93</v>
      </c>
      <c r="AT298" s="7"/>
      <c r="AU298" s="7"/>
      <c r="AV298" s="7"/>
      <c r="AW298" s="7"/>
      <c r="AX298" s="7"/>
      <c r="AY298" s="7"/>
      <c r="AZ298" s="7"/>
      <c r="BA298" s="8">
        <f t="shared" si="100"/>
        <v>100</v>
      </c>
      <c r="BB298" s="54"/>
      <c r="BC298" s="99"/>
      <c r="BD298" s="99"/>
      <c r="BE298" s="99"/>
      <c r="BF298" s="7"/>
      <c r="BG298" s="8" t="str">
        <f>VLOOKUP($BF298,definitions_list_lookup!$N$15:$P$20,2,TRUE)</f>
        <v>fresh</v>
      </c>
      <c r="BH298" s="8">
        <f>VLOOKUP($BF298,definitions_list_lookup!$N$15:$P$20,3,TRUE)</f>
        <v>0</v>
      </c>
      <c r="BI298" s="99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8">
        <f t="shared" si="101"/>
        <v>0</v>
      </c>
      <c r="CI298" s="44"/>
      <c r="CJ298" s="7"/>
      <c r="CK298" s="48"/>
      <c r="CL298" s="7"/>
      <c r="CM298" s="8" t="str">
        <f>VLOOKUP($CL298,definitions_list_lookup!$N$15:$P$20,2,TRUE)</f>
        <v>fresh</v>
      </c>
      <c r="CN298" s="8">
        <f>VLOOKUP($CL298,definitions_list_lookup!$N$15:$P$20,3,TRUE)</f>
        <v>0</v>
      </c>
      <c r="CO298" s="99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8">
        <f t="shared" si="102"/>
        <v>0</v>
      </c>
      <c r="DO298" s="44"/>
      <c r="DP298" s="99"/>
      <c r="DQ298" s="7"/>
      <c r="DR298" s="8" t="str">
        <f>VLOOKUP($DQ298,definitions_list_lookup!$N$15:$P$20,2,TRUE)</f>
        <v>fresh</v>
      </c>
      <c r="DS298" s="8">
        <f>VLOOKUP($DQ298,definitions_list_lookup!$N$15:$P$20,3,TRUE)</f>
        <v>0</v>
      </c>
      <c r="DT298" s="99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8">
        <f t="shared" si="103"/>
        <v>0</v>
      </c>
      <c r="ET298" s="44"/>
      <c r="EU298" s="8">
        <f t="shared" si="104"/>
        <v>90</v>
      </c>
      <c r="EV298" s="8" t="str">
        <f>VLOOKUP($EU298,definitions_list_lookup!$N$15:$P$20,2,TRUE)</f>
        <v>very high</v>
      </c>
      <c r="EW298" s="8">
        <f>VLOOKUP($EU298,definitions_list_lookup!$N$15:$P$20,3,TRUE)</f>
        <v>4</v>
      </c>
    </row>
    <row r="299" spans="1:153" ht="56">
      <c r="A299" s="89">
        <v>43305</v>
      </c>
      <c r="B299" s="5" t="s">
        <v>1323</v>
      </c>
      <c r="D299" s="5" t="s">
        <v>1208</v>
      </c>
      <c r="E299" s="5">
        <v>80</v>
      </c>
      <c r="F299" s="5">
        <v>3</v>
      </c>
      <c r="G299" s="6" t="str">
        <f t="shared" si="98"/>
        <v>80-3</v>
      </c>
      <c r="H299" s="2">
        <v>6.5</v>
      </c>
      <c r="I299" s="2">
        <v>77.5</v>
      </c>
      <c r="J299" s="79" t="str">
        <f>IF(((VLOOKUP($G299,Depth_Lookup!$A$3:$J$561,9,FALSE))-(I299/100))&gt;=0,"Good","Too Long")</f>
        <v>Good</v>
      </c>
      <c r="K299" s="80">
        <f>(VLOOKUP($G299,Depth_Lookup!$A$3:$J$561,10,FALSE))+(H299/100)</f>
        <v>168.85999999999999</v>
      </c>
      <c r="L299" s="80">
        <f>(VLOOKUP($G299,Depth_Lookup!$A$3:$J$561,10,FALSE))+(I299/100)</f>
        <v>169.57</v>
      </c>
      <c r="M299" s="136">
        <v>29</v>
      </c>
      <c r="N299" s="136" t="s">
        <v>1326</v>
      </c>
      <c r="O299" s="57" t="s">
        <v>1647</v>
      </c>
      <c r="P299" s="57" t="s">
        <v>1678</v>
      </c>
      <c r="Q299" s="44"/>
      <c r="R299" s="42">
        <v>100</v>
      </c>
      <c r="S299" s="5">
        <v>0</v>
      </c>
      <c r="T299" s="5">
        <v>0</v>
      </c>
      <c r="U299" s="5">
        <v>0</v>
      </c>
      <c r="V299" s="8">
        <f t="shared" ref="V299:V300" si="127">SUM(R299:U299)</f>
        <v>100</v>
      </c>
      <c r="W299" s="4" t="s">
        <v>1641</v>
      </c>
      <c r="X299" s="5" t="s">
        <v>1223</v>
      </c>
      <c r="Y299" s="38">
        <v>95</v>
      </c>
      <c r="Z299" s="8" t="str">
        <f>VLOOKUP($Y299,definitions_list_lookup!$N$15:$P$20,2,TRUE)</f>
        <v>complete</v>
      </c>
      <c r="AA299" s="8">
        <f>VLOOKUP($Y299,definitions_list_lookup!$N$15:$P$20,3,TRUE)</f>
        <v>5</v>
      </c>
      <c r="AB299" s="99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>
        <v>5</v>
      </c>
      <c r="AQ299" s="7"/>
      <c r="AR299" s="7"/>
      <c r="AS299" s="7">
        <v>95</v>
      </c>
      <c r="AT299" s="7"/>
      <c r="AU299" s="7"/>
      <c r="AV299" s="7"/>
      <c r="AW299" s="7"/>
      <c r="AX299" s="7"/>
      <c r="AY299" s="7"/>
      <c r="AZ299" s="7"/>
      <c r="BA299" s="8">
        <f t="shared" si="100"/>
        <v>100</v>
      </c>
      <c r="BB299" s="54"/>
      <c r="BC299" s="99"/>
      <c r="BD299" s="99"/>
      <c r="BE299" s="99"/>
      <c r="BF299" s="7"/>
      <c r="BG299" s="8" t="str">
        <f>VLOOKUP($BF299,definitions_list_lookup!$N$15:$P$20,2,TRUE)</f>
        <v>fresh</v>
      </c>
      <c r="BH299" s="8">
        <f>VLOOKUP($BF299,definitions_list_lookup!$N$15:$P$20,3,TRUE)</f>
        <v>0</v>
      </c>
      <c r="BI299" s="99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8">
        <f t="shared" si="101"/>
        <v>0</v>
      </c>
      <c r="CI299" s="44"/>
      <c r="CJ299" s="7"/>
      <c r="CK299" s="48"/>
      <c r="CL299" s="7"/>
      <c r="CM299" s="8" t="str">
        <f>VLOOKUP($CL299,definitions_list_lookup!$N$15:$P$20,2,TRUE)</f>
        <v>fresh</v>
      </c>
      <c r="CN299" s="8">
        <f>VLOOKUP($CL299,definitions_list_lookup!$N$15:$P$20,3,TRUE)</f>
        <v>0</v>
      </c>
      <c r="CO299" s="99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8">
        <f t="shared" si="102"/>
        <v>0</v>
      </c>
      <c r="DO299" s="44"/>
      <c r="DP299" s="99"/>
      <c r="DQ299" s="7"/>
      <c r="DR299" s="8" t="str">
        <f>VLOOKUP($DQ299,definitions_list_lookup!$N$15:$P$20,2,TRUE)</f>
        <v>fresh</v>
      </c>
      <c r="DS299" s="8">
        <f>VLOOKUP($DQ299,definitions_list_lookup!$N$15:$P$20,3,TRUE)</f>
        <v>0</v>
      </c>
      <c r="DT299" s="99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8">
        <f t="shared" si="103"/>
        <v>0</v>
      </c>
      <c r="ET299" s="44"/>
      <c r="EU299" s="8">
        <f t="shared" si="104"/>
        <v>95</v>
      </c>
      <c r="EV299" s="8" t="str">
        <f>VLOOKUP($EU299,definitions_list_lookup!$N$15:$P$20,2,TRUE)</f>
        <v>complete</v>
      </c>
      <c r="EW299" s="8">
        <f>VLOOKUP($EU299,definitions_list_lookup!$N$15:$P$20,3,TRUE)</f>
        <v>5</v>
      </c>
    </row>
    <row r="300" spans="1:153" ht="56">
      <c r="A300" s="89">
        <v>43305</v>
      </c>
      <c r="B300" s="5" t="s">
        <v>1323</v>
      </c>
      <c r="D300" s="5" t="s">
        <v>1208</v>
      </c>
      <c r="E300" s="5">
        <v>80</v>
      </c>
      <c r="F300" s="5">
        <v>4</v>
      </c>
      <c r="G300" s="6" t="str">
        <f t="shared" si="98"/>
        <v>80-4</v>
      </c>
      <c r="H300" s="2">
        <v>0</v>
      </c>
      <c r="I300" s="2">
        <v>98</v>
      </c>
      <c r="J300" s="79" t="str">
        <f>IF(((VLOOKUP($G300,Depth_Lookup!$A$3:$J$561,9,FALSE))-(I300/100))&gt;=0,"Good","Too Long")</f>
        <v>Good</v>
      </c>
      <c r="K300" s="80">
        <f>(VLOOKUP($G300,Depth_Lookup!$A$3:$J$561,10,FALSE))+(H300/100)</f>
        <v>169.57</v>
      </c>
      <c r="L300" s="80">
        <f>(VLOOKUP($G300,Depth_Lookup!$A$3:$J$561,10,FALSE))+(I300/100)</f>
        <v>170.54999999999998</v>
      </c>
      <c r="M300" s="136">
        <v>29</v>
      </c>
      <c r="N300" s="136" t="s">
        <v>1326</v>
      </c>
      <c r="O300" s="57" t="s">
        <v>1647</v>
      </c>
      <c r="P300" s="57" t="s">
        <v>1678</v>
      </c>
      <c r="Q300" s="44"/>
      <c r="R300" s="42">
        <v>100</v>
      </c>
      <c r="S300" s="5">
        <v>0</v>
      </c>
      <c r="T300" s="5">
        <v>0</v>
      </c>
      <c r="U300" s="5">
        <v>0</v>
      </c>
      <c r="V300" s="8">
        <f t="shared" si="127"/>
        <v>100</v>
      </c>
      <c r="W300" s="4" t="s">
        <v>1641</v>
      </c>
      <c r="X300" s="5" t="s">
        <v>1223</v>
      </c>
      <c r="Y300" s="38">
        <v>95</v>
      </c>
      <c r="Z300" s="8" t="str">
        <f>VLOOKUP($Y300,definitions_list_lookup!$N$15:$P$20,2,TRUE)</f>
        <v>complete</v>
      </c>
      <c r="AA300" s="8">
        <f>VLOOKUP($Y300,definitions_list_lookup!$N$15:$P$20,3,TRUE)</f>
        <v>5</v>
      </c>
      <c r="AB300" s="99"/>
      <c r="AC300" s="7">
        <v>1</v>
      </c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>
        <v>5</v>
      </c>
      <c r="AQ300" s="7"/>
      <c r="AR300" s="7"/>
      <c r="AS300" s="7">
        <v>94</v>
      </c>
      <c r="AT300" s="7"/>
      <c r="AU300" s="7"/>
      <c r="AV300" s="7"/>
      <c r="AW300" s="7"/>
      <c r="AX300" s="7"/>
      <c r="AY300" s="7"/>
      <c r="AZ300" s="7"/>
      <c r="BA300" s="8">
        <f t="shared" si="100"/>
        <v>100</v>
      </c>
      <c r="BB300" s="54"/>
      <c r="BC300" s="99"/>
      <c r="BD300" s="99"/>
      <c r="BE300" s="99"/>
      <c r="BF300" s="7"/>
      <c r="BG300" s="8" t="str">
        <f>VLOOKUP($BF300,definitions_list_lookup!$N$15:$P$20,2,TRUE)</f>
        <v>fresh</v>
      </c>
      <c r="BH300" s="8">
        <f>VLOOKUP($BF300,definitions_list_lookup!$N$15:$P$20,3,TRUE)</f>
        <v>0</v>
      </c>
      <c r="BI300" s="99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8">
        <f t="shared" si="101"/>
        <v>0</v>
      </c>
      <c r="CI300" s="44"/>
      <c r="CJ300" s="7"/>
      <c r="CK300" s="48"/>
      <c r="CL300" s="7"/>
      <c r="CM300" s="8" t="str">
        <f>VLOOKUP($CL300,definitions_list_lookup!$N$15:$P$20,2,TRUE)</f>
        <v>fresh</v>
      </c>
      <c r="CN300" s="8">
        <f>VLOOKUP($CL300,definitions_list_lookup!$N$15:$P$20,3,TRUE)</f>
        <v>0</v>
      </c>
      <c r="CO300" s="99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8">
        <f t="shared" si="102"/>
        <v>0</v>
      </c>
      <c r="DO300" s="44"/>
      <c r="DP300" s="99"/>
      <c r="DQ300" s="7"/>
      <c r="DR300" s="8" t="str">
        <f>VLOOKUP($DQ300,definitions_list_lookup!$N$15:$P$20,2,TRUE)</f>
        <v>fresh</v>
      </c>
      <c r="DS300" s="8">
        <f>VLOOKUP($DQ300,definitions_list_lookup!$N$15:$P$20,3,TRUE)</f>
        <v>0</v>
      </c>
      <c r="DT300" s="99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8">
        <f t="shared" si="103"/>
        <v>0</v>
      </c>
      <c r="ET300" s="44"/>
      <c r="EU300" s="8">
        <f t="shared" si="104"/>
        <v>95</v>
      </c>
      <c r="EV300" s="8" t="str">
        <f>VLOOKUP($EU300,definitions_list_lookup!$N$15:$P$20,2,TRUE)</f>
        <v>complete</v>
      </c>
      <c r="EW300" s="8">
        <f>VLOOKUP($EU300,definitions_list_lookup!$N$15:$P$20,3,TRUE)</f>
        <v>5</v>
      </c>
    </row>
    <row r="301" spans="1:153" ht="84">
      <c r="A301" s="214">
        <v>43305</v>
      </c>
      <c r="B301" s="215" t="s">
        <v>1323</v>
      </c>
      <c r="C301" s="216"/>
      <c r="D301" s="215" t="s">
        <v>1208</v>
      </c>
      <c r="E301" s="5">
        <v>81</v>
      </c>
      <c r="F301" s="5">
        <v>1</v>
      </c>
      <c r="G301" s="6" t="str">
        <f t="shared" si="98"/>
        <v>81-1</v>
      </c>
      <c r="H301" s="2">
        <v>0</v>
      </c>
      <c r="I301" s="2">
        <v>85</v>
      </c>
      <c r="J301" s="79" t="str">
        <f>IF(((VLOOKUP($G301,Depth_Lookup!$A$3:$J$561,9,FALSE))-(I301/100))&gt;=0,"Good","Too Long")</f>
        <v>Good</v>
      </c>
      <c r="K301" s="80">
        <f>(VLOOKUP($G301,Depth_Lookup!$A$3:$J$561,10,FALSE))+(H301/100)</f>
        <v>170.6</v>
      </c>
      <c r="L301" s="80">
        <f>(VLOOKUP($G301,Depth_Lookup!$A$3:$J$561,10,FALSE))+(I301/100)</f>
        <v>171.45</v>
      </c>
      <c r="M301" s="136">
        <v>29</v>
      </c>
      <c r="N301" s="136" t="s">
        <v>1326</v>
      </c>
      <c r="O301" s="57" t="s">
        <v>1670</v>
      </c>
      <c r="P301" s="57" t="s">
        <v>1678</v>
      </c>
      <c r="Q301" s="44"/>
      <c r="R301" s="42">
        <v>60</v>
      </c>
      <c r="S301" s="5">
        <v>0</v>
      </c>
      <c r="T301" s="5">
        <v>40</v>
      </c>
      <c r="U301" s="5">
        <v>0</v>
      </c>
      <c r="V301" s="8">
        <f t="shared" si="111"/>
        <v>100</v>
      </c>
      <c r="W301" s="4" t="s">
        <v>1641</v>
      </c>
      <c r="X301" s="5" t="s">
        <v>1223</v>
      </c>
      <c r="Y301" s="38">
        <v>95</v>
      </c>
      <c r="Z301" s="8" t="str">
        <f>VLOOKUP($Y301,definitions_list_lookup!$N$15:$P$20,2,TRUE)</f>
        <v>complete</v>
      </c>
      <c r="AA301" s="8">
        <f>VLOOKUP($Y301,definitions_list_lookup!$N$15:$P$20,3,TRUE)</f>
        <v>5</v>
      </c>
      <c r="AB301" s="99" t="s">
        <v>1650</v>
      </c>
      <c r="AC301" s="7">
        <v>1</v>
      </c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>
        <v>5</v>
      </c>
      <c r="AQ301" s="7"/>
      <c r="AR301" s="7"/>
      <c r="AS301" s="7">
        <v>94</v>
      </c>
      <c r="AT301" s="7"/>
      <c r="AU301" s="7"/>
      <c r="AV301" s="7"/>
      <c r="AW301" s="7"/>
      <c r="AX301" s="7"/>
      <c r="AY301" s="7"/>
      <c r="AZ301" s="7"/>
      <c r="BA301" s="8">
        <f t="shared" si="100"/>
        <v>100</v>
      </c>
      <c r="BB301" s="54"/>
      <c r="BC301" s="99"/>
      <c r="BD301" s="99"/>
      <c r="BE301" s="99"/>
      <c r="BF301" s="7"/>
      <c r="BG301" s="8" t="str">
        <f>VLOOKUP($BF301,definitions_list_lookup!$N$15:$P$20,2,TRUE)</f>
        <v>fresh</v>
      </c>
      <c r="BH301" s="8">
        <f>VLOOKUP($BF301,definitions_list_lookup!$N$15:$P$20,3,TRUE)</f>
        <v>0</v>
      </c>
      <c r="BI301" s="99" t="s">
        <v>1651</v>
      </c>
      <c r="BJ301" s="7"/>
      <c r="BK301" s="7"/>
      <c r="BL301" s="7">
        <v>30</v>
      </c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>
        <v>30</v>
      </c>
      <c r="CA301" s="7"/>
      <c r="CB301" s="7"/>
      <c r="CC301" s="7"/>
      <c r="CD301" s="7"/>
      <c r="CE301" s="7"/>
      <c r="CF301" s="7"/>
      <c r="CG301" s="7">
        <v>40</v>
      </c>
      <c r="CH301" s="8">
        <f t="shared" si="101"/>
        <v>100</v>
      </c>
      <c r="CI301" s="44"/>
      <c r="CJ301" s="7" t="s">
        <v>1384</v>
      </c>
      <c r="CK301" s="48" t="s">
        <v>1396</v>
      </c>
      <c r="CL301" s="7">
        <v>95</v>
      </c>
      <c r="CM301" s="8" t="str">
        <f>VLOOKUP($CL301,definitions_list_lookup!$N$15:$P$20,2,TRUE)</f>
        <v>complete</v>
      </c>
      <c r="CN301" s="8">
        <f>VLOOKUP($CL301,definitions_list_lookup!$N$15:$P$20,3,TRUE)</f>
        <v>5</v>
      </c>
      <c r="CO301" s="99" t="s">
        <v>1743</v>
      </c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>
        <v>10</v>
      </c>
      <c r="DD301" s="7"/>
      <c r="DE301" s="7"/>
      <c r="DF301" s="7">
        <v>90</v>
      </c>
      <c r="DG301" s="7"/>
      <c r="DH301" s="7"/>
      <c r="DI301" s="7"/>
      <c r="DJ301" s="7"/>
      <c r="DK301" s="7"/>
      <c r="DL301" s="7"/>
      <c r="DM301" s="7"/>
      <c r="DN301" s="8">
        <f t="shared" si="102"/>
        <v>100</v>
      </c>
      <c r="DO301" s="44"/>
      <c r="DP301" s="99"/>
      <c r="DQ301" s="7"/>
      <c r="DR301" s="8" t="str">
        <f>VLOOKUP($DQ301,definitions_list_lookup!$N$15:$P$20,2,TRUE)</f>
        <v>fresh</v>
      </c>
      <c r="DS301" s="8">
        <f>VLOOKUP($DQ301,definitions_list_lookup!$N$15:$P$20,3,TRUE)</f>
        <v>0</v>
      </c>
      <c r="DT301" s="99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8">
        <f t="shared" si="103"/>
        <v>0</v>
      </c>
      <c r="ET301" s="44"/>
      <c r="EU301" s="8">
        <f t="shared" si="104"/>
        <v>95</v>
      </c>
      <c r="EV301" s="8" t="str">
        <f>VLOOKUP($EU301,definitions_list_lookup!$N$15:$P$20,2,TRUE)</f>
        <v>complete</v>
      </c>
      <c r="EW301" s="8">
        <f>VLOOKUP($EU301,definitions_list_lookup!$N$15:$P$20,3,TRUE)</f>
        <v>5</v>
      </c>
    </row>
    <row r="302" spans="1:153" ht="56">
      <c r="A302" s="89">
        <v>43305</v>
      </c>
      <c r="B302" s="5" t="s">
        <v>1323</v>
      </c>
      <c r="D302" s="5" t="s">
        <v>1208</v>
      </c>
      <c r="E302" s="5">
        <v>81</v>
      </c>
      <c r="F302" s="5">
        <v>2</v>
      </c>
      <c r="G302" s="6" t="str">
        <f t="shared" si="98"/>
        <v>81-2</v>
      </c>
      <c r="H302" s="2">
        <v>0</v>
      </c>
      <c r="I302" s="2">
        <v>66</v>
      </c>
      <c r="J302" s="79" t="str">
        <f>IF(((VLOOKUP($G302,Depth_Lookup!$A$3:$J$561,9,FALSE))-(I302/100))&gt;=0,"Good","Too Long")</f>
        <v>Good</v>
      </c>
      <c r="K302" s="80">
        <f>(VLOOKUP($G302,Depth_Lookup!$A$3:$J$561,10,FALSE))+(H302/100)</f>
        <v>171.45</v>
      </c>
      <c r="L302" s="80">
        <f>(VLOOKUP($G302,Depth_Lookup!$A$3:$J$561,10,FALSE))+(I302/100)</f>
        <v>172.10999999999999</v>
      </c>
      <c r="M302" s="136">
        <v>29</v>
      </c>
      <c r="N302" s="136" t="s">
        <v>1326</v>
      </c>
      <c r="O302" s="57" t="s">
        <v>1647</v>
      </c>
      <c r="P302" s="57" t="s">
        <v>1277</v>
      </c>
      <c r="Q302" s="44"/>
      <c r="R302" s="42">
        <v>100</v>
      </c>
      <c r="S302" s="5">
        <v>0</v>
      </c>
      <c r="T302" s="5">
        <v>0</v>
      </c>
      <c r="U302" s="5">
        <v>0</v>
      </c>
      <c r="V302" s="8">
        <f t="shared" ref="V302" si="128">SUM(R302:U302)</f>
        <v>100</v>
      </c>
      <c r="W302" s="4" t="s">
        <v>1641</v>
      </c>
      <c r="X302" s="5" t="s">
        <v>1223</v>
      </c>
      <c r="Y302" s="38">
        <v>95</v>
      </c>
      <c r="Z302" s="8" t="str">
        <f>VLOOKUP($Y302,definitions_list_lookup!$N$15:$P$20,2,TRUE)</f>
        <v>complete</v>
      </c>
      <c r="AA302" s="8">
        <f>VLOOKUP($Y302,definitions_list_lookup!$N$15:$P$20,3,TRUE)</f>
        <v>5</v>
      </c>
      <c r="AB302" s="99" t="s">
        <v>1648</v>
      </c>
      <c r="AC302" s="7">
        <v>1</v>
      </c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>
        <v>5</v>
      </c>
      <c r="AQ302" s="7"/>
      <c r="AR302" s="7"/>
      <c r="AS302" s="7">
        <v>94</v>
      </c>
      <c r="AT302" s="7"/>
      <c r="AU302" s="7"/>
      <c r="AV302" s="7"/>
      <c r="AW302" s="7"/>
      <c r="AX302" s="7"/>
      <c r="AY302" s="7"/>
      <c r="AZ302" s="7"/>
      <c r="BA302" s="8">
        <f t="shared" si="100"/>
        <v>100</v>
      </c>
      <c r="BB302" s="54"/>
      <c r="BC302" s="99"/>
      <c r="BD302" s="99"/>
      <c r="BE302" s="99"/>
      <c r="BF302" s="7"/>
      <c r="BG302" s="8" t="str">
        <f>VLOOKUP($BF302,definitions_list_lookup!$N$15:$P$20,2,TRUE)</f>
        <v>fresh</v>
      </c>
      <c r="BH302" s="8">
        <f>VLOOKUP($BF302,definitions_list_lookup!$N$15:$P$20,3,TRUE)</f>
        <v>0</v>
      </c>
      <c r="BI302" s="99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8">
        <f t="shared" si="101"/>
        <v>0</v>
      </c>
      <c r="CI302" s="44"/>
      <c r="CJ302" s="7"/>
      <c r="CK302" s="48"/>
      <c r="CL302" s="7"/>
      <c r="CM302" s="8" t="str">
        <f>VLOOKUP($CL302,definitions_list_lookup!$N$15:$P$20,2,TRUE)</f>
        <v>fresh</v>
      </c>
      <c r="CN302" s="8">
        <f>VLOOKUP($CL302,definitions_list_lookup!$N$15:$P$20,3,TRUE)</f>
        <v>0</v>
      </c>
      <c r="CO302" s="99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8">
        <f t="shared" si="102"/>
        <v>0</v>
      </c>
      <c r="DO302" s="44"/>
      <c r="DP302" s="99"/>
      <c r="DQ302" s="7"/>
      <c r="DR302" s="8" t="str">
        <f>VLOOKUP($DQ302,definitions_list_lookup!$N$15:$P$20,2,TRUE)</f>
        <v>fresh</v>
      </c>
      <c r="DS302" s="8">
        <f>VLOOKUP($DQ302,definitions_list_lookup!$N$15:$P$20,3,TRUE)</f>
        <v>0</v>
      </c>
      <c r="DT302" s="99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8">
        <f t="shared" si="103"/>
        <v>0</v>
      </c>
      <c r="ET302" s="44"/>
      <c r="EU302" s="8">
        <f t="shared" si="104"/>
        <v>95</v>
      </c>
      <c r="EV302" s="8" t="str">
        <f>VLOOKUP($EU302,definitions_list_lookup!$N$15:$P$20,2,TRUE)</f>
        <v>complete</v>
      </c>
      <c r="EW302" s="8">
        <f>VLOOKUP($EU302,definitions_list_lookup!$N$15:$P$20,3,TRUE)</f>
        <v>5</v>
      </c>
    </row>
    <row r="303" spans="1:153" ht="56">
      <c r="A303" s="89">
        <v>43305</v>
      </c>
      <c r="B303" s="5" t="s">
        <v>1323</v>
      </c>
      <c r="D303" s="5" t="s">
        <v>1208</v>
      </c>
      <c r="E303" s="5">
        <v>81</v>
      </c>
      <c r="F303" s="5">
        <v>2</v>
      </c>
      <c r="G303" s="6" t="str">
        <f t="shared" si="98"/>
        <v>81-2</v>
      </c>
      <c r="H303" s="2">
        <v>66</v>
      </c>
      <c r="I303" s="2">
        <v>87.5</v>
      </c>
      <c r="J303" s="79" t="str">
        <f>IF(((VLOOKUP($G303,Depth_Lookup!$A$3:$J$561,9,FALSE))-(I303/100))&gt;=0,"Good","Too Long")</f>
        <v>Good</v>
      </c>
      <c r="K303" s="80">
        <f>(VLOOKUP($G303,Depth_Lookup!$A$3:$J$561,10,FALSE))+(H303/100)</f>
        <v>172.10999999999999</v>
      </c>
      <c r="L303" s="80">
        <f>(VLOOKUP($G303,Depth_Lookup!$A$3:$J$561,10,FALSE))+(I303/100)</f>
        <v>172.32499999999999</v>
      </c>
      <c r="M303" s="136">
        <v>30</v>
      </c>
      <c r="N303" s="136" t="s">
        <v>13</v>
      </c>
      <c r="O303" s="199" t="s">
        <v>1652</v>
      </c>
      <c r="P303" s="57" t="s">
        <v>1277</v>
      </c>
      <c r="Q303" s="44"/>
      <c r="R303" s="42">
        <v>100</v>
      </c>
      <c r="S303" s="5">
        <v>0</v>
      </c>
      <c r="T303" s="5">
        <v>0</v>
      </c>
      <c r="U303" s="5">
        <v>0</v>
      </c>
      <c r="V303" s="8">
        <f t="shared" ref="V303" si="129">SUM(R303:U303)</f>
        <v>100</v>
      </c>
      <c r="W303" s="4" t="s">
        <v>1641</v>
      </c>
      <c r="X303" s="5" t="s">
        <v>1223</v>
      </c>
      <c r="Y303" s="38">
        <v>90</v>
      </c>
      <c r="Z303" s="8" t="str">
        <f>VLOOKUP($Y303,definitions_list_lookup!$N$15:$P$20,2,TRUE)</f>
        <v>very high</v>
      </c>
      <c r="AA303" s="8">
        <f>VLOOKUP($Y303,definitions_list_lookup!$N$15:$P$20,3,TRUE)</f>
        <v>4</v>
      </c>
      <c r="AB303" s="99"/>
      <c r="AC303" s="7">
        <v>1</v>
      </c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>
        <v>5</v>
      </c>
      <c r="AQ303" s="7"/>
      <c r="AR303" s="7"/>
      <c r="AS303" s="7">
        <v>94</v>
      </c>
      <c r="AT303" s="7"/>
      <c r="AU303" s="7"/>
      <c r="AV303" s="7"/>
      <c r="AW303" s="7"/>
      <c r="AX303" s="7"/>
      <c r="AY303" s="7"/>
      <c r="AZ303" s="7"/>
      <c r="BA303" s="8">
        <f t="shared" si="100"/>
        <v>100</v>
      </c>
      <c r="BB303" s="54"/>
      <c r="BC303" s="99"/>
      <c r="BD303" s="99"/>
      <c r="BE303" s="99"/>
      <c r="BF303" s="7"/>
      <c r="BG303" s="8" t="str">
        <f>VLOOKUP($BF303,definitions_list_lookup!$N$15:$P$20,2,TRUE)</f>
        <v>fresh</v>
      </c>
      <c r="BH303" s="8">
        <f>VLOOKUP($BF303,definitions_list_lookup!$N$15:$P$20,3,TRUE)</f>
        <v>0</v>
      </c>
      <c r="BI303" s="99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8">
        <f t="shared" si="101"/>
        <v>0</v>
      </c>
      <c r="CI303" s="44"/>
      <c r="CJ303" s="7"/>
      <c r="CK303" s="48"/>
      <c r="CL303" s="7"/>
      <c r="CM303" s="8" t="str">
        <f>VLOOKUP($CL303,definitions_list_lookup!$N$15:$P$20,2,TRUE)</f>
        <v>fresh</v>
      </c>
      <c r="CN303" s="8">
        <f>VLOOKUP($CL303,definitions_list_lookup!$N$15:$P$20,3,TRUE)</f>
        <v>0</v>
      </c>
      <c r="CO303" s="99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8">
        <f t="shared" si="102"/>
        <v>0</v>
      </c>
      <c r="DO303" s="44"/>
      <c r="DP303" s="99"/>
      <c r="DQ303" s="7"/>
      <c r="DR303" s="8" t="str">
        <f>VLOOKUP($DQ303,definitions_list_lookup!$N$15:$P$20,2,TRUE)</f>
        <v>fresh</v>
      </c>
      <c r="DS303" s="8">
        <f>VLOOKUP($DQ303,definitions_list_lookup!$N$15:$P$20,3,TRUE)</f>
        <v>0</v>
      </c>
      <c r="DT303" s="99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8">
        <f t="shared" si="103"/>
        <v>0</v>
      </c>
      <c r="ET303" s="44"/>
      <c r="EU303" s="8">
        <f t="shared" si="104"/>
        <v>90</v>
      </c>
      <c r="EV303" s="8" t="str">
        <f>VLOOKUP($EU303,definitions_list_lookup!$N$15:$P$20,2,TRUE)</f>
        <v>very high</v>
      </c>
      <c r="EW303" s="8">
        <f>VLOOKUP($EU303,definitions_list_lookup!$N$15:$P$20,3,TRUE)</f>
        <v>4</v>
      </c>
    </row>
    <row r="304" spans="1:153" ht="98">
      <c r="A304" s="205">
        <v>43305</v>
      </c>
      <c r="B304" s="7" t="s">
        <v>1323</v>
      </c>
      <c r="C304" s="182"/>
      <c r="D304" s="7" t="s">
        <v>1208</v>
      </c>
      <c r="E304" s="5">
        <v>81</v>
      </c>
      <c r="F304" s="5">
        <v>3</v>
      </c>
      <c r="G304" s="6" t="str">
        <f t="shared" si="98"/>
        <v>81-3</v>
      </c>
      <c r="H304" s="2">
        <v>0</v>
      </c>
      <c r="I304" s="2">
        <v>68.5</v>
      </c>
      <c r="J304" s="79" t="str">
        <f>IF(((VLOOKUP($G304,Depth_Lookup!$A$3:$J$561,9,FALSE))-(I304/100))&gt;=0,"Good","Too Long")</f>
        <v>Good</v>
      </c>
      <c r="K304" s="80">
        <f>(VLOOKUP($G304,Depth_Lookup!$A$3:$J$561,10,FALSE))+(H304/100)</f>
        <v>172.32499999999999</v>
      </c>
      <c r="L304" s="80">
        <f>(VLOOKUP($G304,Depth_Lookup!$A$3:$J$561,10,FALSE))+(I304/100)</f>
        <v>173.01</v>
      </c>
      <c r="M304" s="136">
        <v>30</v>
      </c>
      <c r="N304" s="136" t="s">
        <v>13</v>
      </c>
      <c r="O304" s="199" t="s">
        <v>1671</v>
      </c>
      <c r="P304" s="57" t="s">
        <v>1678</v>
      </c>
      <c r="Q304" s="44"/>
      <c r="R304" s="42">
        <v>100</v>
      </c>
      <c r="S304" s="5">
        <v>0</v>
      </c>
      <c r="T304" s="5">
        <v>0</v>
      </c>
      <c r="U304" s="5">
        <v>0</v>
      </c>
      <c r="V304" s="8">
        <f t="shared" ref="V304" si="130">SUM(R304:U304)</f>
        <v>100</v>
      </c>
      <c r="W304" s="4" t="s">
        <v>1641</v>
      </c>
      <c r="X304" s="5" t="s">
        <v>1223</v>
      </c>
      <c r="Y304" s="38">
        <v>90</v>
      </c>
      <c r="Z304" s="8" t="str">
        <f>VLOOKUP($Y304,definitions_list_lookup!$N$15:$P$20,2,TRUE)</f>
        <v>very high</v>
      </c>
      <c r="AA304" s="8">
        <f>VLOOKUP($Y304,definitions_list_lookup!$N$15:$P$20,3,TRUE)</f>
        <v>4</v>
      </c>
      <c r="AB304" s="99" t="s">
        <v>1672</v>
      </c>
      <c r="AC304" s="7">
        <v>1</v>
      </c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>
        <v>5</v>
      </c>
      <c r="AQ304" s="7"/>
      <c r="AR304" s="7"/>
      <c r="AS304" s="7">
        <v>94</v>
      </c>
      <c r="AT304" s="7"/>
      <c r="AU304" s="7"/>
      <c r="AV304" s="7"/>
      <c r="AW304" s="7"/>
      <c r="AX304" s="7"/>
      <c r="AY304" s="7"/>
      <c r="AZ304" s="7"/>
      <c r="BA304" s="8">
        <f t="shared" si="100"/>
        <v>100</v>
      </c>
      <c r="BB304" s="54"/>
      <c r="BC304" s="99"/>
      <c r="BD304" s="99"/>
      <c r="BE304" s="99"/>
      <c r="BF304" s="7"/>
      <c r="BG304" s="8" t="str">
        <f>VLOOKUP($BF304,definitions_list_lookup!$N$15:$P$20,2,TRUE)</f>
        <v>fresh</v>
      </c>
      <c r="BH304" s="8">
        <f>VLOOKUP($BF304,definitions_list_lookup!$N$15:$P$20,3,TRUE)</f>
        <v>0</v>
      </c>
      <c r="BI304" s="99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8">
        <f t="shared" si="101"/>
        <v>0</v>
      </c>
      <c r="CI304" s="44"/>
      <c r="CJ304" s="7"/>
      <c r="CK304" s="48"/>
      <c r="CL304" s="7"/>
      <c r="CM304" s="8" t="str">
        <f>VLOOKUP($CL304,definitions_list_lookup!$N$15:$P$20,2,TRUE)</f>
        <v>fresh</v>
      </c>
      <c r="CN304" s="8">
        <f>VLOOKUP($CL304,definitions_list_lookup!$N$15:$P$20,3,TRUE)</f>
        <v>0</v>
      </c>
      <c r="CO304" s="99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8">
        <f t="shared" si="102"/>
        <v>0</v>
      </c>
      <c r="DO304" s="44"/>
      <c r="DP304" s="99"/>
      <c r="DQ304" s="7"/>
      <c r="DR304" s="8" t="str">
        <f>VLOOKUP($DQ304,definitions_list_lookup!$N$15:$P$20,2,TRUE)</f>
        <v>fresh</v>
      </c>
      <c r="DS304" s="8">
        <f>VLOOKUP($DQ304,definitions_list_lookup!$N$15:$P$20,3,TRUE)</f>
        <v>0</v>
      </c>
      <c r="DT304" s="99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8">
        <f t="shared" si="103"/>
        <v>0</v>
      </c>
      <c r="ET304" s="44"/>
      <c r="EU304" s="8">
        <f t="shared" si="104"/>
        <v>90</v>
      </c>
      <c r="EV304" s="8" t="str">
        <f>VLOOKUP($EU304,definitions_list_lookup!$N$15:$P$20,2,TRUE)</f>
        <v>very high</v>
      </c>
      <c r="EW304" s="8">
        <f>VLOOKUP($EU304,definitions_list_lookup!$N$15:$P$20,3,TRUE)</f>
        <v>4</v>
      </c>
    </row>
    <row r="305" spans="1:153" ht="70">
      <c r="A305" s="214">
        <v>43305</v>
      </c>
      <c r="B305" s="215" t="s">
        <v>1323</v>
      </c>
      <c r="C305" s="216"/>
      <c r="D305" s="215" t="s">
        <v>1208</v>
      </c>
      <c r="E305" s="7">
        <v>81</v>
      </c>
      <c r="F305" s="7">
        <v>4</v>
      </c>
      <c r="G305" s="6" t="str">
        <f t="shared" si="98"/>
        <v>81-4</v>
      </c>
      <c r="H305" s="2">
        <v>0</v>
      </c>
      <c r="I305" s="2">
        <v>25</v>
      </c>
      <c r="J305" s="79" t="str">
        <f>IF(((VLOOKUP($G305,Depth_Lookup!$A$3:$J$561,9,FALSE))-(I305/100))&gt;=0,"Good","Too Long")</f>
        <v>Good</v>
      </c>
      <c r="K305" s="80">
        <f>(VLOOKUP($G305,Depth_Lookup!$A$3:$J$561,10,FALSE))+(H305/100)</f>
        <v>173.01</v>
      </c>
      <c r="L305" s="80">
        <f>(VLOOKUP($G305,Depth_Lookup!$A$3:$J$561,10,FALSE))+(I305/100)</f>
        <v>173.26</v>
      </c>
      <c r="M305" s="136">
        <v>30</v>
      </c>
      <c r="N305" s="136" t="s">
        <v>13</v>
      </c>
      <c r="O305" s="199" t="s">
        <v>1652</v>
      </c>
      <c r="P305" s="57" t="s">
        <v>1678</v>
      </c>
      <c r="Q305" s="44"/>
      <c r="R305" s="42">
        <v>99</v>
      </c>
      <c r="S305" s="5">
        <v>0</v>
      </c>
      <c r="T305" s="5">
        <v>1</v>
      </c>
      <c r="U305" s="5">
        <v>0</v>
      </c>
      <c r="V305" s="8">
        <f t="shared" si="111"/>
        <v>100</v>
      </c>
      <c r="W305" s="4" t="s">
        <v>1641</v>
      </c>
      <c r="X305" s="5" t="s">
        <v>1223</v>
      </c>
      <c r="Y305" s="38">
        <v>90</v>
      </c>
      <c r="Z305" s="8" t="str">
        <f>VLOOKUP($Y305,definitions_list_lookup!$N$15:$P$20,2,TRUE)</f>
        <v>very high</v>
      </c>
      <c r="AA305" s="8">
        <f>VLOOKUP($Y305,definitions_list_lookup!$N$15:$P$20,3,TRUE)</f>
        <v>4</v>
      </c>
      <c r="AB305" s="99" t="s">
        <v>1653</v>
      </c>
      <c r="AC305" s="7">
        <v>1</v>
      </c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>
        <v>5</v>
      </c>
      <c r="AQ305" s="7"/>
      <c r="AR305" s="7"/>
      <c r="AS305" s="7">
        <v>94</v>
      </c>
      <c r="AT305" s="7"/>
      <c r="AU305" s="7"/>
      <c r="AV305" s="7"/>
      <c r="AW305" s="7"/>
      <c r="AX305" s="7"/>
      <c r="AY305" s="7"/>
      <c r="AZ305" s="7"/>
      <c r="BA305" s="8">
        <f t="shared" si="100"/>
        <v>100</v>
      </c>
      <c r="BB305" s="54"/>
      <c r="BC305" s="99"/>
      <c r="BD305" s="99"/>
      <c r="BE305" s="99"/>
      <c r="BF305" s="7"/>
      <c r="BG305" s="8" t="str">
        <f>VLOOKUP($BF305,definitions_list_lookup!$N$15:$P$20,2,TRUE)</f>
        <v>fresh</v>
      </c>
      <c r="BH305" s="8">
        <f>VLOOKUP($BF305,definitions_list_lookup!$N$15:$P$20,3,TRUE)</f>
        <v>0</v>
      </c>
      <c r="BI305" s="99" t="s">
        <v>1653</v>
      </c>
      <c r="BJ305" s="7">
        <v>50</v>
      </c>
      <c r="BK305" s="7"/>
      <c r="BL305" s="7">
        <v>50</v>
      </c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8">
        <f t="shared" si="101"/>
        <v>100</v>
      </c>
      <c r="CI305" s="44"/>
      <c r="CJ305" s="7" t="s">
        <v>1384</v>
      </c>
      <c r="CK305" s="48" t="s">
        <v>1396</v>
      </c>
      <c r="CL305" s="7">
        <v>95</v>
      </c>
      <c r="CM305" s="8" t="str">
        <f>VLOOKUP($CL305,definitions_list_lookup!$N$15:$P$20,2,TRUE)</f>
        <v>complete</v>
      </c>
      <c r="CN305" s="8">
        <f>VLOOKUP($CL305,definitions_list_lookup!$N$15:$P$20,3,TRUE)</f>
        <v>5</v>
      </c>
      <c r="CO305" s="99" t="s">
        <v>1743</v>
      </c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>
        <v>10</v>
      </c>
      <c r="DD305" s="7"/>
      <c r="DE305" s="7"/>
      <c r="DF305" s="7">
        <v>90</v>
      </c>
      <c r="DG305" s="7"/>
      <c r="DH305" s="7"/>
      <c r="DI305" s="7"/>
      <c r="DJ305" s="7"/>
      <c r="DK305" s="7"/>
      <c r="DL305" s="7"/>
      <c r="DM305" s="7"/>
      <c r="DN305" s="8">
        <f t="shared" si="102"/>
        <v>100</v>
      </c>
      <c r="DO305" s="44"/>
      <c r="DP305" s="99"/>
      <c r="DQ305" s="7"/>
      <c r="DR305" s="8" t="str">
        <f>VLOOKUP($DQ305,definitions_list_lookup!$N$15:$P$20,2,TRUE)</f>
        <v>fresh</v>
      </c>
      <c r="DS305" s="8">
        <f>VLOOKUP($DQ305,definitions_list_lookup!$N$15:$P$20,3,TRUE)</f>
        <v>0</v>
      </c>
      <c r="DT305" s="99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8">
        <f t="shared" si="103"/>
        <v>0</v>
      </c>
      <c r="ET305" s="44"/>
      <c r="EU305" s="8">
        <f t="shared" si="104"/>
        <v>90.05</v>
      </c>
      <c r="EV305" s="8" t="str">
        <f>VLOOKUP($EU305,definitions_list_lookup!$N$15:$P$20,2,TRUE)</f>
        <v>very high</v>
      </c>
      <c r="EW305" s="8">
        <f>VLOOKUP($EU305,definitions_list_lookup!$N$15:$P$20,3,TRUE)</f>
        <v>4</v>
      </c>
    </row>
    <row r="306" spans="1:153" ht="70">
      <c r="A306" s="205">
        <v>43305</v>
      </c>
      <c r="B306" s="7" t="s">
        <v>1323</v>
      </c>
      <c r="C306" s="182"/>
      <c r="D306" s="7" t="s">
        <v>1208</v>
      </c>
      <c r="E306" s="7">
        <v>81</v>
      </c>
      <c r="F306" s="7">
        <v>4</v>
      </c>
      <c r="G306" s="6" t="str">
        <f t="shared" si="98"/>
        <v>81-4</v>
      </c>
      <c r="H306" s="2">
        <v>25</v>
      </c>
      <c r="I306" s="2">
        <v>61</v>
      </c>
      <c r="J306" s="79" t="str">
        <f>IF(((VLOOKUP($G306,Depth_Lookup!$A$3:$J$561,9,FALSE))-(I306/100))&gt;=0,"Good","Too Long")</f>
        <v>Good</v>
      </c>
      <c r="K306" s="80">
        <f>(VLOOKUP($G306,Depth_Lookup!$A$3:$J$561,10,FALSE))+(H306/100)</f>
        <v>173.26</v>
      </c>
      <c r="L306" s="80">
        <f>(VLOOKUP($G306,Depth_Lookup!$A$3:$J$561,10,FALSE))+(I306/100)</f>
        <v>173.62</v>
      </c>
      <c r="M306" s="136">
        <v>31</v>
      </c>
      <c r="N306" s="136" t="s">
        <v>1326</v>
      </c>
      <c r="O306" s="199" t="s">
        <v>1654</v>
      </c>
      <c r="P306" s="57" t="s">
        <v>1678</v>
      </c>
      <c r="Q306" s="44"/>
      <c r="R306" s="42">
        <v>100</v>
      </c>
      <c r="S306" s="5">
        <v>0</v>
      </c>
      <c r="T306" s="5">
        <v>0</v>
      </c>
      <c r="U306" s="5">
        <v>0</v>
      </c>
      <c r="V306" s="8">
        <f t="shared" ref="V306" si="131">SUM(R306:U306)</f>
        <v>100</v>
      </c>
      <c r="W306" s="4" t="s">
        <v>1641</v>
      </c>
      <c r="X306" s="5" t="s">
        <v>1223</v>
      </c>
      <c r="Y306" s="38">
        <v>95</v>
      </c>
      <c r="Z306" s="8" t="str">
        <f>VLOOKUP($Y306,definitions_list_lookup!$N$15:$P$20,2,TRUE)</f>
        <v>complete</v>
      </c>
      <c r="AA306" s="8">
        <f>VLOOKUP($Y306,definitions_list_lookup!$N$15:$P$20,3,TRUE)</f>
        <v>5</v>
      </c>
      <c r="AB306" s="99" t="s">
        <v>1655</v>
      </c>
      <c r="AC306" s="7">
        <v>1</v>
      </c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>
        <v>5</v>
      </c>
      <c r="AQ306" s="7"/>
      <c r="AR306" s="7"/>
      <c r="AS306" s="7">
        <v>94</v>
      </c>
      <c r="AT306" s="7"/>
      <c r="AU306" s="7"/>
      <c r="AV306" s="7"/>
      <c r="AW306" s="7"/>
      <c r="AX306" s="7"/>
      <c r="AY306" s="7"/>
      <c r="AZ306" s="7"/>
      <c r="BA306" s="8">
        <f t="shared" si="100"/>
        <v>100</v>
      </c>
      <c r="BB306" s="54"/>
      <c r="BC306" s="99"/>
      <c r="BD306" s="99"/>
      <c r="BE306" s="99"/>
      <c r="BF306" s="7"/>
      <c r="BG306" s="8" t="str">
        <f>VLOOKUP($BF306,definitions_list_lookup!$N$15:$P$20,2,TRUE)</f>
        <v>fresh</v>
      </c>
      <c r="BH306" s="8">
        <f>VLOOKUP($BF306,definitions_list_lookup!$N$15:$P$20,3,TRUE)</f>
        <v>0</v>
      </c>
      <c r="BI306" s="99" t="s">
        <v>1655</v>
      </c>
      <c r="BJ306" s="7">
        <v>60</v>
      </c>
      <c r="BK306" s="7"/>
      <c r="BL306" s="7">
        <v>40</v>
      </c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8">
        <f t="shared" si="101"/>
        <v>100</v>
      </c>
      <c r="CI306" s="44"/>
      <c r="CJ306" s="7"/>
      <c r="CK306" s="48"/>
      <c r="CL306" s="7"/>
      <c r="CM306" s="8" t="str">
        <f>VLOOKUP($CL306,definitions_list_lookup!$N$15:$P$20,2,TRUE)</f>
        <v>fresh</v>
      </c>
      <c r="CN306" s="8">
        <f>VLOOKUP($CL306,definitions_list_lookup!$N$15:$P$20,3,TRUE)</f>
        <v>0</v>
      </c>
      <c r="CO306" s="99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8">
        <f t="shared" si="102"/>
        <v>0</v>
      </c>
      <c r="DO306" s="44"/>
      <c r="DP306" s="99"/>
      <c r="DQ306" s="7"/>
      <c r="DR306" s="8" t="str">
        <f>VLOOKUP($DQ306,definitions_list_lookup!$N$15:$P$20,2,TRUE)</f>
        <v>fresh</v>
      </c>
      <c r="DS306" s="8">
        <f>VLOOKUP($DQ306,definitions_list_lookup!$N$15:$P$20,3,TRUE)</f>
        <v>0</v>
      </c>
      <c r="DT306" s="99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8">
        <f t="shared" si="103"/>
        <v>0</v>
      </c>
      <c r="ET306" s="44"/>
      <c r="EU306" s="8">
        <f t="shared" si="104"/>
        <v>95</v>
      </c>
      <c r="EV306" s="8" t="str">
        <f>VLOOKUP($EU306,definitions_list_lookup!$N$15:$P$20,2,TRUE)</f>
        <v>complete</v>
      </c>
      <c r="EW306" s="8">
        <f>VLOOKUP($EU306,definitions_list_lookup!$N$15:$P$20,3,TRUE)</f>
        <v>5</v>
      </c>
    </row>
    <row r="307" spans="1:153" ht="98">
      <c r="A307" s="205">
        <v>43305</v>
      </c>
      <c r="B307" s="7" t="s">
        <v>1323</v>
      </c>
      <c r="C307" s="182"/>
      <c r="D307" s="7" t="s">
        <v>1208</v>
      </c>
      <c r="E307" s="7">
        <v>82</v>
      </c>
      <c r="F307" s="7">
        <v>1</v>
      </c>
      <c r="G307" s="6" t="str">
        <f t="shared" si="98"/>
        <v>82-1</v>
      </c>
      <c r="H307" s="2">
        <v>0</v>
      </c>
      <c r="I307" s="2">
        <v>64</v>
      </c>
      <c r="J307" s="79" t="str">
        <f>IF(((VLOOKUP($G307,Depth_Lookup!$A$3:$J$561,9,FALSE))-(I307/100))&gt;=0,"Good","Too Long")</f>
        <v>Good</v>
      </c>
      <c r="K307" s="80">
        <f>(VLOOKUP($G307,Depth_Lookup!$A$3:$J$561,10,FALSE))+(H307/100)</f>
        <v>173.6</v>
      </c>
      <c r="L307" s="80">
        <f>(VLOOKUP($G307,Depth_Lookup!$A$3:$J$561,10,FALSE))+(I307/100)</f>
        <v>174.23999999999998</v>
      </c>
      <c r="M307" s="136">
        <v>31</v>
      </c>
      <c r="N307" s="136" t="s">
        <v>1326</v>
      </c>
      <c r="O307" s="199" t="s">
        <v>1654</v>
      </c>
      <c r="P307" s="57" t="s">
        <v>1678</v>
      </c>
      <c r="Q307" s="44"/>
      <c r="R307" s="42">
        <v>100</v>
      </c>
      <c r="S307" s="5">
        <v>0</v>
      </c>
      <c r="T307" s="5">
        <v>0</v>
      </c>
      <c r="U307" s="5">
        <v>0</v>
      </c>
      <c r="V307" s="8">
        <f t="shared" ref="V307" si="132">SUM(R307:U307)</f>
        <v>100</v>
      </c>
      <c r="W307" s="4" t="s">
        <v>1641</v>
      </c>
      <c r="X307" s="5" t="s">
        <v>1223</v>
      </c>
      <c r="Y307" s="38">
        <v>95</v>
      </c>
      <c r="Z307" s="8" t="str">
        <f>VLOOKUP($Y307,definitions_list_lookup!$N$15:$P$20,2,TRUE)</f>
        <v>complete</v>
      </c>
      <c r="AA307" s="8">
        <f>VLOOKUP($Y307,definitions_list_lookup!$N$15:$P$20,3,TRUE)</f>
        <v>5</v>
      </c>
      <c r="AB307" s="99" t="s">
        <v>1656</v>
      </c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>
        <v>5</v>
      </c>
      <c r="AQ307" s="7"/>
      <c r="AR307" s="7"/>
      <c r="AS307" s="7">
        <v>95</v>
      </c>
      <c r="AT307" s="7"/>
      <c r="AU307" s="7"/>
      <c r="AV307" s="7"/>
      <c r="AW307" s="7"/>
      <c r="AX307" s="7"/>
      <c r="AY307" s="7"/>
      <c r="AZ307" s="7"/>
      <c r="BA307" s="8">
        <f t="shared" si="100"/>
        <v>100</v>
      </c>
      <c r="BB307" s="54"/>
      <c r="BC307" s="99"/>
      <c r="BD307" s="99"/>
      <c r="BE307" s="99"/>
      <c r="BF307" s="7"/>
      <c r="BG307" s="8" t="str">
        <f>VLOOKUP($BF307,definitions_list_lookup!$N$15:$P$20,2,TRUE)</f>
        <v>fresh</v>
      </c>
      <c r="BH307" s="8">
        <f>VLOOKUP($BF307,definitions_list_lookup!$N$15:$P$20,3,TRUE)</f>
        <v>0</v>
      </c>
      <c r="BI307" s="99" t="s">
        <v>1656</v>
      </c>
      <c r="BJ307" s="7"/>
      <c r="BK307" s="7"/>
      <c r="BL307" s="7">
        <v>30</v>
      </c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>
        <v>30</v>
      </c>
      <c r="CA307" s="7"/>
      <c r="CB307" s="7"/>
      <c r="CC307" s="7"/>
      <c r="CD307" s="7"/>
      <c r="CE307" s="7"/>
      <c r="CF307" s="7"/>
      <c r="CG307" s="7">
        <v>40</v>
      </c>
      <c r="CH307" s="8">
        <f t="shared" si="101"/>
        <v>100</v>
      </c>
      <c r="CI307" s="44"/>
      <c r="CJ307" s="7"/>
      <c r="CK307" s="48"/>
      <c r="CL307" s="7"/>
      <c r="CM307" s="8" t="str">
        <f>VLOOKUP($CL307,definitions_list_lookup!$N$15:$P$20,2,TRUE)</f>
        <v>fresh</v>
      </c>
      <c r="CN307" s="8">
        <f>VLOOKUP($CL307,definitions_list_lookup!$N$15:$P$20,3,TRUE)</f>
        <v>0</v>
      </c>
      <c r="CO307" s="99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8">
        <f t="shared" si="102"/>
        <v>0</v>
      </c>
      <c r="DO307" s="44"/>
      <c r="DP307" s="99"/>
      <c r="DQ307" s="7"/>
      <c r="DR307" s="8" t="str">
        <f>VLOOKUP($DQ307,definitions_list_lookup!$N$15:$P$20,2,TRUE)</f>
        <v>fresh</v>
      </c>
      <c r="DS307" s="8">
        <f>VLOOKUP($DQ307,definitions_list_lookup!$N$15:$P$20,3,TRUE)</f>
        <v>0</v>
      </c>
      <c r="DT307" s="99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8">
        <f t="shared" si="103"/>
        <v>0</v>
      </c>
      <c r="ET307" s="44"/>
      <c r="EU307" s="8">
        <f t="shared" si="104"/>
        <v>95</v>
      </c>
      <c r="EV307" s="8" t="str">
        <f>VLOOKUP($EU307,definitions_list_lookup!$N$15:$P$20,2,TRUE)</f>
        <v>complete</v>
      </c>
      <c r="EW307" s="8">
        <f>VLOOKUP($EU307,definitions_list_lookup!$N$15:$P$20,3,TRUE)</f>
        <v>5</v>
      </c>
    </row>
    <row r="308" spans="1:153" ht="56">
      <c r="A308" s="89">
        <v>43305</v>
      </c>
      <c r="B308" s="5" t="s">
        <v>1323</v>
      </c>
      <c r="D308" s="5" t="s">
        <v>1208</v>
      </c>
      <c r="E308" s="5">
        <v>82</v>
      </c>
      <c r="F308" s="5">
        <v>1</v>
      </c>
      <c r="G308" s="6" t="str">
        <f t="shared" si="98"/>
        <v>82-1</v>
      </c>
      <c r="H308" s="2">
        <v>64</v>
      </c>
      <c r="I308" s="2">
        <v>85.5</v>
      </c>
      <c r="J308" s="79" t="str">
        <f>IF(((VLOOKUP($G308,Depth_Lookup!$A$3:$J$561,9,FALSE))-(I308/100))&gt;=0,"Good","Too Long")</f>
        <v>Good</v>
      </c>
      <c r="K308" s="80">
        <f>(VLOOKUP($G308,Depth_Lookup!$A$3:$J$561,10,FALSE))+(H308/100)</f>
        <v>174.23999999999998</v>
      </c>
      <c r="L308" s="80">
        <f>(VLOOKUP($G308,Depth_Lookup!$A$3:$J$561,10,FALSE))+(I308/100)</f>
        <v>174.45499999999998</v>
      </c>
      <c r="M308" s="136" t="s">
        <v>1679</v>
      </c>
      <c r="N308" s="136" t="s">
        <v>13</v>
      </c>
      <c r="O308" s="199" t="s">
        <v>1652</v>
      </c>
      <c r="P308" s="57" t="s">
        <v>1277</v>
      </c>
      <c r="Q308" s="44"/>
      <c r="R308" s="42">
        <v>100</v>
      </c>
      <c r="S308" s="5">
        <v>0</v>
      </c>
      <c r="T308" s="5">
        <v>0</v>
      </c>
      <c r="U308" s="5">
        <v>0</v>
      </c>
      <c r="V308" s="8">
        <f t="shared" ref="V308" si="133">SUM(R308:U308)</f>
        <v>100</v>
      </c>
      <c r="W308" s="4" t="s">
        <v>1641</v>
      </c>
      <c r="X308" s="5" t="s">
        <v>1223</v>
      </c>
      <c r="Y308" s="38">
        <v>90</v>
      </c>
      <c r="Z308" s="8" t="str">
        <f>VLOOKUP($Y308,definitions_list_lookup!$N$15:$P$20,2,TRUE)</f>
        <v>very high</v>
      </c>
      <c r="AA308" s="8">
        <f>VLOOKUP($Y308,definitions_list_lookup!$N$15:$P$20,3,TRUE)</f>
        <v>4</v>
      </c>
      <c r="AB308" s="99"/>
      <c r="AC308" s="7">
        <v>1</v>
      </c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>
        <v>5</v>
      </c>
      <c r="AQ308" s="7"/>
      <c r="AR308" s="7"/>
      <c r="AS308" s="7">
        <v>94</v>
      </c>
      <c r="AT308" s="7"/>
      <c r="AU308" s="7"/>
      <c r="AV308" s="7"/>
      <c r="AW308" s="7"/>
      <c r="AX308" s="7"/>
      <c r="AY308" s="7"/>
      <c r="AZ308" s="7"/>
      <c r="BA308" s="8">
        <f t="shared" si="100"/>
        <v>100</v>
      </c>
      <c r="BB308" s="54"/>
      <c r="BC308" s="99"/>
      <c r="BD308" s="99"/>
      <c r="BE308" s="99"/>
      <c r="BF308" s="7"/>
      <c r="BG308" s="8" t="str">
        <f>VLOOKUP($BF308,definitions_list_lookup!$N$15:$P$20,2,TRUE)</f>
        <v>fresh</v>
      </c>
      <c r="BH308" s="8">
        <f>VLOOKUP($BF308,definitions_list_lookup!$N$15:$P$20,3,TRUE)</f>
        <v>0</v>
      </c>
      <c r="BI308" s="99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8">
        <f t="shared" si="101"/>
        <v>0</v>
      </c>
      <c r="CI308" s="44"/>
      <c r="CJ308" s="7"/>
      <c r="CK308" s="48"/>
      <c r="CL308" s="7"/>
      <c r="CM308" s="8" t="str">
        <f>VLOOKUP($CL308,definitions_list_lookup!$N$15:$P$20,2,TRUE)</f>
        <v>fresh</v>
      </c>
      <c r="CN308" s="8">
        <f>VLOOKUP($CL308,definitions_list_lookup!$N$15:$P$20,3,TRUE)</f>
        <v>0</v>
      </c>
      <c r="CO308" s="99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8">
        <f t="shared" si="102"/>
        <v>0</v>
      </c>
      <c r="DO308" s="44"/>
      <c r="DP308" s="99"/>
      <c r="DQ308" s="7"/>
      <c r="DR308" s="8" t="str">
        <f>VLOOKUP($DQ308,definitions_list_lookup!$N$15:$P$20,2,TRUE)</f>
        <v>fresh</v>
      </c>
      <c r="DS308" s="8">
        <f>VLOOKUP($DQ308,definitions_list_lookup!$N$15:$P$20,3,TRUE)</f>
        <v>0</v>
      </c>
      <c r="DT308" s="99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8">
        <f t="shared" si="103"/>
        <v>0</v>
      </c>
      <c r="ET308" s="44"/>
      <c r="EU308" s="8">
        <f t="shared" si="104"/>
        <v>90</v>
      </c>
      <c r="EV308" s="8" t="str">
        <f>VLOOKUP($EU308,definitions_list_lookup!$N$15:$P$20,2,TRUE)</f>
        <v>very high</v>
      </c>
      <c r="EW308" s="8">
        <f>VLOOKUP($EU308,definitions_list_lookup!$N$15:$P$20,3,TRUE)</f>
        <v>4</v>
      </c>
    </row>
    <row r="309" spans="1:153" ht="56">
      <c r="A309" s="89">
        <v>43305</v>
      </c>
      <c r="B309" s="5" t="s">
        <v>1323</v>
      </c>
      <c r="D309" s="5" t="s">
        <v>1208</v>
      </c>
      <c r="E309" s="5">
        <v>82</v>
      </c>
      <c r="F309" s="5">
        <v>2</v>
      </c>
      <c r="G309" s="6" t="str">
        <f t="shared" si="98"/>
        <v>82-2</v>
      </c>
      <c r="H309" s="2">
        <v>0</v>
      </c>
      <c r="I309" s="2">
        <v>88.5</v>
      </c>
      <c r="J309" s="79" t="str">
        <f>IF(((VLOOKUP($G309,Depth_Lookup!$A$3:$J$561,9,FALSE))-(I309/100))&gt;=0,"Good","Too Long")</f>
        <v>Good</v>
      </c>
      <c r="K309" s="80">
        <f>(VLOOKUP($G309,Depth_Lookup!$A$3:$J$561,10,FALSE))+(H309/100)</f>
        <v>174.45500000000001</v>
      </c>
      <c r="L309" s="80">
        <f>(VLOOKUP($G309,Depth_Lookup!$A$3:$J$561,10,FALSE))+(I309/100)</f>
        <v>175.34</v>
      </c>
      <c r="M309" s="136" t="s">
        <v>1679</v>
      </c>
      <c r="N309" s="136" t="s">
        <v>13</v>
      </c>
      <c r="O309" s="199" t="s">
        <v>1652</v>
      </c>
      <c r="P309" s="57" t="s">
        <v>1678</v>
      </c>
      <c r="Q309" s="44"/>
      <c r="R309" s="42">
        <v>100</v>
      </c>
      <c r="S309" s="5">
        <v>0</v>
      </c>
      <c r="T309" s="5">
        <v>0</v>
      </c>
      <c r="U309" s="5">
        <v>0</v>
      </c>
      <c r="V309" s="8">
        <f t="shared" ref="V309:V311" si="134">SUM(R309:U309)</f>
        <v>100</v>
      </c>
      <c r="W309" s="4" t="s">
        <v>1641</v>
      </c>
      <c r="X309" s="5" t="s">
        <v>1223</v>
      </c>
      <c r="Y309" s="38">
        <v>85</v>
      </c>
      <c r="Z309" s="8" t="str">
        <f>VLOOKUP($Y309,definitions_list_lookup!$N$15:$P$20,2,TRUE)</f>
        <v>very high</v>
      </c>
      <c r="AA309" s="8">
        <f>VLOOKUP($Y309,definitions_list_lookup!$N$15:$P$20,3,TRUE)</f>
        <v>4</v>
      </c>
      <c r="AB309" s="99"/>
      <c r="AC309" s="7">
        <v>2</v>
      </c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>
        <v>5</v>
      </c>
      <c r="AQ309" s="7"/>
      <c r="AR309" s="7"/>
      <c r="AS309" s="7">
        <v>93</v>
      </c>
      <c r="AT309" s="7"/>
      <c r="AU309" s="7"/>
      <c r="AV309" s="7"/>
      <c r="AW309" s="7"/>
      <c r="AX309" s="7"/>
      <c r="AY309" s="7"/>
      <c r="AZ309" s="7"/>
      <c r="BA309" s="8">
        <f t="shared" si="100"/>
        <v>100</v>
      </c>
      <c r="BB309" s="54"/>
      <c r="BC309" s="99"/>
      <c r="BD309" s="99"/>
      <c r="BE309" s="99"/>
      <c r="BF309" s="7"/>
      <c r="BG309" s="8" t="str">
        <f>VLOOKUP($BF309,definitions_list_lookup!$N$15:$P$20,2,TRUE)</f>
        <v>fresh</v>
      </c>
      <c r="BH309" s="8">
        <f>VLOOKUP($BF309,definitions_list_lookup!$N$15:$P$20,3,TRUE)</f>
        <v>0</v>
      </c>
      <c r="BI309" s="99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8">
        <f t="shared" si="101"/>
        <v>0</v>
      </c>
      <c r="CI309" s="44"/>
      <c r="CJ309" s="7"/>
      <c r="CK309" s="48"/>
      <c r="CL309" s="7"/>
      <c r="CM309" s="8" t="str">
        <f>VLOOKUP($CL309,definitions_list_lookup!$N$15:$P$20,2,TRUE)</f>
        <v>fresh</v>
      </c>
      <c r="CN309" s="8">
        <f>VLOOKUP($CL309,definitions_list_lookup!$N$15:$P$20,3,TRUE)</f>
        <v>0</v>
      </c>
      <c r="CO309" s="99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8">
        <f t="shared" si="102"/>
        <v>0</v>
      </c>
      <c r="DO309" s="44"/>
      <c r="DP309" s="99"/>
      <c r="DQ309" s="7"/>
      <c r="DR309" s="8" t="str">
        <f>VLOOKUP($DQ309,definitions_list_lookup!$N$15:$P$20,2,TRUE)</f>
        <v>fresh</v>
      </c>
      <c r="DS309" s="8">
        <f>VLOOKUP($DQ309,definitions_list_lookup!$N$15:$P$20,3,TRUE)</f>
        <v>0</v>
      </c>
      <c r="DT309" s="99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8">
        <f t="shared" si="103"/>
        <v>0</v>
      </c>
      <c r="ET309" s="44"/>
      <c r="EU309" s="8">
        <f t="shared" si="104"/>
        <v>85</v>
      </c>
      <c r="EV309" s="8" t="str">
        <f>VLOOKUP($EU309,definitions_list_lookup!$N$15:$P$20,2,TRUE)</f>
        <v>very high</v>
      </c>
      <c r="EW309" s="8">
        <f>VLOOKUP($EU309,definitions_list_lookup!$N$15:$P$20,3,TRUE)</f>
        <v>4</v>
      </c>
    </row>
    <row r="310" spans="1:153" ht="56">
      <c r="A310" s="89">
        <v>43305</v>
      </c>
      <c r="B310" s="5" t="s">
        <v>1323</v>
      </c>
      <c r="D310" s="5" t="s">
        <v>1208</v>
      </c>
      <c r="E310" s="5">
        <v>82</v>
      </c>
      <c r="F310" s="5">
        <v>3</v>
      </c>
      <c r="G310" s="6" t="str">
        <f t="shared" si="98"/>
        <v>82-3</v>
      </c>
      <c r="H310" s="2">
        <v>0</v>
      </c>
      <c r="I310" s="2">
        <v>49.5</v>
      </c>
      <c r="J310" s="79" t="str">
        <f>IF(((VLOOKUP($G310,Depth_Lookup!$A$3:$J$561,9,FALSE))-(I310/100))&gt;=0,"Good","Too Long")</f>
        <v>Good</v>
      </c>
      <c r="K310" s="80">
        <f>(VLOOKUP($G310,Depth_Lookup!$A$3:$J$561,10,FALSE))+(H310/100)</f>
        <v>175.34</v>
      </c>
      <c r="L310" s="80">
        <f>(VLOOKUP($G310,Depth_Lookup!$A$3:$J$561,10,FALSE))+(I310/100)</f>
        <v>175.83500000000001</v>
      </c>
      <c r="M310" s="136" t="s">
        <v>1679</v>
      </c>
      <c r="N310" s="136" t="s">
        <v>13</v>
      </c>
      <c r="O310" s="199" t="s">
        <v>1652</v>
      </c>
      <c r="P310" s="57" t="s">
        <v>1678</v>
      </c>
      <c r="Q310" s="44"/>
      <c r="R310" s="42">
        <v>100</v>
      </c>
      <c r="S310" s="5">
        <v>0</v>
      </c>
      <c r="T310" s="5">
        <v>0</v>
      </c>
      <c r="U310" s="5">
        <v>0</v>
      </c>
      <c r="V310" s="8">
        <f t="shared" si="134"/>
        <v>100</v>
      </c>
      <c r="W310" s="4" t="s">
        <v>1641</v>
      </c>
      <c r="X310" s="5" t="s">
        <v>1223</v>
      </c>
      <c r="Y310" s="38">
        <v>90</v>
      </c>
      <c r="Z310" s="8" t="str">
        <f>VLOOKUP($Y310,definitions_list_lookup!$N$15:$P$20,2,TRUE)</f>
        <v>very high</v>
      </c>
      <c r="AA310" s="8">
        <f>VLOOKUP($Y310,definitions_list_lookup!$N$15:$P$20,3,TRUE)</f>
        <v>4</v>
      </c>
      <c r="AB310" s="99"/>
      <c r="AC310" s="7">
        <v>1</v>
      </c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>
        <v>5</v>
      </c>
      <c r="AQ310" s="7"/>
      <c r="AR310" s="7"/>
      <c r="AS310" s="7">
        <v>94</v>
      </c>
      <c r="AT310" s="7"/>
      <c r="AU310" s="7"/>
      <c r="AV310" s="7"/>
      <c r="AW310" s="7"/>
      <c r="AX310" s="7"/>
      <c r="AY310" s="7"/>
      <c r="AZ310" s="7"/>
      <c r="BA310" s="8">
        <f t="shared" si="100"/>
        <v>100</v>
      </c>
      <c r="BB310" s="54"/>
      <c r="BC310" s="99"/>
      <c r="BD310" s="99"/>
      <c r="BE310" s="99"/>
      <c r="BF310" s="7"/>
      <c r="BG310" s="8" t="str">
        <f>VLOOKUP($BF310,definitions_list_lookup!$N$15:$P$20,2,TRUE)</f>
        <v>fresh</v>
      </c>
      <c r="BH310" s="8">
        <f>VLOOKUP($BF310,definitions_list_lookup!$N$15:$P$20,3,TRUE)</f>
        <v>0</v>
      </c>
      <c r="BI310" s="99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8">
        <f t="shared" si="101"/>
        <v>0</v>
      </c>
      <c r="CI310" s="44"/>
      <c r="CJ310" s="7"/>
      <c r="CK310" s="48"/>
      <c r="CL310" s="7"/>
      <c r="CM310" s="8" t="str">
        <f>VLOOKUP($CL310,definitions_list_lookup!$N$15:$P$20,2,TRUE)</f>
        <v>fresh</v>
      </c>
      <c r="CN310" s="8">
        <f>VLOOKUP($CL310,definitions_list_lookup!$N$15:$P$20,3,TRUE)</f>
        <v>0</v>
      </c>
      <c r="CO310" s="99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8">
        <f t="shared" si="102"/>
        <v>0</v>
      </c>
      <c r="DO310" s="44"/>
      <c r="DP310" s="99"/>
      <c r="DQ310" s="7"/>
      <c r="DR310" s="8" t="str">
        <f>VLOOKUP($DQ310,definitions_list_lookup!$N$15:$P$20,2,TRUE)</f>
        <v>fresh</v>
      </c>
      <c r="DS310" s="8">
        <f>VLOOKUP($DQ310,definitions_list_lookup!$N$15:$P$20,3,TRUE)</f>
        <v>0</v>
      </c>
      <c r="DT310" s="99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8">
        <f t="shared" si="103"/>
        <v>0</v>
      </c>
      <c r="ET310" s="44"/>
      <c r="EU310" s="8">
        <f t="shared" si="104"/>
        <v>90</v>
      </c>
      <c r="EV310" s="8" t="str">
        <f>VLOOKUP($EU310,definitions_list_lookup!$N$15:$P$20,2,TRUE)</f>
        <v>very high</v>
      </c>
      <c r="EW310" s="8">
        <f>VLOOKUP($EU310,definitions_list_lookup!$N$15:$P$20,3,TRUE)</f>
        <v>4</v>
      </c>
    </row>
    <row r="311" spans="1:153" ht="56">
      <c r="A311" s="243">
        <v>43305</v>
      </c>
      <c r="B311" s="244" t="s">
        <v>1323</v>
      </c>
      <c r="C311" s="245"/>
      <c r="D311" s="244" t="s">
        <v>1208</v>
      </c>
      <c r="E311" s="185">
        <v>82</v>
      </c>
      <c r="F311" s="185">
        <v>4</v>
      </c>
      <c r="G311" s="186" t="str">
        <f t="shared" si="98"/>
        <v>82-4</v>
      </c>
      <c r="H311" s="187">
        <v>0</v>
      </c>
      <c r="I311" s="187">
        <v>92.5</v>
      </c>
      <c r="J311" s="79" t="str">
        <f>IF(((VLOOKUP($G311,Depth_Lookup!$A$3:$J$561,9,FALSE))-(I311/100))&gt;=0,"Good","Too Long")</f>
        <v>Good</v>
      </c>
      <c r="K311" s="80">
        <f>(VLOOKUP($G311,Depth_Lookup!$A$3:$J$561,10,FALSE))+(H311/100)</f>
        <v>175.83500000000001</v>
      </c>
      <c r="L311" s="80">
        <f>(VLOOKUP($G311,Depth_Lookup!$A$3:$J$561,10,FALSE))+(I311/100)</f>
        <v>176.76000000000002</v>
      </c>
      <c r="M311" s="188" t="s">
        <v>1679</v>
      </c>
      <c r="N311" s="188" t="s">
        <v>13</v>
      </c>
      <c r="O311" s="203" t="s">
        <v>1652</v>
      </c>
      <c r="P311" s="189" t="s">
        <v>1678</v>
      </c>
      <c r="Q311" s="190"/>
      <c r="R311" s="191">
        <v>95</v>
      </c>
      <c r="S311" s="185">
        <v>0</v>
      </c>
      <c r="T311" s="185">
        <v>5</v>
      </c>
      <c r="U311" s="185">
        <v>0</v>
      </c>
      <c r="V311" s="192">
        <f t="shared" si="134"/>
        <v>100</v>
      </c>
      <c r="W311" s="193" t="s">
        <v>1641</v>
      </c>
      <c r="X311" s="185" t="s">
        <v>1223</v>
      </c>
      <c r="Y311" s="194">
        <v>90</v>
      </c>
      <c r="Z311" s="192" t="str">
        <f>VLOOKUP($Y311,definitions_list_lookup!$N$15:$P$20,2,TRUE)</f>
        <v>very high</v>
      </c>
      <c r="AA311" s="192">
        <f>VLOOKUP($Y311,definitions_list_lookup!$N$15:$P$20,3,TRUE)</f>
        <v>4</v>
      </c>
      <c r="AB311" s="195" t="s">
        <v>2013</v>
      </c>
      <c r="AC311" s="196">
        <v>2</v>
      </c>
      <c r="AD311" s="196"/>
      <c r="AE311" s="196"/>
      <c r="AF311" s="196"/>
      <c r="AG311" s="196"/>
      <c r="AH311" s="196"/>
      <c r="AI311" s="196"/>
      <c r="AJ311" s="196"/>
      <c r="AK311" s="196"/>
      <c r="AL311" s="196"/>
      <c r="AM311" s="196"/>
      <c r="AN311" s="196"/>
      <c r="AO311" s="196"/>
      <c r="AP311" s="196">
        <v>5</v>
      </c>
      <c r="AQ311" s="196"/>
      <c r="AR311" s="196"/>
      <c r="AS311" s="196">
        <v>93</v>
      </c>
      <c r="AT311" s="196"/>
      <c r="AU311" s="196"/>
      <c r="AV311" s="196"/>
      <c r="AW311" s="196"/>
      <c r="AX311" s="196"/>
      <c r="AY311" s="196"/>
      <c r="AZ311" s="196"/>
      <c r="BA311" s="192">
        <f t="shared" si="100"/>
        <v>100</v>
      </c>
      <c r="BB311" s="197"/>
      <c r="BC311" s="195"/>
      <c r="BD311" s="195"/>
      <c r="BE311" s="195"/>
      <c r="BF311" s="196"/>
      <c r="BG311" s="192" t="str">
        <f>VLOOKUP($BF311,definitions_list_lookup!$N$15:$P$20,2,TRUE)</f>
        <v>fresh</v>
      </c>
      <c r="BH311" s="192">
        <f>VLOOKUP($BF311,definitions_list_lookup!$N$15:$P$20,3,TRUE)</f>
        <v>0</v>
      </c>
      <c r="BI311" s="195"/>
      <c r="BJ311" s="196"/>
      <c r="BK311" s="196"/>
      <c r="BL311" s="196"/>
      <c r="BM311" s="196"/>
      <c r="BN311" s="196"/>
      <c r="BO311" s="196"/>
      <c r="BP311" s="196"/>
      <c r="BQ311" s="196"/>
      <c r="BR311" s="196"/>
      <c r="BS311" s="196"/>
      <c r="BT311" s="196"/>
      <c r="BU311" s="196"/>
      <c r="BV311" s="196"/>
      <c r="BW311" s="196"/>
      <c r="BX311" s="196"/>
      <c r="BY311" s="196"/>
      <c r="BZ311" s="196"/>
      <c r="CA311" s="196"/>
      <c r="CB311" s="196"/>
      <c r="CC311" s="196"/>
      <c r="CD311" s="196"/>
      <c r="CE311" s="196"/>
      <c r="CF311" s="196"/>
      <c r="CG311" s="196"/>
      <c r="CH311" s="192">
        <f t="shared" si="101"/>
        <v>0</v>
      </c>
      <c r="CI311" s="190"/>
      <c r="CJ311" s="196" t="s">
        <v>293</v>
      </c>
      <c r="CK311" s="198" t="s">
        <v>1515</v>
      </c>
      <c r="CL311" s="196">
        <v>95</v>
      </c>
      <c r="CM311" s="192" t="str">
        <f>VLOOKUP($CL311,definitions_list_lookup!$N$15:$P$20,2,TRUE)</f>
        <v>complete</v>
      </c>
      <c r="CN311" s="192">
        <f>VLOOKUP($CL311,definitions_list_lookup!$N$15:$P$20,3,TRUE)</f>
        <v>5</v>
      </c>
      <c r="CO311" s="195" t="s">
        <v>2013</v>
      </c>
      <c r="CP311" s="196"/>
      <c r="CQ311" s="196"/>
      <c r="CR311" s="196"/>
      <c r="CS311" s="196"/>
      <c r="CT311" s="196"/>
      <c r="CU311" s="196"/>
      <c r="CV311" s="196"/>
      <c r="CW311" s="196"/>
      <c r="CX311" s="196"/>
      <c r="CY311" s="196"/>
      <c r="CZ311" s="196"/>
      <c r="DA311" s="196"/>
      <c r="DB311" s="196"/>
      <c r="DC311" s="196">
        <v>10</v>
      </c>
      <c r="DD311" s="196"/>
      <c r="DE311" s="196"/>
      <c r="DF311" s="196">
        <v>90</v>
      </c>
      <c r="DG311" s="196"/>
      <c r="DH311" s="196"/>
      <c r="DI311" s="196"/>
      <c r="DJ311" s="196"/>
      <c r="DK311" s="196"/>
      <c r="DL311" s="196"/>
      <c r="DM311" s="196"/>
      <c r="DN311" s="192">
        <f t="shared" si="102"/>
        <v>100</v>
      </c>
      <c r="DO311" s="190"/>
      <c r="DP311" s="195"/>
      <c r="DQ311" s="196"/>
      <c r="DR311" s="192" t="str">
        <f>VLOOKUP($DQ311,definitions_list_lookup!$N$15:$P$20,2,TRUE)</f>
        <v>fresh</v>
      </c>
      <c r="DS311" s="192">
        <f>VLOOKUP($DQ311,definitions_list_lookup!$N$15:$P$20,3,TRUE)</f>
        <v>0</v>
      </c>
      <c r="DT311" s="195"/>
      <c r="DU311" s="196"/>
      <c r="DV311" s="196"/>
      <c r="DW311" s="196"/>
      <c r="DX311" s="196"/>
      <c r="DY311" s="196"/>
      <c r="DZ311" s="196"/>
      <c r="EA311" s="196"/>
      <c r="EB311" s="196"/>
      <c r="EC311" s="196"/>
      <c r="ED311" s="196"/>
      <c r="EE311" s="196"/>
      <c r="EF311" s="196"/>
      <c r="EG311" s="196"/>
      <c r="EH311" s="196"/>
      <c r="EI311" s="196"/>
      <c r="EJ311" s="196"/>
      <c r="EK311" s="196"/>
      <c r="EL311" s="196"/>
      <c r="EM311" s="196"/>
      <c r="EN311" s="196"/>
      <c r="EO311" s="196"/>
      <c r="EP311" s="196"/>
      <c r="EQ311" s="196"/>
      <c r="ER311" s="196"/>
      <c r="ES311" s="192">
        <f t="shared" si="103"/>
        <v>0</v>
      </c>
      <c r="ET311" s="190"/>
      <c r="EU311" s="192">
        <f t="shared" si="104"/>
        <v>90.25</v>
      </c>
      <c r="EV311" s="192" t="str">
        <f>VLOOKUP($EU311,definitions_list_lookup!$N$15:$P$20,2,TRUE)</f>
        <v>very high</v>
      </c>
      <c r="EW311" s="192">
        <f>VLOOKUP($EU311,definitions_list_lookup!$N$15:$P$20,3,TRUE)</f>
        <v>4</v>
      </c>
    </row>
    <row r="312" spans="1:153" ht="56">
      <c r="A312" s="205">
        <v>43306</v>
      </c>
      <c r="B312" s="5" t="s">
        <v>1323</v>
      </c>
      <c r="D312" s="5" t="s">
        <v>1208</v>
      </c>
      <c r="E312" s="5">
        <v>83</v>
      </c>
      <c r="F312" s="5">
        <v>1</v>
      </c>
      <c r="G312" s="6" t="str">
        <f t="shared" si="98"/>
        <v>83-1</v>
      </c>
      <c r="H312" s="2">
        <v>0</v>
      </c>
      <c r="I312" s="2">
        <v>73.5</v>
      </c>
      <c r="J312" s="79" t="str">
        <f>IF(((VLOOKUP($G312,Depth_Lookup!$A$3:$J$561,9,FALSE))-(I312/100))&gt;=0,"Good","Too Long")</f>
        <v>Good</v>
      </c>
      <c r="K312" s="80">
        <f>(VLOOKUP($G312,Depth_Lookup!$A$3:$J$561,10,FALSE))+(H312/100)</f>
        <v>176.6</v>
      </c>
      <c r="L312" s="80">
        <f>(VLOOKUP($G312,Depth_Lookup!$A$3:$J$561,10,FALSE))+(I312/100)</f>
        <v>177.33500000000001</v>
      </c>
      <c r="M312" s="136" t="s">
        <v>1679</v>
      </c>
      <c r="N312" s="136" t="s">
        <v>13</v>
      </c>
      <c r="O312" s="57" t="s">
        <v>1764</v>
      </c>
      <c r="P312" s="57" t="s">
        <v>1791</v>
      </c>
      <c r="Q312" s="44"/>
      <c r="R312" s="42">
        <v>100</v>
      </c>
      <c r="S312" s="5">
        <v>0</v>
      </c>
      <c r="T312" s="5">
        <v>0</v>
      </c>
      <c r="U312" s="5">
        <v>0</v>
      </c>
      <c r="V312" s="8">
        <f t="shared" si="111"/>
        <v>100</v>
      </c>
      <c r="W312" s="4" t="s">
        <v>1303</v>
      </c>
      <c r="X312" s="5" t="s">
        <v>1223</v>
      </c>
      <c r="Y312" s="38">
        <v>85</v>
      </c>
      <c r="Z312" s="8" t="str">
        <f>VLOOKUP($Y312,definitions_list_lookup!$N$15:$P$20,2,TRUE)</f>
        <v>very high</v>
      </c>
      <c r="AA312" s="8">
        <f>VLOOKUP($Y312,definitions_list_lookup!$N$15:$P$20,3,TRUE)</f>
        <v>4</v>
      </c>
      <c r="AB312" s="99"/>
      <c r="AC312" s="7">
        <v>2</v>
      </c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>
        <v>5</v>
      </c>
      <c r="AQ312" s="7"/>
      <c r="AR312" s="7"/>
      <c r="AS312" s="7">
        <v>93</v>
      </c>
      <c r="AT312" s="7"/>
      <c r="AU312" s="7"/>
      <c r="AV312" s="7"/>
      <c r="AW312" s="7"/>
      <c r="AX312" s="7"/>
      <c r="AY312" s="7"/>
      <c r="AZ312" s="7"/>
      <c r="BA312" s="8">
        <f t="shared" si="100"/>
        <v>100</v>
      </c>
      <c r="BB312" s="54"/>
      <c r="BC312" s="99"/>
      <c r="BD312" s="99"/>
      <c r="BE312" s="99"/>
      <c r="BF312" s="7"/>
      <c r="BG312" s="8" t="str">
        <f>VLOOKUP($BF312,definitions_list_lookup!$N$15:$P$20,2,TRUE)</f>
        <v>fresh</v>
      </c>
      <c r="BH312" s="8">
        <f>VLOOKUP($BF312,definitions_list_lookup!$N$15:$P$20,3,TRUE)</f>
        <v>0</v>
      </c>
      <c r="BI312" s="99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8">
        <f t="shared" si="101"/>
        <v>0</v>
      </c>
      <c r="CI312" s="44"/>
      <c r="CJ312" s="7"/>
      <c r="CK312" s="48"/>
      <c r="CL312" s="7"/>
      <c r="CM312" s="8" t="str">
        <f>VLOOKUP($CL312,definitions_list_lookup!$N$15:$P$20,2,TRUE)</f>
        <v>fresh</v>
      </c>
      <c r="CN312" s="8">
        <f>VLOOKUP($CL312,definitions_list_lookup!$N$15:$P$20,3,TRUE)</f>
        <v>0</v>
      </c>
      <c r="CO312" s="99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8">
        <f t="shared" si="102"/>
        <v>0</v>
      </c>
      <c r="DO312" s="44"/>
      <c r="DP312" s="99"/>
      <c r="DQ312" s="7"/>
      <c r="DR312" s="8" t="str">
        <f>VLOOKUP($DQ312,definitions_list_lookup!$N$15:$P$20,2,TRUE)</f>
        <v>fresh</v>
      </c>
      <c r="DS312" s="8">
        <f>VLOOKUP($DQ312,definitions_list_lookup!$N$15:$P$20,3,TRUE)</f>
        <v>0</v>
      </c>
      <c r="DT312" s="99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8">
        <f t="shared" si="103"/>
        <v>0</v>
      </c>
      <c r="ET312" s="44"/>
      <c r="EU312" s="8">
        <f t="shared" si="104"/>
        <v>85</v>
      </c>
      <c r="EV312" s="8" t="str">
        <f>VLOOKUP($EU312,definitions_list_lookup!$N$15:$P$20,2,TRUE)</f>
        <v>very high</v>
      </c>
      <c r="EW312" s="8">
        <f>VLOOKUP($EU312,definitions_list_lookup!$N$15:$P$20,3,TRUE)</f>
        <v>4</v>
      </c>
    </row>
    <row r="313" spans="1:153" ht="112">
      <c r="A313" s="205">
        <v>43306</v>
      </c>
      <c r="B313" s="5" t="s">
        <v>1323</v>
      </c>
      <c r="D313" s="5" t="s">
        <v>1208</v>
      </c>
      <c r="E313" s="5">
        <v>83</v>
      </c>
      <c r="F313" s="5">
        <v>2</v>
      </c>
      <c r="G313" s="6" t="str">
        <f t="shared" si="98"/>
        <v>83-2</v>
      </c>
      <c r="H313" s="2">
        <v>0</v>
      </c>
      <c r="I313" s="2">
        <v>75</v>
      </c>
      <c r="J313" s="79" t="str">
        <f>IF(((VLOOKUP($G313,Depth_Lookup!$A$3:$J$561,9,FALSE))-(I313/100))&gt;=0,"Good","Too Long")</f>
        <v>Good</v>
      </c>
      <c r="K313" s="80">
        <f>(VLOOKUP($G313,Depth_Lookup!$A$3:$J$561,10,FALSE))+(H313/100)</f>
        <v>177.33500000000001</v>
      </c>
      <c r="L313" s="80">
        <f>(VLOOKUP($G313,Depth_Lookup!$A$3:$J$561,10,FALSE))+(I313/100)</f>
        <v>178.08500000000001</v>
      </c>
      <c r="M313" s="136" t="s">
        <v>1679</v>
      </c>
      <c r="N313" s="136" t="s">
        <v>13</v>
      </c>
      <c r="O313" s="199" t="s">
        <v>1765</v>
      </c>
      <c r="P313" s="57" t="s">
        <v>1792</v>
      </c>
      <c r="Q313" s="44"/>
      <c r="R313" s="42">
        <v>95</v>
      </c>
      <c r="S313" s="5">
        <v>0</v>
      </c>
      <c r="T313" s="5">
        <v>5</v>
      </c>
      <c r="U313" s="5">
        <v>0</v>
      </c>
      <c r="V313" s="8">
        <f t="shared" si="111"/>
        <v>100</v>
      </c>
      <c r="W313" s="4" t="s">
        <v>1303</v>
      </c>
      <c r="X313" s="5" t="s">
        <v>1223</v>
      </c>
      <c r="Y313" s="38">
        <v>85</v>
      </c>
      <c r="Z313" s="8" t="str">
        <f>VLOOKUP($Y313,definitions_list_lookup!$N$15:$P$20,2,TRUE)</f>
        <v>very high</v>
      </c>
      <c r="AA313" s="8">
        <f>VLOOKUP($Y313,definitions_list_lookup!$N$15:$P$20,3,TRUE)</f>
        <v>4</v>
      </c>
      <c r="AB313" s="99" t="s">
        <v>1753</v>
      </c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>
        <v>5</v>
      </c>
      <c r="AQ313" s="7"/>
      <c r="AR313" s="7"/>
      <c r="AS313" s="7">
        <v>95</v>
      </c>
      <c r="AT313" s="7"/>
      <c r="AU313" s="7"/>
      <c r="AV313" s="7"/>
      <c r="AW313" s="7"/>
      <c r="AX313" s="7"/>
      <c r="AY313" s="7"/>
      <c r="AZ313" s="7"/>
      <c r="BA313" s="8">
        <f t="shared" si="100"/>
        <v>100</v>
      </c>
      <c r="BB313" s="54"/>
      <c r="BC313" s="99"/>
      <c r="BD313" s="99"/>
      <c r="BE313" s="99"/>
      <c r="BF313" s="7"/>
      <c r="BG313" s="8" t="str">
        <f>VLOOKUP($BF313,definitions_list_lookup!$N$15:$P$20,2,TRUE)</f>
        <v>fresh</v>
      </c>
      <c r="BH313" s="8">
        <f>VLOOKUP($BF313,definitions_list_lookup!$N$15:$P$20,3,TRUE)</f>
        <v>0</v>
      </c>
      <c r="BI313" s="99" t="s">
        <v>1754</v>
      </c>
      <c r="BJ313" s="7">
        <v>20</v>
      </c>
      <c r="BK313" s="7"/>
      <c r="BL313" s="7">
        <v>20</v>
      </c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>
        <v>60</v>
      </c>
      <c r="CH313" s="8">
        <f t="shared" si="101"/>
        <v>100</v>
      </c>
      <c r="CI313" s="44"/>
      <c r="CJ313" s="7" t="s">
        <v>1740</v>
      </c>
      <c r="CK313" s="48" t="s">
        <v>1396</v>
      </c>
      <c r="CL313" s="7">
        <v>95</v>
      </c>
      <c r="CM313" s="8" t="str">
        <f>VLOOKUP($CL313,definitions_list_lookup!$N$15:$P$20,2,TRUE)</f>
        <v>complete</v>
      </c>
      <c r="CN313" s="8">
        <f>VLOOKUP($CL313,definitions_list_lookup!$N$15:$P$20,3,TRUE)</f>
        <v>5</v>
      </c>
      <c r="CO313" s="99" t="s">
        <v>1743</v>
      </c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>
        <v>10</v>
      </c>
      <c r="DD313" s="7"/>
      <c r="DE313" s="7"/>
      <c r="DF313" s="7">
        <v>90</v>
      </c>
      <c r="DG313" s="7"/>
      <c r="DH313" s="7"/>
      <c r="DI313" s="7"/>
      <c r="DJ313" s="7"/>
      <c r="DK313" s="7"/>
      <c r="DL313" s="7"/>
      <c r="DM313" s="7"/>
      <c r="DN313" s="8">
        <f t="shared" si="102"/>
        <v>100</v>
      </c>
      <c r="DO313" s="44"/>
      <c r="DP313" s="99"/>
      <c r="DQ313" s="7"/>
      <c r="DR313" s="8" t="str">
        <f>VLOOKUP($DQ313,definitions_list_lookup!$N$15:$P$20,2,TRUE)</f>
        <v>fresh</v>
      </c>
      <c r="DS313" s="8">
        <f>VLOOKUP($DQ313,definitions_list_lookup!$N$15:$P$20,3,TRUE)</f>
        <v>0</v>
      </c>
      <c r="DT313" s="99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8">
        <f t="shared" si="103"/>
        <v>0</v>
      </c>
      <c r="ET313" s="44"/>
      <c r="EU313" s="8">
        <f t="shared" si="104"/>
        <v>85.5</v>
      </c>
      <c r="EV313" s="8" t="str">
        <f>VLOOKUP($EU313,definitions_list_lookup!$N$15:$P$20,2,TRUE)</f>
        <v>very high</v>
      </c>
      <c r="EW313" s="8">
        <f>VLOOKUP($EU313,definitions_list_lookup!$N$15:$P$20,3,TRUE)</f>
        <v>4</v>
      </c>
    </row>
    <row r="314" spans="1:153" ht="84">
      <c r="A314" s="205">
        <v>43306</v>
      </c>
      <c r="B314" s="5" t="s">
        <v>1323</v>
      </c>
      <c r="D314" s="5" t="s">
        <v>1208</v>
      </c>
      <c r="E314" s="5">
        <v>83</v>
      </c>
      <c r="F314" s="5">
        <v>3</v>
      </c>
      <c r="G314" s="6" t="str">
        <f t="shared" si="98"/>
        <v>83-3</v>
      </c>
      <c r="H314" s="2">
        <v>0</v>
      </c>
      <c r="I314" s="2">
        <v>54.5</v>
      </c>
      <c r="J314" s="79" t="str">
        <f>IF(((VLOOKUP($G314,Depth_Lookup!$A$3:$J$561,9,FALSE))-(I314/100))&gt;=0,"Good","Too Long")</f>
        <v>Good</v>
      </c>
      <c r="K314" s="80">
        <f>(VLOOKUP($G314,Depth_Lookup!$A$3:$J$561,10,FALSE))+(H314/100)</f>
        <v>178.08500000000001</v>
      </c>
      <c r="L314" s="80">
        <f>(VLOOKUP($G314,Depth_Lookup!$A$3:$J$561,10,FALSE))+(I314/100)</f>
        <v>178.63</v>
      </c>
      <c r="M314" s="136" t="s">
        <v>1679</v>
      </c>
      <c r="N314" s="136" t="s">
        <v>13</v>
      </c>
      <c r="O314" s="199" t="s">
        <v>1652</v>
      </c>
      <c r="P314" s="57" t="s">
        <v>1792</v>
      </c>
      <c r="Q314" s="44"/>
      <c r="R314" s="42">
        <v>100</v>
      </c>
      <c r="S314" s="5">
        <v>0</v>
      </c>
      <c r="T314" s="5">
        <v>0</v>
      </c>
      <c r="U314" s="5">
        <v>0</v>
      </c>
      <c r="V314" s="8">
        <f t="shared" si="111"/>
        <v>100</v>
      </c>
      <c r="W314" s="4" t="s">
        <v>1303</v>
      </c>
      <c r="X314" s="5" t="s">
        <v>1223</v>
      </c>
      <c r="Y314" s="38">
        <v>85</v>
      </c>
      <c r="Z314" s="8" t="str">
        <f>VLOOKUP($Y314,definitions_list_lookup!$N$15:$P$20,2,TRUE)</f>
        <v>very high</v>
      </c>
      <c r="AA314" s="8">
        <f>VLOOKUP($Y314,definitions_list_lookup!$N$15:$P$20,3,TRUE)</f>
        <v>4</v>
      </c>
      <c r="AB314" s="99" t="s">
        <v>1755</v>
      </c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>
        <v>5</v>
      </c>
      <c r="AQ314" s="7"/>
      <c r="AR314" s="7"/>
      <c r="AS314" s="7">
        <v>95</v>
      </c>
      <c r="AT314" s="7"/>
      <c r="AU314" s="7"/>
      <c r="AV314" s="7"/>
      <c r="AW314" s="7"/>
      <c r="AX314" s="7"/>
      <c r="AY314" s="7"/>
      <c r="AZ314" s="7"/>
      <c r="BA314" s="8">
        <f t="shared" si="100"/>
        <v>100</v>
      </c>
      <c r="BB314" s="54"/>
      <c r="BC314" s="99"/>
      <c r="BD314" s="99"/>
      <c r="BE314" s="99"/>
      <c r="BF314" s="7"/>
      <c r="BG314" s="8" t="str">
        <f>VLOOKUP($BF314,definitions_list_lookup!$N$15:$P$20,2,TRUE)</f>
        <v>fresh</v>
      </c>
      <c r="BH314" s="8">
        <f>VLOOKUP($BF314,definitions_list_lookup!$N$15:$P$20,3,TRUE)</f>
        <v>0</v>
      </c>
      <c r="BI314" s="99" t="s">
        <v>1756</v>
      </c>
      <c r="BJ314" s="7">
        <v>20</v>
      </c>
      <c r="BK314" s="7"/>
      <c r="BL314" s="7">
        <v>20</v>
      </c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>
        <v>60</v>
      </c>
      <c r="CH314" s="8">
        <f t="shared" si="101"/>
        <v>100</v>
      </c>
      <c r="CI314" s="44"/>
      <c r="CJ314" s="7"/>
      <c r="CK314" s="48"/>
      <c r="CL314" s="7"/>
      <c r="CM314" s="8" t="str">
        <f>VLOOKUP($CL314,definitions_list_lookup!$N$15:$P$20,2,TRUE)</f>
        <v>fresh</v>
      </c>
      <c r="CN314" s="8">
        <f>VLOOKUP($CL314,definitions_list_lookup!$N$15:$P$20,3,TRUE)</f>
        <v>0</v>
      </c>
      <c r="CO314" s="99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8">
        <f t="shared" si="102"/>
        <v>0</v>
      </c>
      <c r="DO314" s="44"/>
      <c r="DP314" s="99"/>
      <c r="DQ314" s="7"/>
      <c r="DR314" s="8" t="str">
        <f>VLOOKUP($DQ314,definitions_list_lookup!$N$15:$P$20,2,TRUE)</f>
        <v>fresh</v>
      </c>
      <c r="DS314" s="8">
        <f>VLOOKUP($DQ314,definitions_list_lookup!$N$15:$P$20,3,TRUE)</f>
        <v>0</v>
      </c>
      <c r="DT314" s="99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8">
        <f t="shared" si="103"/>
        <v>0</v>
      </c>
      <c r="ET314" s="44"/>
      <c r="EU314" s="8">
        <f t="shared" si="104"/>
        <v>85</v>
      </c>
      <c r="EV314" s="8" t="str">
        <f>VLOOKUP($EU314,definitions_list_lookup!$N$15:$P$20,2,TRUE)</f>
        <v>very high</v>
      </c>
      <c r="EW314" s="8">
        <f>VLOOKUP($EU314,definitions_list_lookup!$N$15:$P$20,3,TRUE)</f>
        <v>4</v>
      </c>
    </row>
    <row r="315" spans="1:153" ht="70">
      <c r="A315" s="205">
        <v>43306</v>
      </c>
      <c r="B315" s="5" t="s">
        <v>1323</v>
      </c>
      <c r="D315" s="5" t="s">
        <v>1208</v>
      </c>
      <c r="E315" s="5">
        <v>83</v>
      </c>
      <c r="F315" s="5">
        <v>3</v>
      </c>
      <c r="G315" s="6" t="str">
        <f t="shared" si="98"/>
        <v>83-3</v>
      </c>
      <c r="H315" s="2">
        <v>54.5</v>
      </c>
      <c r="I315" s="2">
        <v>55</v>
      </c>
      <c r="J315" s="79" t="str">
        <f>IF(((VLOOKUP($G315,Depth_Lookup!$A$3:$J$561,9,FALSE))-(I315/100))&gt;=0,"Good","Too Long")</f>
        <v>Good</v>
      </c>
      <c r="K315" s="80">
        <f>(VLOOKUP($G315,Depth_Lookup!$A$3:$J$561,10,FALSE))+(H315/100)</f>
        <v>178.63</v>
      </c>
      <c r="L315" s="80">
        <f>(VLOOKUP($G315,Depth_Lookup!$A$3:$J$561,10,FALSE))+(I315/100)</f>
        <v>178.63500000000002</v>
      </c>
      <c r="M315" s="136" t="s">
        <v>1680</v>
      </c>
      <c r="N315" s="136" t="s">
        <v>1469</v>
      </c>
      <c r="O315" s="199" t="s">
        <v>1763</v>
      </c>
      <c r="P315" s="57" t="s">
        <v>1330</v>
      </c>
      <c r="Q315" s="44"/>
      <c r="R315" s="42">
        <v>100</v>
      </c>
      <c r="S315" s="5">
        <v>0</v>
      </c>
      <c r="T315" s="5">
        <v>0</v>
      </c>
      <c r="U315" s="5">
        <v>0</v>
      </c>
      <c r="V315" s="8">
        <f t="shared" si="111"/>
        <v>100</v>
      </c>
      <c r="W315" s="4" t="s">
        <v>1495</v>
      </c>
      <c r="X315" s="5" t="s">
        <v>1223</v>
      </c>
      <c r="Y315" s="38">
        <v>100</v>
      </c>
      <c r="Z315" s="8" t="str">
        <f>VLOOKUP($Y315,definitions_list_lookup!$N$15:$P$20,2,TRUE)</f>
        <v>complete</v>
      </c>
      <c r="AA315" s="8">
        <f>VLOOKUP($Y315,definitions_list_lookup!$N$15:$P$20,3,TRUE)</f>
        <v>5</v>
      </c>
      <c r="AB315" s="4" t="s">
        <v>1738</v>
      </c>
      <c r="AC315" s="7">
        <v>20</v>
      </c>
      <c r="AD315" s="7"/>
      <c r="AE315" s="7">
        <v>20</v>
      </c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>
        <v>60</v>
      </c>
      <c r="BA315" s="8">
        <f t="shared" si="100"/>
        <v>100</v>
      </c>
      <c r="BB315" s="54"/>
      <c r="BC315" s="99"/>
      <c r="BD315" s="99"/>
      <c r="BE315" s="99"/>
      <c r="BF315" s="7"/>
      <c r="BG315" s="8" t="str">
        <f>VLOOKUP($BF315,definitions_list_lookup!$N$15:$P$20,2,TRUE)</f>
        <v>fresh</v>
      </c>
      <c r="BH315" s="8">
        <f>VLOOKUP($BF315,definitions_list_lookup!$N$15:$P$20,3,TRUE)</f>
        <v>0</v>
      </c>
      <c r="BI315" s="99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8">
        <f t="shared" si="101"/>
        <v>0</v>
      </c>
      <c r="CI315" s="44"/>
      <c r="CJ315" s="7"/>
      <c r="CK315" s="48"/>
      <c r="CL315" s="7"/>
      <c r="CM315" s="8" t="str">
        <f>VLOOKUP($CL315,definitions_list_lookup!$N$15:$P$20,2,TRUE)</f>
        <v>fresh</v>
      </c>
      <c r="CN315" s="8">
        <f>VLOOKUP($CL315,definitions_list_lookup!$N$15:$P$20,3,TRUE)</f>
        <v>0</v>
      </c>
      <c r="CO315" s="99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8">
        <f t="shared" si="102"/>
        <v>0</v>
      </c>
      <c r="DO315" s="44"/>
      <c r="DP315" s="99"/>
      <c r="DQ315" s="7"/>
      <c r="DR315" s="8" t="str">
        <f>VLOOKUP($DQ315,definitions_list_lookup!$N$15:$P$20,2,TRUE)</f>
        <v>fresh</v>
      </c>
      <c r="DS315" s="8">
        <f>VLOOKUP($DQ315,definitions_list_lookup!$N$15:$P$20,3,TRUE)</f>
        <v>0</v>
      </c>
      <c r="DT315" s="99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8">
        <f t="shared" si="103"/>
        <v>0</v>
      </c>
      <c r="ET315" s="44"/>
      <c r="EU315" s="8">
        <f t="shared" si="104"/>
        <v>100</v>
      </c>
      <c r="EV315" s="8" t="str">
        <f>VLOOKUP($EU315,definitions_list_lookup!$N$15:$P$20,2,TRUE)</f>
        <v>complete</v>
      </c>
      <c r="EW315" s="8">
        <f>VLOOKUP($EU315,definitions_list_lookup!$N$15:$P$20,3,TRUE)</f>
        <v>5</v>
      </c>
    </row>
    <row r="316" spans="1:153" ht="56">
      <c r="A316" s="205">
        <v>43306</v>
      </c>
      <c r="B316" s="5" t="s">
        <v>1323</v>
      </c>
      <c r="D316" s="5" t="s">
        <v>1208</v>
      </c>
      <c r="E316" s="5">
        <v>83</v>
      </c>
      <c r="F316" s="5">
        <v>3</v>
      </c>
      <c r="G316" s="6" t="str">
        <f t="shared" si="98"/>
        <v>83-3</v>
      </c>
      <c r="H316" s="2">
        <v>55</v>
      </c>
      <c r="I316" s="2">
        <v>75</v>
      </c>
      <c r="J316" s="79" t="str">
        <f>IF(((VLOOKUP($G316,Depth_Lookup!$A$3:$J$561,9,FALSE))-(I316/100))&gt;=0,"Good","Too Long")</f>
        <v>Good</v>
      </c>
      <c r="K316" s="80">
        <f>(VLOOKUP($G316,Depth_Lookup!$A$3:$J$561,10,FALSE))+(H316/100)</f>
        <v>178.63500000000002</v>
      </c>
      <c r="L316" s="80">
        <f>(VLOOKUP($G316,Depth_Lookup!$A$3:$J$561,10,FALSE))+(I316/100)</f>
        <v>178.83500000000001</v>
      </c>
      <c r="M316" s="136" t="s">
        <v>1681</v>
      </c>
      <c r="N316" s="136" t="s">
        <v>13</v>
      </c>
      <c r="O316" s="199" t="s">
        <v>1230</v>
      </c>
      <c r="P316" s="57" t="s">
        <v>1792</v>
      </c>
      <c r="Q316" s="44"/>
      <c r="R316" s="42">
        <v>100</v>
      </c>
      <c r="S316" s="5">
        <v>0</v>
      </c>
      <c r="T316" s="5">
        <v>0</v>
      </c>
      <c r="U316" s="5">
        <v>0</v>
      </c>
      <c r="V316" s="8">
        <f t="shared" si="111"/>
        <v>100</v>
      </c>
      <c r="W316" s="4" t="s">
        <v>1303</v>
      </c>
      <c r="X316" s="5" t="s">
        <v>1223</v>
      </c>
      <c r="Y316" s="38">
        <v>90</v>
      </c>
      <c r="Z316" s="8" t="str">
        <f>VLOOKUP($Y316,definitions_list_lookup!$N$15:$P$20,2,TRUE)</f>
        <v>very high</v>
      </c>
      <c r="AA316" s="8">
        <f>VLOOKUP($Y316,definitions_list_lookup!$N$15:$P$20,3,TRUE)</f>
        <v>4</v>
      </c>
      <c r="AB316" s="99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>
        <v>5</v>
      </c>
      <c r="AQ316" s="7"/>
      <c r="AR316" s="7"/>
      <c r="AS316" s="7">
        <v>95</v>
      </c>
      <c r="AT316" s="7"/>
      <c r="AU316" s="7"/>
      <c r="AV316" s="7"/>
      <c r="AW316" s="7"/>
      <c r="AX316" s="7"/>
      <c r="AY316" s="7"/>
      <c r="AZ316" s="7"/>
      <c r="BA316" s="8">
        <f t="shared" si="100"/>
        <v>100</v>
      </c>
      <c r="BB316" s="54"/>
      <c r="BC316" s="99"/>
      <c r="BD316" s="99"/>
      <c r="BE316" s="99"/>
      <c r="BF316" s="7"/>
      <c r="BG316" s="8" t="str">
        <f>VLOOKUP($BF316,definitions_list_lookup!$N$15:$P$20,2,TRUE)</f>
        <v>fresh</v>
      </c>
      <c r="BH316" s="8">
        <f>VLOOKUP($BF316,definitions_list_lookup!$N$15:$P$20,3,TRUE)</f>
        <v>0</v>
      </c>
      <c r="BI316" s="99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8">
        <f t="shared" si="101"/>
        <v>0</v>
      </c>
      <c r="CI316" s="44"/>
      <c r="CJ316" s="7"/>
      <c r="CK316" s="48"/>
      <c r="CL316" s="7"/>
      <c r="CM316" s="8" t="str">
        <f>VLOOKUP($CL316,definitions_list_lookup!$N$15:$P$20,2,TRUE)</f>
        <v>fresh</v>
      </c>
      <c r="CN316" s="8">
        <f>VLOOKUP($CL316,definitions_list_lookup!$N$15:$P$20,3,TRUE)</f>
        <v>0</v>
      </c>
      <c r="CO316" s="99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8">
        <f t="shared" si="102"/>
        <v>0</v>
      </c>
      <c r="DO316" s="44"/>
      <c r="DP316" s="99"/>
      <c r="DQ316" s="7"/>
      <c r="DR316" s="8" t="str">
        <f>VLOOKUP($DQ316,definitions_list_lookup!$N$15:$P$20,2,TRUE)</f>
        <v>fresh</v>
      </c>
      <c r="DS316" s="8">
        <f>VLOOKUP($DQ316,definitions_list_lookup!$N$15:$P$20,3,TRUE)</f>
        <v>0</v>
      </c>
      <c r="DT316" s="99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8">
        <f t="shared" si="103"/>
        <v>0</v>
      </c>
      <c r="ET316" s="44"/>
      <c r="EU316" s="8">
        <f t="shared" si="104"/>
        <v>90</v>
      </c>
      <c r="EV316" s="8" t="str">
        <f>VLOOKUP($EU316,definitions_list_lookup!$N$15:$P$20,2,TRUE)</f>
        <v>very high</v>
      </c>
      <c r="EW316" s="8">
        <f>VLOOKUP($EU316,definitions_list_lookup!$N$15:$P$20,3,TRUE)</f>
        <v>4</v>
      </c>
    </row>
    <row r="317" spans="1:153" ht="84">
      <c r="A317" s="205">
        <v>43306</v>
      </c>
      <c r="B317" s="5" t="s">
        <v>1323</v>
      </c>
      <c r="D317" s="5" t="s">
        <v>1208</v>
      </c>
      <c r="E317" s="5">
        <v>83</v>
      </c>
      <c r="F317" s="5">
        <v>4</v>
      </c>
      <c r="G317" s="6" t="str">
        <f t="shared" si="98"/>
        <v>83-4</v>
      </c>
      <c r="H317" s="2">
        <v>0</v>
      </c>
      <c r="I317" s="2">
        <v>52</v>
      </c>
      <c r="J317" s="79" t="str">
        <f>IF(((VLOOKUP($G317,Depth_Lookup!$A$3:$J$561,9,FALSE))-(I317/100))&gt;=0,"Good","Too Long")</f>
        <v>Good</v>
      </c>
      <c r="K317" s="80">
        <f>(VLOOKUP($G317,Depth_Lookup!$A$3:$J$561,10,FALSE))+(H317/100)</f>
        <v>178.83500000000001</v>
      </c>
      <c r="L317" s="80">
        <f>(VLOOKUP($G317,Depth_Lookup!$A$3:$J$561,10,FALSE))+(I317/100)</f>
        <v>179.35500000000002</v>
      </c>
      <c r="M317" s="136" t="s">
        <v>1681</v>
      </c>
      <c r="N317" s="136" t="s">
        <v>13</v>
      </c>
      <c r="O317" s="199" t="s">
        <v>1765</v>
      </c>
      <c r="P317" s="57" t="s">
        <v>1792</v>
      </c>
      <c r="Q317" s="44"/>
      <c r="R317" s="42">
        <v>95</v>
      </c>
      <c r="S317" s="5">
        <v>0</v>
      </c>
      <c r="T317" s="5">
        <v>5</v>
      </c>
      <c r="U317" s="5">
        <v>0</v>
      </c>
      <c r="V317" s="8">
        <f t="shared" ref="V317" si="135">SUM(R317:U317)</f>
        <v>100</v>
      </c>
      <c r="W317" s="4" t="s">
        <v>1303</v>
      </c>
      <c r="X317" s="5" t="s">
        <v>1223</v>
      </c>
      <c r="Y317" s="38">
        <v>85</v>
      </c>
      <c r="Z317" s="8" t="str">
        <f>VLOOKUP($Y317,definitions_list_lookup!$N$15:$P$20,2,TRUE)</f>
        <v>very high</v>
      </c>
      <c r="AA317" s="8">
        <f>VLOOKUP($Y317,definitions_list_lookup!$N$15:$P$20,3,TRUE)</f>
        <v>4</v>
      </c>
      <c r="AB317" s="99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>
        <v>5</v>
      </c>
      <c r="AQ317" s="7"/>
      <c r="AR317" s="7"/>
      <c r="AS317" s="7">
        <v>95</v>
      </c>
      <c r="AT317" s="7"/>
      <c r="AU317" s="7"/>
      <c r="AV317" s="7"/>
      <c r="AW317" s="7"/>
      <c r="AX317" s="7"/>
      <c r="AY317" s="7"/>
      <c r="AZ317" s="7"/>
      <c r="BA317" s="8">
        <f t="shared" si="100"/>
        <v>100</v>
      </c>
      <c r="BB317" s="54"/>
      <c r="BC317" s="99"/>
      <c r="BD317" s="99"/>
      <c r="BE317" s="99"/>
      <c r="BF317" s="7"/>
      <c r="BG317" s="8" t="str">
        <f>VLOOKUP($BF317,definitions_list_lookup!$N$15:$P$20,2,TRUE)</f>
        <v>fresh</v>
      </c>
      <c r="BH317" s="8">
        <f>VLOOKUP($BF317,definitions_list_lookup!$N$15:$P$20,3,TRUE)</f>
        <v>0</v>
      </c>
      <c r="BI317" s="99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8">
        <f t="shared" si="101"/>
        <v>0</v>
      </c>
      <c r="CI317" s="44"/>
      <c r="CJ317" s="7" t="s">
        <v>1740</v>
      </c>
      <c r="CK317" s="48" t="s">
        <v>1396</v>
      </c>
      <c r="CL317" s="7">
        <v>95</v>
      </c>
      <c r="CM317" s="8" t="str">
        <f>VLOOKUP($CL317,definitions_list_lookup!$N$15:$P$20,2,TRUE)</f>
        <v>complete</v>
      </c>
      <c r="CN317" s="8">
        <f>VLOOKUP($CL317,definitions_list_lookup!$N$15:$P$20,3,TRUE)</f>
        <v>5</v>
      </c>
      <c r="CO317" s="99" t="s">
        <v>1743</v>
      </c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>
        <v>10</v>
      </c>
      <c r="DD317" s="7"/>
      <c r="DE317" s="7"/>
      <c r="DF317" s="7">
        <v>90</v>
      </c>
      <c r="DG317" s="7"/>
      <c r="DH317" s="7"/>
      <c r="DI317" s="7"/>
      <c r="DJ317" s="7"/>
      <c r="DK317" s="7"/>
      <c r="DL317" s="7"/>
      <c r="DM317" s="7"/>
      <c r="DN317" s="8">
        <f t="shared" si="102"/>
        <v>100</v>
      </c>
      <c r="DO317" s="44"/>
      <c r="DP317" s="99"/>
      <c r="DQ317" s="7"/>
      <c r="DR317" s="8" t="str">
        <f>VLOOKUP($DQ317,definitions_list_lookup!$N$15:$P$20,2,TRUE)</f>
        <v>fresh</v>
      </c>
      <c r="DS317" s="8">
        <f>VLOOKUP($DQ317,definitions_list_lookup!$N$15:$P$20,3,TRUE)</f>
        <v>0</v>
      </c>
      <c r="DT317" s="99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8">
        <f t="shared" si="103"/>
        <v>0</v>
      </c>
      <c r="ET317" s="44"/>
      <c r="EU317" s="8">
        <f t="shared" si="104"/>
        <v>85.5</v>
      </c>
      <c r="EV317" s="8" t="str">
        <f>VLOOKUP($EU317,definitions_list_lookup!$N$15:$P$20,2,TRUE)</f>
        <v>very high</v>
      </c>
      <c r="EW317" s="8">
        <f>VLOOKUP($EU317,definitions_list_lookup!$N$15:$P$20,3,TRUE)</f>
        <v>4</v>
      </c>
    </row>
    <row r="318" spans="1:153" ht="70">
      <c r="A318" s="205">
        <v>43306</v>
      </c>
      <c r="B318" s="5" t="s">
        <v>1323</v>
      </c>
      <c r="D318" s="5" t="s">
        <v>1208</v>
      </c>
      <c r="E318" s="5">
        <v>83</v>
      </c>
      <c r="F318" s="5">
        <v>4</v>
      </c>
      <c r="G318" s="6" t="str">
        <f t="shared" si="98"/>
        <v>83-4</v>
      </c>
      <c r="H318" s="2">
        <v>52</v>
      </c>
      <c r="I318" s="2">
        <v>53</v>
      </c>
      <c r="J318" s="79" t="str">
        <f>IF(((VLOOKUP($G318,Depth_Lookup!$A$3:$J$561,9,FALSE))-(I318/100))&gt;=0,"Good","Too Long")</f>
        <v>Good</v>
      </c>
      <c r="K318" s="80">
        <f>(VLOOKUP($G318,Depth_Lookup!$A$3:$J$561,10,FALSE))+(H318/100)</f>
        <v>179.35500000000002</v>
      </c>
      <c r="L318" s="80">
        <f>(VLOOKUP($G318,Depth_Lookup!$A$3:$J$561,10,FALSE))+(I318/100)</f>
        <v>179.36500000000001</v>
      </c>
      <c r="M318" s="136" t="s">
        <v>1682</v>
      </c>
      <c r="N318" s="136" t="s">
        <v>1469</v>
      </c>
      <c r="O318" s="199" t="s">
        <v>1763</v>
      </c>
      <c r="P318" s="57" t="s">
        <v>1792</v>
      </c>
      <c r="Q318" s="44"/>
      <c r="R318" s="42">
        <v>100</v>
      </c>
      <c r="S318" s="5">
        <v>0</v>
      </c>
      <c r="T318" s="5">
        <v>0</v>
      </c>
      <c r="U318" s="5">
        <v>0</v>
      </c>
      <c r="V318" s="8">
        <f t="shared" si="111"/>
        <v>100</v>
      </c>
      <c r="W318" s="4" t="s">
        <v>1645</v>
      </c>
      <c r="X318" s="5" t="s">
        <v>1223</v>
      </c>
      <c r="Y318" s="38">
        <v>95</v>
      </c>
      <c r="Z318" s="8" t="str">
        <f>VLOOKUP($Y318,definitions_list_lookup!$N$15:$P$20,2,TRUE)</f>
        <v>complete</v>
      </c>
      <c r="AA318" s="8">
        <f>VLOOKUP($Y318,definitions_list_lookup!$N$15:$P$20,3,TRUE)</f>
        <v>5</v>
      </c>
      <c r="AB318" s="99"/>
      <c r="AC318" s="7"/>
      <c r="AD318" s="7"/>
      <c r="AE318" s="7">
        <v>60</v>
      </c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>
        <v>40</v>
      </c>
      <c r="BA318" s="8">
        <f t="shared" si="100"/>
        <v>100</v>
      </c>
      <c r="BB318" s="54"/>
      <c r="BC318" s="99"/>
      <c r="BD318" s="99"/>
      <c r="BE318" s="99"/>
      <c r="BF318" s="7"/>
      <c r="BG318" s="8" t="str">
        <f>VLOOKUP($BF318,definitions_list_lookup!$N$15:$P$20,2,TRUE)</f>
        <v>fresh</v>
      </c>
      <c r="BH318" s="8">
        <f>VLOOKUP($BF318,definitions_list_lookup!$N$15:$P$20,3,TRUE)</f>
        <v>0</v>
      </c>
      <c r="BI318" s="99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8">
        <f t="shared" si="101"/>
        <v>0</v>
      </c>
      <c r="CI318" s="44"/>
      <c r="CJ318" s="7"/>
      <c r="CK318" s="48"/>
      <c r="CL318" s="7"/>
      <c r="CM318" s="8" t="str">
        <f>VLOOKUP($CL318,definitions_list_lookup!$N$15:$P$20,2,TRUE)</f>
        <v>fresh</v>
      </c>
      <c r="CN318" s="8">
        <f>VLOOKUP($CL318,definitions_list_lookup!$N$15:$P$20,3,TRUE)</f>
        <v>0</v>
      </c>
      <c r="CO318" s="99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8">
        <f t="shared" si="102"/>
        <v>0</v>
      </c>
      <c r="DO318" s="44"/>
      <c r="DP318" s="99"/>
      <c r="DQ318" s="7"/>
      <c r="DR318" s="8" t="str">
        <f>VLOOKUP($DQ318,definitions_list_lookup!$N$15:$P$20,2,TRUE)</f>
        <v>fresh</v>
      </c>
      <c r="DS318" s="8">
        <f>VLOOKUP($DQ318,definitions_list_lookup!$N$15:$P$20,3,TRUE)</f>
        <v>0</v>
      </c>
      <c r="DT318" s="99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8">
        <f t="shared" si="103"/>
        <v>0</v>
      </c>
      <c r="ET318" s="44"/>
      <c r="EU318" s="8">
        <f t="shared" si="104"/>
        <v>95</v>
      </c>
      <c r="EV318" s="8" t="str">
        <f>VLOOKUP($EU318,definitions_list_lookup!$N$15:$P$20,2,TRUE)</f>
        <v>complete</v>
      </c>
      <c r="EW318" s="8">
        <f>VLOOKUP($EU318,definitions_list_lookup!$N$15:$P$20,3,TRUE)</f>
        <v>5</v>
      </c>
    </row>
    <row r="319" spans="1:153" ht="98">
      <c r="A319" s="205">
        <v>43306</v>
      </c>
      <c r="B319" s="5" t="s">
        <v>1323</v>
      </c>
      <c r="D319" s="5" t="s">
        <v>1208</v>
      </c>
      <c r="E319" s="5">
        <v>83</v>
      </c>
      <c r="F319" s="5">
        <v>4</v>
      </c>
      <c r="G319" s="6" t="str">
        <f t="shared" si="98"/>
        <v>83-4</v>
      </c>
      <c r="H319" s="2">
        <v>53</v>
      </c>
      <c r="I319" s="2">
        <v>69.5</v>
      </c>
      <c r="J319" s="79" t="str">
        <f>IF(((VLOOKUP($G319,Depth_Lookup!$A$3:$J$561,9,FALSE))-(I319/100))&gt;=0,"Good","Too Long")</f>
        <v>Good</v>
      </c>
      <c r="K319" s="80">
        <f>(VLOOKUP($G319,Depth_Lookup!$A$3:$J$561,10,FALSE))+(H319/100)</f>
        <v>179.36500000000001</v>
      </c>
      <c r="L319" s="80">
        <f>(VLOOKUP($G319,Depth_Lookup!$A$3:$J$561,10,FALSE))+(I319/100)</f>
        <v>179.53</v>
      </c>
      <c r="M319" s="136" t="s">
        <v>1683</v>
      </c>
      <c r="N319" s="136" t="s">
        <v>12</v>
      </c>
      <c r="O319" s="199" t="s">
        <v>1768</v>
      </c>
      <c r="P319" s="57" t="s">
        <v>1792</v>
      </c>
      <c r="Q319" s="44"/>
      <c r="R319" s="42">
        <v>95</v>
      </c>
      <c r="S319" s="5">
        <v>0</v>
      </c>
      <c r="T319" s="5">
        <v>5</v>
      </c>
      <c r="U319" s="5">
        <v>0</v>
      </c>
      <c r="V319" s="8">
        <f t="shared" si="111"/>
        <v>100</v>
      </c>
      <c r="W319" s="4" t="s">
        <v>1303</v>
      </c>
      <c r="X319" s="5" t="s">
        <v>1223</v>
      </c>
      <c r="Y319" s="38">
        <v>90</v>
      </c>
      <c r="Z319" s="8" t="str">
        <f>VLOOKUP($Y319,definitions_list_lookup!$N$15:$P$20,2,TRUE)</f>
        <v>very high</v>
      </c>
      <c r="AA319" s="8">
        <f>VLOOKUP($Y319,definitions_list_lookup!$N$15:$P$20,3,TRUE)</f>
        <v>4</v>
      </c>
      <c r="AB319" s="99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>
        <v>5</v>
      </c>
      <c r="AQ319" s="7"/>
      <c r="AR319" s="7"/>
      <c r="AS319" s="7">
        <v>95</v>
      </c>
      <c r="AT319" s="7"/>
      <c r="AU319" s="7"/>
      <c r="AV319" s="7"/>
      <c r="AW319" s="7"/>
      <c r="AX319" s="7"/>
      <c r="AY319" s="7"/>
      <c r="AZ319" s="7"/>
      <c r="BA319" s="8">
        <f t="shared" si="100"/>
        <v>100</v>
      </c>
      <c r="BB319" s="54"/>
      <c r="BC319" s="99"/>
      <c r="BD319" s="99"/>
      <c r="BE319" s="99"/>
      <c r="BF319" s="7"/>
      <c r="BG319" s="8" t="str">
        <f>VLOOKUP($BF319,definitions_list_lookup!$N$15:$P$20,2,TRUE)</f>
        <v>fresh</v>
      </c>
      <c r="BH319" s="8">
        <f>VLOOKUP($BF319,definitions_list_lookup!$N$15:$P$20,3,TRUE)</f>
        <v>0</v>
      </c>
      <c r="BI319" s="99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8">
        <f t="shared" si="101"/>
        <v>0</v>
      </c>
      <c r="CI319" s="44"/>
      <c r="CJ319" s="7" t="s">
        <v>1740</v>
      </c>
      <c r="CK319" s="48" t="s">
        <v>1396</v>
      </c>
      <c r="CL319" s="7">
        <v>95</v>
      </c>
      <c r="CM319" s="8" t="str">
        <f>VLOOKUP($CL319,definitions_list_lookup!$N$15:$P$20,2,TRUE)</f>
        <v>complete</v>
      </c>
      <c r="CN319" s="8">
        <f>VLOOKUP($CL319,definitions_list_lookup!$N$15:$P$20,3,TRUE)</f>
        <v>5</v>
      </c>
      <c r="CO319" s="99" t="s">
        <v>1743</v>
      </c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>
        <v>10</v>
      </c>
      <c r="DD319" s="7"/>
      <c r="DE319" s="7"/>
      <c r="DF319" s="7">
        <v>90</v>
      </c>
      <c r="DG319" s="7"/>
      <c r="DH319" s="7"/>
      <c r="DI319" s="7"/>
      <c r="DJ319" s="7"/>
      <c r="DK319" s="7"/>
      <c r="DL319" s="7"/>
      <c r="DM319" s="7"/>
      <c r="DN319" s="8">
        <f t="shared" si="102"/>
        <v>100</v>
      </c>
      <c r="DO319" s="44"/>
      <c r="DP319" s="99"/>
      <c r="DQ319" s="7"/>
      <c r="DR319" s="8" t="str">
        <f>VLOOKUP($DQ319,definitions_list_lookup!$N$15:$P$20,2,TRUE)</f>
        <v>fresh</v>
      </c>
      <c r="DS319" s="8">
        <f>VLOOKUP($DQ319,definitions_list_lookup!$N$15:$P$20,3,TRUE)</f>
        <v>0</v>
      </c>
      <c r="DT319" s="99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8">
        <f t="shared" si="103"/>
        <v>0</v>
      </c>
      <c r="ET319" s="44"/>
      <c r="EU319" s="8">
        <f t="shared" si="104"/>
        <v>90.25</v>
      </c>
      <c r="EV319" s="8" t="str">
        <f>VLOOKUP($EU319,definitions_list_lookup!$N$15:$P$20,2,TRUE)</f>
        <v>very high</v>
      </c>
      <c r="EW319" s="8">
        <f>VLOOKUP($EU319,definitions_list_lookup!$N$15:$P$20,3,TRUE)</f>
        <v>4</v>
      </c>
    </row>
    <row r="320" spans="1:153" ht="70">
      <c r="A320" s="205">
        <v>43306</v>
      </c>
      <c r="B320" s="5" t="s">
        <v>1323</v>
      </c>
      <c r="D320" s="5" t="s">
        <v>1208</v>
      </c>
      <c r="E320" s="5">
        <v>83</v>
      </c>
      <c r="F320" s="5">
        <v>4</v>
      </c>
      <c r="G320" s="6" t="str">
        <f t="shared" si="98"/>
        <v>83-4</v>
      </c>
      <c r="H320" s="2">
        <v>69.5</v>
      </c>
      <c r="I320" s="2">
        <v>71</v>
      </c>
      <c r="J320" s="79" t="str">
        <f>IF(((VLOOKUP($G320,Depth_Lookup!$A$3:$J$561,9,FALSE))-(I320/100))&gt;=0,"Good","Too Long")</f>
        <v>Good</v>
      </c>
      <c r="K320" s="80">
        <f>(VLOOKUP($G320,Depth_Lookup!$A$3:$J$561,10,FALSE))+(H320/100)</f>
        <v>179.53</v>
      </c>
      <c r="L320" s="80">
        <f>(VLOOKUP($G320,Depth_Lookup!$A$3:$J$561,10,FALSE))+(I320/100)</f>
        <v>179.54500000000002</v>
      </c>
      <c r="M320" s="136" t="s">
        <v>1684</v>
      </c>
      <c r="N320" s="136" t="s">
        <v>1691</v>
      </c>
      <c r="O320" s="199" t="s">
        <v>1763</v>
      </c>
      <c r="P320" s="57" t="s">
        <v>1330</v>
      </c>
      <c r="Q320" s="44"/>
      <c r="R320" s="42">
        <v>100</v>
      </c>
      <c r="S320" s="5">
        <v>0</v>
      </c>
      <c r="T320" s="5">
        <v>0</v>
      </c>
      <c r="U320" s="5">
        <v>0</v>
      </c>
      <c r="V320" s="8">
        <f t="shared" si="111"/>
        <v>100</v>
      </c>
      <c r="W320" s="4" t="s">
        <v>1645</v>
      </c>
      <c r="X320" s="5" t="s">
        <v>1223</v>
      </c>
      <c r="Y320" s="38">
        <v>95</v>
      </c>
      <c r="Z320" s="8" t="str">
        <f>VLOOKUP($Y320,definitions_list_lookup!$N$15:$P$20,2,TRUE)</f>
        <v>complete</v>
      </c>
      <c r="AA320" s="8">
        <f>VLOOKUP($Y320,definitions_list_lookup!$N$15:$P$20,3,TRUE)</f>
        <v>5</v>
      </c>
      <c r="AB320" s="99"/>
      <c r="AC320" s="7"/>
      <c r="AD320" s="7"/>
      <c r="AE320" s="7">
        <v>25</v>
      </c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>
        <v>5</v>
      </c>
      <c r="AQ320" s="7"/>
      <c r="AR320" s="7"/>
      <c r="AS320" s="7">
        <v>30</v>
      </c>
      <c r="AT320" s="7"/>
      <c r="AU320" s="7"/>
      <c r="AV320" s="7"/>
      <c r="AW320" s="7"/>
      <c r="AX320" s="7"/>
      <c r="AY320" s="7"/>
      <c r="AZ320" s="7">
        <v>40</v>
      </c>
      <c r="BA320" s="8">
        <f t="shared" ref="BA320" si="136">SUM(AC320:AZ320)</f>
        <v>100</v>
      </c>
      <c r="BB320" s="54"/>
      <c r="BC320" s="99"/>
      <c r="BD320" s="99"/>
      <c r="BE320" s="99"/>
      <c r="BF320" s="7"/>
      <c r="BG320" s="8" t="str">
        <f>VLOOKUP($BF320,definitions_list_lookup!$N$15:$P$20,2,TRUE)</f>
        <v>fresh</v>
      </c>
      <c r="BH320" s="8">
        <f>VLOOKUP($BF320,definitions_list_lookup!$N$15:$P$20,3,TRUE)</f>
        <v>0</v>
      </c>
      <c r="BI320" s="99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8">
        <f t="shared" si="101"/>
        <v>0</v>
      </c>
      <c r="CI320" s="44"/>
      <c r="CJ320" s="7"/>
      <c r="CK320" s="48"/>
      <c r="CL320" s="7"/>
      <c r="CM320" s="8" t="str">
        <f>VLOOKUP($CL320,definitions_list_lookup!$N$15:$P$20,2,TRUE)</f>
        <v>fresh</v>
      </c>
      <c r="CN320" s="8">
        <f>VLOOKUP($CL320,definitions_list_lookup!$N$15:$P$20,3,TRUE)</f>
        <v>0</v>
      </c>
      <c r="CO320" s="99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8">
        <f t="shared" si="102"/>
        <v>0</v>
      </c>
      <c r="DO320" s="44"/>
      <c r="DP320" s="99"/>
      <c r="DQ320" s="7"/>
      <c r="DR320" s="8" t="str">
        <f>VLOOKUP($DQ320,definitions_list_lookup!$N$15:$P$20,2,TRUE)</f>
        <v>fresh</v>
      </c>
      <c r="DS320" s="8">
        <f>VLOOKUP($DQ320,definitions_list_lookup!$N$15:$P$20,3,TRUE)</f>
        <v>0</v>
      </c>
      <c r="DT320" s="99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8">
        <f t="shared" si="103"/>
        <v>0</v>
      </c>
      <c r="ET320" s="44"/>
      <c r="EU320" s="8">
        <f t="shared" si="104"/>
        <v>95</v>
      </c>
      <c r="EV320" s="8" t="str">
        <f>VLOOKUP($EU320,definitions_list_lookup!$N$15:$P$20,2,TRUE)</f>
        <v>complete</v>
      </c>
      <c r="EW320" s="8">
        <f>VLOOKUP($EU320,definitions_list_lookup!$N$15:$P$20,3,TRUE)</f>
        <v>5</v>
      </c>
    </row>
    <row r="321" spans="1:153" ht="84">
      <c r="A321" s="205">
        <v>43306</v>
      </c>
      <c r="B321" s="5" t="s">
        <v>1323</v>
      </c>
      <c r="D321" s="5" t="s">
        <v>1208</v>
      </c>
      <c r="E321" s="5">
        <v>83</v>
      </c>
      <c r="F321" s="5">
        <v>4</v>
      </c>
      <c r="G321" s="6" t="str">
        <f t="shared" si="98"/>
        <v>83-4</v>
      </c>
      <c r="H321" s="2">
        <v>71</v>
      </c>
      <c r="I321" s="2">
        <v>79</v>
      </c>
      <c r="J321" s="79" t="str">
        <f>IF(((VLOOKUP($G321,Depth_Lookup!$A$3:$J$561,9,FALSE))-(I321/100))&gt;=0,"Good","Too Long")</f>
        <v>Good</v>
      </c>
      <c r="K321" s="80">
        <f>(VLOOKUP($G321,Depth_Lookup!$A$3:$J$561,10,FALSE))+(H321/100)</f>
        <v>179.54500000000002</v>
      </c>
      <c r="L321" s="80">
        <f>(VLOOKUP($G321,Depth_Lookup!$A$3:$J$561,10,FALSE))+(I321/100)</f>
        <v>179.625</v>
      </c>
      <c r="M321" s="136" t="s">
        <v>1686</v>
      </c>
      <c r="N321" s="136" t="s">
        <v>1326</v>
      </c>
      <c r="O321" s="199" t="s">
        <v>1767</v>
      </c>
      <c r="P321" s="57" t="s">
        <v>1792</v>
      </c>
      <c r="Q321" s="44"/>
      <c r="R321" s="42">
        <v>95</v>
      </c>
      <c r="S321" s="5">
        <v>0</v>
      </c>
      <c r="T321" s="5">
        <v>5</v>
      </c>
      <c r="U321" s="5">
        <v>0</v>
      </c>
      <c r="V321" s="8">
        <f t="shared" ref="V321" si="137">SUM(R321:U321)</f>
        <v>100</v>
      </c>
      <c r="W321" s="4" t="s">
        <v>1303</v>
      </c>
      <c r="X321" s="5" t="s">
        <v>1223</v>
      </c>
      <c r="Y321" s="38">
        <v>85</v>
      </c>
      <c r="Z321" s="8" t="str">
        <f>VLOOKUP($Y321,definitions_list_lookup!$N$15:$P$20,2,TRUE)</f>
        <v>very high</v>
      </c>
      <c r="AA321" s="8">
        <f>VLOOKUP($Y321,definitions_list_lookup!$N$15:$P$20,3,TRUE)</f>
        <v>4</v>
      </c>
      <c r="AB321" s="99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>
        <v>5</v>
      </c>
      <c r="AQ321" s="7"/>
      <c r="AR321" s="7"/>
      <c r="AS321" s="7">
        <v>95</v>
      </c>
      <c r="AT321" s="7"/>
      <c r="AU321" s="7"/>
      <c r="AV321" s="7"/>
      <c r="AW321" s="7"/>
      <c r="AX321" s="7"/>
      <c r="AY321" s="7"/>
      <c r="AZ321" s="7"/>
      <c r="BA321" s="8">
        <f t="shared" si="100"/>
        <v>100</v>
      </c>
      <c r="BB321" s="54"/>
      <c r="BC321" s="99"/>
      <c r="BD321" s="99"/>
      <c r="BE321" s="99"/>
      <c r="BF321" s="7"/>
      <c r="BG321" s="8" t="str">
        <f>VLOOKUP($BF321,definitions_list_lookup!$N$15:$P$20,2,TRUE)</f>
        <v>fresh</v>
      </c>
      <c r="BH321" s="8">
        <f>VLOOKUP($BF321,definitions_list_lookup!$N$15:$P$20,3,TRUE)</f>
        <v>0</v>
      </c>
      <c r="BI321" s="99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8">
        <f t="shared" si="101"/>
        <v>0</v>
      </c>
      <c r="CI321" s="44"/>
      <c r="CJ321" s="7" t="s">
        <v>1384</v>
      </c>
      <c r="CK321" s="48" t="s">
        <v>1396</v>
      </c>
      <c r="CL321" s="7">
        <v>95</v>
      </c>
      <c r="CM321" s="8" t="str">
        <f>VLOOKUP($CL321,definitions_list_lookup!$N$15:$P$20,2,TRUE)</f>
        <v>complete</v>
      </c>
      <c r="CN321" s="8">
        <f>VLOOKUP($CL321,definitions_list_lookup!$N$15:$P$20,3,TRUE)</f>
        <v>5</v>
      </c>
      <c r="CO321" s="99" t="s">
        <v>1743</v>
      </c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>
        <v>10</v>
      </c>
      <c r="DD321" s="7"/>
      <c r="DE321" s="7"/>
      <c r="DF321" s="7">
        <v>90</v>
      </c>
      <c r="DG321" s="7"/>
      <c r="DH321" s="7"/>
      <c r="DI321" s="7"/>
      <c r="DJ321" s="7"/>
      <c r="DK321" s="7"/>
      <c r="DL321" s="7"/>
      <c r="DM321" s="7"/>
      <c r="DN321" s="8">
        <f t="shared" ref="DN321" si="138">SUM(CP321:DM321)</f>
        <v>100</v>
      </c>
      <c r="DO321" s="44"/>
      <c r="DP321" s="99"/>
      <c r="DQ321" s="7"/>
      <c r="DR321" s="8" t="str">
        <f>VLOOKUP($DQ321,definitions_list_lookup!$N$15:$P$20,2,TRUE)</f>
        <v>fresh</v>
      </c>
      <c r="DS321" s="8">
        <f>VLOOKUP($DQ321,definitions_list_lookup!$N$15:$P$20,3,TRUE)</f>
        <v>0</v>
      </c>
      <c r="DT321" s="99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8">
        <f t="shared" si="103"/>
        <v>0</v>
      </c>
      <c r="ET321" s="44"/>
      <c r="EU321" s="8">
        <f t="shared" si="104"/>
        <v>85.5</v>
      </c>
      <c r="EV321" s="8" t="str">
        <f>VLOOKUP($EU321,definitions_list_lookup!$N$15:$P$20,2,TRUE)</f>
        <v>very high</v>
      </c>
      <c r="EW321" s="8">
        <f>VLOOKUP($EU321,definitions_list_lookup!$N$15:$P$20,3,TRUE)</f>
        <v>4</v>
      </c>
    </row>
    <row r="322" spans="1:153" ht="98">
      <c r="A322" s="205">
        <v>43306</v>
      </c>
      <c r="B322" s="5" t="s">
        <v>1323</v>
      </c>
      <c r="D322" s="5" t="s">
        <v>1208</v>
      </c>
      <c r="E322" s="5">
        <v>84</v>
      </c>
      <c r="F322" s="5">
        <v>1</v>
      </c>
      <c r="G322" s="6" t="str">
        <f t="shared" si="98"/>
        <v>84-1</v>
      </c>
      <c r="H322" s="2">
        <v>0</v>
      </c>
      <c r="I322" s="2">
        <v>3.5</v>
      </c>
      <c r="J322" s="79" t="str">
        <f>IF(((VLOOKUP($G322,Depth_Lookup!$A$3:$J$561,9,FALSE))-(I322/100))&gt;=0,"Good","Too Long")</f>
        <v>Good</v>
      </c>
      <c r="K322" s="80">
        <f>(VLOOKUP($G322,Depth_Lookup!$A$3:$J$561,10,FALSE))+(H322/100)</f>
        <v>179.6</v>
      </c>
      <c r="L322" s="80">
        <f>(VLOOKUP($G322,Depth_Lookup!$A$3:$J$561,10,FALSE))+(I322/100)</f>
        <v>179.63499999999999</v>
      </c>
      <c r="M322" s="136" t="s">
        <v>1686</v>
      </c>
      <c r="N322" s="136" t="s">
        <v>1326</v>
      </c>
      <c r="O322" s="199" t="s">
        <v>1654</v>
      </c>
      <c r="P322" s="57" t="s">
        <v>1793</v>
      </c>
      <c r="Q322" s="44"/>
      <c r="R322" s="42">
        <v>100</v>
      </c>
      <c r="S322" s="5">
        <v>0</v>
      </c>
      <c r="T322" s="5">
        <v>0</v>
      </c>
      <c r="U322" s="5">
        <v>0</v>
      </c>
      <c r="V322" s="8">
        <f t="shared" si="111"/>
        <v>100</v>
      </c>
      <c r="W322" s="4" t="s">
        <v>1303</v>
      </c>
      <c r="X322" s="5" t="s">
        <v>1223</v>
      </c>
      <c r="Y322" s="38">
        <v>85</v>
      </c>
      <c r="Z322" s="8" t="str">
        <f>VLOOKUP($Y322,definitions_list_lookup!$N$15:$P$20,2,TRUE)</f>
        <v>very high</v>
      </c>
      <c r="AA322" s="8">
        <f>VLOOKUP($Y322,definitions_list_lookup!$N$15:$P$20,3,TRUE)</f>
        <v>4</v>
      </c>
      <c r="AB322" s="99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>
        <v>5</v>
      </c>
      <c r="AQ322" s="7"/>
      <c r="AR322" s="7"/>
      <c r="AS322" s="7">
        <v>95</v>
      </c>
      <c r="AT322" s="7"/>
      <c r="AU322" s="7"/>
      <c r="AV322" s="7"/>
      <c r="AW322" s="7"/>
      <c r="AX322" s="7"/>
      <c r="AY322" s="7"/>
      <c r="AZ322" s="7"/>
      <c r="BA322" s="8">
        <f t="shared" si="100"/>
        <v>100</v>
      </c>
      <c r="BB322" s="54"/>
      <c r="BC322" s="99"/>
      <c r="BD322" s="99"/>
      <c r="BE322" s="99"/>
      <c r="BF322" s="7"/>
      <c r="BG322" s="8" t="str">
        <f>VLOOKUP($BF322,definitions_list_lookup!$N$15:$P$20,2,TRUE)</f>
        <v>fresh</v>
      </c>
      <c r="BH322" s="8">
        <f>VLOOKUP($BF322,definitions_list_lookup!$N$15:$P$20,3,TRUE)</f>
        <v>0</v>
      </c>
      <c r="BI322" s="99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8">
        <f t="shared" si="101"/>
        <v>0</v>
      </c>
      <c r="CI322" s="44"/>
      <c r="CJ322" s="7"/>
      <c r="CK322" s="48"/>
      <c r="CL322" s="7"/>
      <c r="CM322" s="8" t="str">
        <f>VLOOKUP($CL322,definitions_list_lookup!$N$15:$P$20,2,TRUE)</f>
        <v>fresh</v>
      </c>
      <c r="CN322" s="8">
        <f>VLOOKUP($CL322,definitions_list_lookup!$N$15:$P$20,3,TRUE)</f>
        <v>0</v>
      </c>
      <c r="CO322" s="99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8">
        <f t="shared" si="102"/>
        <v>0</v>
      </c>
      <c r="DO322" s="44"/>
      <c r="DP322" s="99"/>
      <c r="DQ322" s="7"/>
      <c r="DR322" s="8" t="str">
        <f>VLOOKUP($DQ322,definitions_list_lookup!$N$15:$P$20,2,TRUE)</f>
        <v>fresh</v>
      </c>
      <c r="DS322" s="8">
        <f>VLOOKUP($DQ322,definitions_list_lookup!$N$15:$P$20,3,TRUE)</f>
        <v>0</v>
      </c>
      <c r="DT322" s="99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8">
        <f t="shared" si="103"/>
        <v>0</v>
      </c>
      <c r="ET322" s="44"/>
      <c r="EU322" s="8">
        <f t="shared" si="104"/>
        <v>85</v>
      </c>
      <c r="EV322" s="8" t="str">
        <f>VLOOKUP($EU322,definitions_list_lookup!$N$15:$P$20,2,TRUE)</f>
        <v>very high</v>
      </c>
      <c r="EW322" s="8">
        <f>VLOOKUP($EU322,definitions_list_lookup!$N$15:$P$20,3,TRUE)</f>
        <v>4</v>
      </c>
    </row>
    <row r="323" spans="1:153" ht="70">
      <c r="A323" s="205">
        <v>43306</v>
      </c>
      <c r="B323" s="5" t="s">
        <v>1323</v>
      </c>
      <c r="D323" s="5" t="s">
        <v>1208</v>
      </c>
      <c r="E323" s="5">
        <v>84</v>
      </c>
      <c r="F323" s="5">
        <v>1</v>
      </c>
      <c r="G323" s="6" t="str">
        <f t="shared" si="98"/>
        <v>84-1</v>
      </c>
      <c r="H323" s="2">
        <v>3.5</v>
      </c>
      <c r="I323" s="2">
        <v>8</v>
      </c>
      <c r="J323" s="79" t="str">
        <f>IF(((VLOOKUP($G323,Depth_Lookup!$A$3:$J$561,9,FALSE))-(I323/100))&gt;=0,"Good","Too Long")</f>
        <v>Good</v>
      </c>
      <c r="K323" s="80">
        <f>(VLOOKUP($G323,Depth_Lookup!$A$3:$J$561,10,FALSE))+(H323/100)</f>
        <v>179.63499999999999</v>
      </c>
      <c r="L323" s="80">
        <f>(VLOOKUP($G323,Depth_Lookup!$A$3:$J$561,10,FALSE))+(I323/100)</f>
        <v>179.68</v>
      </c>
      <c r="M323" s="136" t="s">
        <v>1687</v>
      </c>
      <c r="N323" s="136" t="s">
        <v>1469</v>
      </c>
      <c r="O323" s="199" t="s">
        <v>1763</v>
      </c>
      <c r="P323" s="57" t="s">
        <v>1330</v>
      </c>
      <c r="Q323" s="44"/>
      <c r="R323" s="42">
        <v>100</v>
      </c>
      <c r="S323" s="5">
        <v>0</v>
      </c>
      <c r="T323" s="5">
        <v>0</v>
      </c>
      <c r="U323" s="5">
        <v>0</v>
      </c>
      <c r="V323" s="8">
        <f t="shared" ref="V323" si="139">SUM(R323:U323)</f>
        <v>100</v>
      </c>
      <c r="W323" s="4" t="s">
        <v>1645</v>
      </c>
      <c r="X323" s="5" t="s">
        <v>1223</v>
      </c>
      <c r="Y323" s="38">
        <v>95</v>
      </c>
      <c r="Z323" s="8" t="str">
        <f>VLOOKUP($Y323,definitions_list_lookup!$N$15:$P$20,2,TRUE)</f>
        <v>complete</v>
      </c>
      <c r="AA323" s="8">
        <f>VLOOKUP($Y323,definitions_list_lookup!$N$15:$P$20,3,TRUE)</f>
        <v>5</v>
      </c>
      <c r="AB323" s="99" t="s">
        <v>1766</v>
      </c>
      <c r="AC323" s="7"/>
      <c r="AD323" s="7"/>
      <c r="AE323" s="7">
        <v>25</v>
      </c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>
        <v>5</v>
      </c>
      <c r="AQ323" s="7"/>
      <c r="AR323" s="7"/>
      <c r="AS323" s="7">
        <v>30</v>
      </c>
      <c r="AT323" s="7"/>
      <c r="AU323" s="7"/>
      <c r="AV323" s="7"/>
      <c r="AW323" s="7"/>
      <c r="AX323" s="7"/>
      <c r="AY323" s="7"/>
      <c r="AZ323" s="7">
        <v>40</v>
      </c>
      <c r="BA323" s="8">
        <f t="shared" si="100"/>
        <v>100</v>
      </c>
      <c r="BB323" s="54"/>
      <c r="BC323" s="99"/>
      <c r="BD323" s="99"/>
      <c r="BE323" s="99"/>
      <c r="BF323" s="7"/>
      <c r="BG323" s="8" t="str">
        <f>VLOOKUP($BF323,definitions_list_lookup!$N$15:$P$20,2,TRUE)</f>
        <v>fresh</v>
      </c>
      <c r="BH323" s="8">
        <f>VLOOKUP($BF323,definitions_list_lookup!$N$15:$P$20,3,TRUE)</f>
        <v>0</v>
      </c>
      <c r="BI323" s="99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8">
        <f t="shared" si="101"/>
        <v>0</v>
      </c>
      <c r="CI323" s="44"/>
      <c r="CJ323" s="7"/>
      <c r="CK323" s="48"/>
      <c r="CL323" s="7"/>
      <c r="CM323" s="8" t="str">
        <f>VLOOKUP($CL323,definitions_list_lookup!$N$15:$P$20,2,TRUE)</f>
        <v>fresh</v>
      </c>
      <c r="CN323" s="8">
        <f>VLOOKUP($CL323,definitions_list_lookup!$N$15:$P$20,3,TRUE)</f>
        <v>0</v>
      </c>
      <c r="CO323" s="99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8">
        <f t="shared" si="102"/>
        <v>0</v>
      </c>
      <c r="DO323" s="44"/>
      <c r="DP323" s="99"/>
      <c r="DQ323" s="7"/>
      <c r="DR323" s="8" t="str">
        <f>VLOOKUP($DQ323,definitions_list_lookup!$N$15:$P$20,2,TRUE)</f>
        <v>fresh</v>
      </c>
      <c r="DS323" s="8">
        <f>VLOOKUP($DQ323,definitions_list_lookup!$N$15:$P$20,3,TRUE)</f>
        <v>0</v>
      </c>
      <c r="DT323" s="99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8">
        <f t="shared" si="103"/>
        <v>0</v>
      </c>
      <c r="ET323" s="44"/>
      <c r="EU323" s="8">
        <f t="shared" si="104"/>
        <v>95</v>
      </c>
      <c r="EV323" s="8" t="str">
        <f>VLOOKUP($EU323,definitions_list_lookup!$N$15:$P$20,2,TRUE)</f>
        <v>complete</v>
      </c>
      <c r="EW323" s="8">
        <f>VLOOKUP($EU323,definitions_list_lookup!$N$15:$P$20,3,TRUE)</f>
        <v>5</v>
      </c>
    </row>
    <row r="324" spans="1:153" ht="126">
      <c r="A324" s="205">
        <v>43306</v>
      </c>
      <c r="B324" s="5" t="s">
        <v>1323</v>
      </c>
      <c r="D324" s="5" t="s">
        <v>1208</v>
      </c>
      <c r="E324" s="5">
        <v>84</v>
      </c>
      <c r="F324" s="5">
        <v>1</v>
      </c>
      <c r="G324" s="6" t="str">
        <f t="shared" si="98"/>
        <v>84-1</v>
      </c>
      <c r="H324" s="2">
        <v>8</v>
      </c>
      <c r="I324" s="2">
        <v>70</v>
      </c>
      <c r="J324" s="79" t="str">
        <f>IF(((VLOOKUP($G324,Depth_Lookup!$A$3:$J$561,9,FALSE))-(I324/100))&gt;=0,"Good","Too Long")</f>
        <v>Good</v>
      </c>
      <c r="K324" s="80">
        <f>(VLOOKUP($G324,Depth_Lookup!$A$3:$J$561,10,FALSE))+(H324/100)</f>
        <v>179.68</v>
      </c>
      <c r="L324" s="80">
        <f>(VLOOKUP($G324,Depth_Lookup!$A$3:$J$561,10,FALSE))+(I324/100)</f>
        <v>180.29999999999998</v>
      </c>
      <c r="M324" s="136" t="s">
        <v>1689</v>
      </c>
      <c r="N324" s="136" t="s">
        <v>13</v>
      </c>
      <c r="O324" s="199" t="s">
        <v>1765</v>
      </c>
      <c r="P324" s="57" t="s">
        <v>1793</v>
      </c>
      <c r="Q324" s="44"/>
      <c r="R324" s="42">
        <v>90</v>
      </c>
      <c r="S324" s="5">
        <v>0</v>
      </c>
      <c r="T324" s="5">
        <v>10</v>
      </c>
      <c r="U324" s="5">
        <v>0</v>
      </c>
      <c r="V324" s="8">
        <f t="shared" si="111"/>
        <v>100</v>
      </c>
      <c r="W324" s="4" t="s">
        <v>1303</v>
      </c>
      <c r="X324" s="5" t="s">
        <v>1223</v>
      </c>
      <c r="Y324" s="38">
        <v>75</v>
      </c>
      <c r="Z324" s="8" t="str">
        <f>VLOOKUP($Y324,definitions_list_lookup!$N$15:$P$20,2,TRUE)</f>
        <v>very high</v>
      </c>
      <c r="AA324" s="8">
        <f>VLOOKUP($Y324,definitions_list_lookup!$N$15:$P$20,3,TRUE)</f>
        <v>4</v>
      </c>
      <c r="AB324" s="99" t="s">
        <v>1758</v>
      </c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>
        <v>5</v>
      </c>
      <c r="AQ324" s="7"/>
      <c r="AR324" s="7"/>
      <c r="AS324" s="7">
        <v>95</v>
      </c>
      <c r="AT324" s="7"/>
      <c r="AU324" s="7"/>
      <c r="AV324" s="7"/>
      <c r="AW324" s="7"/>
      <c r="AX324" s="7"/>
      <c r="AY324" s="7"/>
      <c r="AZ324" s="7"/>
      <c r="BA324" s="8">
        <f t="shared" si="100"/>
        <v>100</v>
      </c>
      <c r="BB324" s="54"/>
      <c r="BC324" s="99"/>
      <c r="BD324" s="99"/>
      <c r="BE324" s="99"/>
      <c r="BF324" s="7"/>
      <c r="BG324" s="8" t="str">
        <f>VLOOKUP($BF324,definitions_list_lookup!$N$15:$P$20,2,TRUE)</f>
        <v>fresh</v>
      </c>
      <c r="BH324" s="8">
        <f>VLOOKUP($BF324,definitions_list_lookup!$N$15:$P$20,3,TRUE)</f>
        <v>0</v>
      </c>
      <c r="BI324" s="99" t="s">
        <v>1756</v>
      </c>
      <c r="BJ324" s="7">
        <v>20</v>
      </c>
      <c r="BK324" s="7"/>
      <c r="BL324" s="7">
        <v>20</v>
      </c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>
        <v>60</v>
      </c>
      <c r="CH324" s="8">
        <f t="shared" si="101"/>
        <v>100</v>
      </c>
      <c r="CI324" s="44"/>
      <c r="CJ324" s="7" t="s">
        <v>1740</v>
      </c>
      <c r="CK324" s="48" t="s">
        <v>1396</v>
      </c>
      <c r="CL324" s="7">
        <v>95</v>
      </c>
      <c r="CM324" s="8" t="str">
        <f>VLOOKUP($CL324,definitions_list_lookup!$N$15:$P$20,2,TRUE)</f>
        <v>complete</v>
      </c>
      <c r="CN324" s="8">
        <f>VLOOKUP($CL324,definitions_list_lookup!$N$15:$P$20,3,TRUE)</f>
        <v>5</v>
      </c>
      <c r="CO324" s="99" t="s">
        <v>1743</v>
      </c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>
        <v>10</v>
      </c>
      <c r="DD324" s="7"/>
      <c r="DE324" s="7"/>
      <c r="DF324" s="7">
        <v>90</v>
      </c>
      <c r="DG324" s="7"/>
      <c r="DH324" s="7"/>
      <c r="DI324" s="7"/>
      <c r="DJ324" s="7"/>
      <c r="DK324" s="7"/>
      <c r="DL324" s="7"/>
      <c r="DM324" s="7"/>
      <c r="DN324" s="8">
        <f t="shared" si="102"/>
        <v>100</v>
      </c>
      <c r="DO324" s="44"/>
      <c r="DP324" s="99"/>
      <c r="DQ324" s="7"/>
      <c r="DR324" s="8" t="str">
        <f>VLOOKUP($DQ324,definitions_list_lookup!$N$15:$P$20,2,TRUE)</f>
        <v>fresh</v>
      </c>
      <c r="DS324" s="8">
        <f>VLOOKUP($DQ324,definitions_list_lookup!$N$15:$P$20,3,TRUE)</f>
        <v>0</v>
      </c>
      <c r="DT324" s="99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8">
        <f t="shared" si="103"/>
        <v>0</v>
      </c>
      <c r="ET324" s="44"/>
      <c r="EU324" s="8">
        <f t="shared" si="104"/>
        <v>77</v>
      </c>
      <c r="EV324" s="8" t="str">
        <f>VLOOKUP($EU324,definitions_list_lookup!$N$15:$P$20,2,TRUE)</f>
        <v>very high</v>
      </c>
      <c r="EW324" s="8">
        <f>VLOOKUP($EU324,definitions_list_lookup!$N$15:$P$20,3,TRUE)</f>
        <v>4</v>
      </c>
    </row>
    <row r="325" spans="1:153" ht="98">
      <c r="A325" s="205">
        <v>43306</v>
      </c>
      <c r="B325" s="5" t="s">
        <v>1323</v>
      </c>
      <c r="D325" s="5" t="s">
        <v>1208</v>
      </c>
      <c r="E325" s="5">
        <v>84</v>
      </c>
      <c r="F325" s="5">
        <v>2</v>
      </c>
      <c r="G325" s="6" t="str">
        <f t="shared" si="98"/>
        <v>84-2</v>
      </c>
      <c r="H325" s="2">
        <v>0</v>
      </c>
      <c r="I325" s="2">
        <v>64</v>
      </c>
      <c r="J325" s="79" t="str">
        <f>IF(((VLOOKUP($G325,Depth_Lookup!$A$3:$J$561,9,FALSE))-(I325/100))&gt;=0,"Good","Too Long")</f>
        <v>Good</v>
      </c>
      <c r="K325" s="80">
        <f>(VLOOKUP($G325,Depth_Lookup!$A$3:$J$561,10,FALSE))+(H325/100)</f>
        <v>180.3</v>
      </c>
      <c r="L325" s="80">
        <f>(VLOOKUP($G325,Depth_Lookup!$A$3:$J$561,10,FALSE))+(I325/100)</f>
        <v>180.94</v>
      </c>
      <c r="M325" s="136" t="s">
        <v>1689</v>
      </c>
      <c r="N325" s="136" t="s">
        <v>13</v>
      </c>
      <c r="O325" s="199" t="s">
        <v>1765</v>
      </c>
      <c r="P325" s="57" t="s">
        <v>1793</v>
      </c>
      <c r="Q325" s="44"/>
      <c r="R325" s="42">
        <v>90</v>
      </c>
      <c r="S325" s="5">
        <v>0</v>
      </c>
      <c r="T325" s="5">
        <v>10</v>
      </c>
      <c r="U325" s="5">
        <v>0</v>
      </c>
      <c r="V325" s="8">
        <f t="shared" ref="V325" si="140">SUM(R325:U325)</f>
        <v>100</v>
      </c>
      <c r="W325" s="4" t="s">
        <v>1303</v>
      </c>
      <c r="X325" s="5" t="s">
        <v>1223</v>
      </c>
      <c r="Y325" s="38">
        <v>75</v>
      </c>
      <c r="Z325" s="8" t="str">
        <f>VLOOKUP($Y325,definitions_list_lookup!$N$15:$P$20,2,TRUE)</f>
        <v>very high</v>
      </c>
      <c r="AA325" s="8">
        <f>VLOOKUP($Y325,definitions_list_lookup!$N$15:$P$20,3,TRUE)</f>
        <v>4</v>
      </c>
      <c r="AB325" s="99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>
        <v>5</v>
      </c>
      <c r="AQ325" s="7"/>
      <c r="AR325" s="7"/>
      <c r="AS325" s="7">
        <v>95</v>
      </c>
      <c r="AT325" s="7"/>
      <c r="AU325" s="7"/>
      <c r="AV325" s="7"/>
      <c r="AW325" s="7"/>
      <c r="AX325" s="7"/>
      <c r="AY325" s="7"/>
      <c r="AZ325" s="7"/>
      <c r="BA325" s="8">
        <f t="shared" si="100"/>
        <v>100</v>
      </c>
      <c r="BB325" s="54"/>
      <c r="BC325" s="99"/>
      <c r="BD325" s="99"/>
      <c r="BE325" s="99"/>
      <c r="BF325" s="7"/>
      <c r="BG325" s="8" t="str">
        <f>VLOOKUP($BF325,definitions_list_lookup!$N$15:$P$20,2,TRUE)</f>
        <v>fresh</v>
      </c>
      <c r="BH325" s="8">
        <f>VLOOKUP($BF325,definitions_list_lookup!$N$15:$P$20,3,TRUE)</f>
        <v>0</v>
      </c>
      <c r="BI325" s="99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8">
        <f t="shared" si="101"/>
        <v>0</v>
      </c>
      <c r="CI325" s="44"/>
      <c r="CJ325" s="7" t="s">
        <v>1740</v>
      </c>
      <c r="CK325" s="48" t="s">
        <v>1396</v>
      </c>
      <c r="CL325" s="7">
        <v>95</v>
      </c>
      <c r="CM325" s="8" t="str">
        <f>VLOOKUP($CL325,definitions_list_lookup!$N$15:$P$20,2,TRUE)</f>
        <v>complete</v>
      </c>
      <c r="CN325" s="8">
        <f>VLOOKUP($CL325,definitions_list_lookup!$N$15:$P$20,3,TRUE)</f>
        <v>5</v>
      </c>
      <c r="CO325" s="99" t="s">
        <v>1743</v>
      </c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>
        <v>10</v>
      </c>
      <c r="DD325" s="7"/>
      <c r="DE325" s="7"/>
      <c r="DF325" s="7">
        <v>90</v>
      </c>
      <c r="DG325" s="7"/>
      <c r="DH325" s="7"/>
      <c r="DI325" s="7"/>
      <c r="DJ325" s="7"/>
      <c r="DK325" s="7"/>
      <c r="DL325" s="7"/>
      <c r="DM325" s="7"/>
      <c r="DN325" s="8">
        <f t="shared" si="102"/>
        <v>100</v>
      </c>
      <c r="DO325" s="44"/>
      <c r="DP325" s="99"/>
      <c r="DQ325" s="7"/>
      <c r="DR325" s="8" t="str">
        <f>VLOOKUP($DQ325,definitions_list_lookup!$N$15:$P$20,2,TRUE)</f>
        <v>fresh</v>
      </c>
      <c r="DS325" s="8">
        <f>VLOOKUP($DQ325,definitions_list_lookup!$N$15:$P$20,3,TRUE)</f>
        <v>0</v>
      </c>
      <c r="DT325" s="99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8">
        <f t="shared" si="103"/>
        <v>0</v>
      </c>
      <c r="ET325" s="44"/>
      <c r="EU325" s="8">
        <f t="shared" si="104"/>
        <v>77</v>
      </c>
      <c r="EV325" s="8" t="str">
        <f>VLOOKUP($EU325,definitions_list_lookup!$N$15:$P$20,2,TRUE)</f>
        <v>very high</v>
      </c>
      <c r="EW325" s="8">
        <f>VLOOKUP($EU325,definitions_list_lookup!$N$15:$P$20,3,TRUE)</f>
        <v>4</v>
      </c>
    </row>
    <row r="326" spans="1:153" ht="98">
      <c r="A326" s="205">
        <v>43306</v>
      </c>
      <c r="B326" s="5" t="s">
        <v>1323</v>
      </c>
      <c r="D326" s="5" t="s">
        <v>1208</v>
      </c>
      <c r="E326" s="5">
        <v>84</v>
      </c>
      <c r="F326" s="5">
        <v>3</v>
      </c>
      <c r="G326" s="6" t="str">
        <f t="shared" ref="G326:G334" si="141">E326&amp;"-"&amp;F326</f>
        <v>84-3</v>
      </c>
      <c r="H326" s="2">
        <v>0</v>
      </c>
      <c r="I326" s="2">
        <v>87.5</v>
      </c>
      <c r="J326" s="79" t="str">
        <f>IF(((VLOOKUP($G326,Depth_Lookup!$A$3:$J$561,9,FALSE))-(I326/100))&gt;=0,"Good","Too Long")</f>
        <v>Good</v>
      </c>
      <c r="K326" s="80">
        <f>(VLOOKUP($G326,Depth_Lookup!$A$3:$J$561,10,FALSE))+(H326/100)</f>
        <v>180.94</v>
      </c>
      <c r="L326" s="80">
        <f>(VLOOKUP($G326,Depth_Lookup!$A$3:$J$561,10,FALSE))+(I326/100)</f>
        <v>181.815</v>
      </c>
      <c r="M326" s="136" t="s">
        <v>1689</v>
      </c>
      <c r="N326" s="136" t="s">
        <v>13</v>
      </c>
      <c r="O326" s="199" t="s">
        <v>1765</v>
      </c>
      <c r="P326" s="57" t="s">
        <v>1793</v>
      </c>
      <c r="Q326" s="44"/>
      <c r="R326" s="42">
        <v>85</v>
      </c>
      <c r="S326" s="5">
        <v>0</v>
      </c>
      <c r="T326" s="5">
        <v>15</v>
      </c>
      <c r="U326" s="5">
        <v>0</v>
      </c>
      <c r="V326" s="8">
        <f t="shared" ref="V326:V327" si="142">SUM(R326:U326)</f>
        <v>100</v>
      </c>
      <c r="W326" s="4" t="s">
        <v>1303</v>
      </c>
      <c r="X326" s="5" t="s">
        <v>1223</v>
      </c>
      <c r="Y326" s="38">
        <v>75</v>
      </c>
      <c r="Z326" s="8" t="str">
        <f>VLOOKUP($Y326,definitions_list_lookup!$N$15:$P$20,2,TRUE)</f>
        <v>very high</v>
      </c>
      <c r="AA326" s="8">
        <f>VLOOKUP($Y326,definitions_list_lookup!$N$15:$P$20,3,TRUE)</f>
        <v>4</v>
      </c>
      <c r="AB326" s="99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>
        <v>5</v>
      </c>
      <c r="AQ326" s="7"/>
      <c r="AR326" s="7"/>
      <c r="AS326" s="7">
        <v>95</v>
      </c>
      <c r="AT326" s="7"/>
      <c r="AU326" s="7"/>
      <c r="AV326" s="7"/>
      <c r="AW326" s="7"/>
      <c r="AX326" s="7"/>
      <c r="AY326" s="7"/>
      <c r="AZ326" s="7"/>
      <c r="BA326" s="8">
        <f t="shared" ref="BA326:BA327" si="143">SUM(AC326:AZ326)</f>
        <v>100</v>
      </c>
      <c r="BB326" s="54"/>
      <c r="BC326" s="99"/>
      <c r="BD326" s="99"/>
      <c r="BE326" s="99"/>
      <c r="BF326" s="7"/>
      <c r="BG326" s="8" t="str">
        <f>VLOOKUP($BF326,definitions_list_lookup!$N$15:$P$20,2,TRUE)</f>
        <v>fresh</v>
      </c>
      <c r="BH326" s="8">
        <f>VLOOKUP($BF326,definitions_list_lookup!$N$15:$P$20,3,TRUE)</f>
        <v>0</v>
      </c>
      <c r="BI326" s="99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8">
        <f t="shared" ref="CH326" si="144">SUM(BJ326:CG326)</f>
        <v>0</v>
      </c>
      <c r="CI326" s="44"/>
      <c r="CJ326" s="7" t="s">
        <v>1740</v>
      </c>
      <c r="CK326" s="48" t="s">
        <v>1396</v>
      </c>
      <c r="CL326" s="7">
        <v>95</v>
      </c>
      <c r="CM326" s="8" t="str">
        <f>VLOOKUP($CL326,definitions_list_lookup!$N$15:$P$20,2,TRUE)</f>
        <v>complete</v>
      </c>
      <c r="CN326" s="8">
        <f>VLOOKUP($CL326,definitions_list_lookup!$N$15:$P$20,3,TRUE)</f>
        <v>5</v>
      </c>
      <c r="CO326" s="99" t="s">
        <v>1743</v>
      </c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>
        <v>10</v>
      </c>
      <c r="DD326" s="7"/>
      <c r="DE326" s="7"/>
      <c r="DF326" s="7">
        <v>90</v>
      </c>
      <c r="DG326" s="7"/>
      <c r="DH326" s="7"/>
      <c r="DI326" s="7"/>
      <c r="DJ326" s="7"/>
      <c r="DK326" s="7"/>
      <c r="DL326" s="7"/>
      <c r="DM326" s="7"/>
      <c r="DN326" s="8">
        <f t="shared" ref="DN326:DN330" si="145">SUM(CP326:DM326)</f>
        <v>100</v>
      </c>
      <c r="DO326" s="44"/>
      <c r="DP326" s="99"/>
      <c r="DQ326" s="7"/>
      <c r="DR326" s="8" t="str">
        <f>VLOOKUP($DQ326,definitions_list_lookup!$N$15:$P$20,2,TRUE)</f>
        <v>fresh</v>
      </c>
      <c r="DS326" s="8">
        <f>VLOOKUP($DQ326,definitions_list_lookup!$N$15:$P$20,3,TRUE)</f>
        <v>0</v>
      </c>
      <c r="DT326" s="99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8">
        <f t="shared" ref="ES326:ES330" si="146">SUM(DU326:ER326)</f>
        <v>0</v>
      </c>
      <c r="ET326" s="44"/>
      <c r="EU326" s="8">
        <f t="shared" ref="EU326:EU330" si="147">((R326/100)*Y326)+((S326/100)*BF326)+((T326/100)*CL326)+((U326/100)*DQ326)</f>
        <v>78</v>
      </c>
      <c r="EV326" s="8" t="str">
        <f>VLOOKUP($EU326,definitions_list_lookup!$N$15:$P$20,2,TRUE)</f>
        <v>very high</v>
      </c>
      <c r="EW326" s="8">
        <f>VLOOKUP($EU326,definitions_list_lookup!$N$15:$P$20,3,TRUE)</f>
        <v>4</v>
      </c>
    </row>
    <row r="327" spans="1:153" ht="70">
      <c r="A327" s="205">
        <v>43306</v>
      </c>
      <c r="B327" s="5" t="s">
        <v>1323</v>
      </c>
      <c r="D327" s="5" t="s">
        <v>1208</v>
      </c>
      <c r="E327" s="5">
        <v>84</v>
      </c>
      <c r="F327" s="5">
        <v>3</v>
      </c>
      <c r="G327" s="6" t="str">
        <f t="shared" si="141"/>
        <v>84-3</v>
      </c>
      <c r="H327" s="2">
        <v>87.5</v>
      </c>
      <c r="I327" s="2">
        <v>91.5</v>
      </c>
      <c r="J327" s="79" t="str">
        <f>IF(((VLOOKUP($G327,Depth_Lookup!$A$3:$J$561,9,FALSE))-(I327/100))&gt;=0,"Good","Too Long")</f>
        <v>Good</v>
      </c>
      <c r="K327" s="80">
        <f>(VLOOKUP($G327,Depth_Lookup!$A$3:$J$561,10,FALSE))+(H327/100)</f>
        <v>181.815</v>
      </c>
      <c r="L327" s="80">
        <f>(VLOOKUP($G327,Depth_Lookup!$A$3:$J$561,10,FALSE))+(I327/100)</f>
        <v>181.85499999999999</v>
      </c>
      <c r="M327" s="136" t="s">
        <v>1690</v>
      </c>
      <c r="N327" s="136" t="s">
        <v>1691</v>
      </c>
      <c r="O327" s="199" t="s">
        <v>1763</v>
      </c>
      <c r="P327" s="57" t="s">
        <v>1330</v>
      </c>
      <c r="Q327" s="44"/>
      <c r="R327" s="42">
        <v>100</v>
      </c>
      <c r="S327" s="5">
        <v>0</v>
      </c>
      <c r="T327" s="5">
        <v>0</v>
      </c>
      <c r="U327" s="5">
        <v>0</v>
      </c>
      <c r="V327" s="8">
        <f t="shared" si="142"/>
        <v>100</v>
      </c>
      <c r="W327" s="4" t="s">
        <v>1645</v>
      </c>
      <c r="X327" s="5" t="s">
        <v>1223</v>
      </c>
      <c r="Y327" s="38">
        <v>95</v>
      </c>
      <c r="Z327" s="8" t="str">
        <f>VLOOKUP($Y327,definitions_list_lookup!$N$15:$P$20,2,TRUE)</f>
        <v>complete</v>
      </c>
      <c r="AA327" s="8">
        <f>VLOOKUP($Y327,definitions_list_lookup!$N$15:$P$20,3,TRUE)</f>
        <v>5</v>
      </c>
      <c r="AB327" s="99"/>
      <c r="AC327" s="7"/>
      <c r="AD327" s="7"/>
      <c r="AE327" s="7">
        <v>25</v>
      </c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>
        <v>5</v>
      </c>
      <c r="AQ327" s="7"/>
      <c r="AR327" s="7"/>
      <c r="AS327" s="7">
        <v>30</v>
      </c>
      <c r="AT327" s="7"/>
      <c r="AU327" s="7"/>
      <c r="AV327" s="7"/>
      <c r="AW327" s="7"/>
      <c r="AX327" s="7"/>
      <c r="AY327" s="7"/>
      <c r="AZ327" s="7">
        <v>40</v>
      </c>
      <c r="BA327" s="8">
        <f t="shared" si="143"/>
        <v>100</v>
      </c>
      <c r="BB327" s="54"/>
      <c r="BC327" s="99"/>
      <c r="BD327" s="99"/>
      <c r="BE327" s="99"/>
      <c r="BF327" s="7"/>
      <c r="BG327" s="8" t="str">
        <f>VLOOKUP($BF327,definitions_list_lookup!$N$15:$P$20,2,TRUE)</f>
        <v>fresh</v>
      </c>
      <c r="BH327" s="8">
        <f>VLOOKUP($BF327,definitions_list_lookup!$N$15:$P$20,3,TRUE)</f>
        <v>0</v>
      </c>
      <c r="BI327" s="99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8">
        <f t="shared" ref="CH327:CH330" si="148">SUM(BJ327:CG327)</f>
        <v>0</v>
      </c>
      <c r="CI327" s="44"/>
      <c r="CJ327" s="7"/>
      <c r="CK327" s="48"/>
      <c r="CL327" s="7"/>
      <c r="CM327" s="8" t="str">
        <f>VLOOKUP($CL327,definitions_list_lookup!$N$15:$P$20,2,TRUE)</f>
        <v>fresh</v>
      </c>
      <c r="CN327" s="8">
        <f>VLOOKUP($CL327,definitions_list_lookup!$N$15:$P$20,3,TRUE)</f>
        <v>0</v>
      </c>
      <c r="CO327" s="99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8">
        <f t="shared" si="145"/>
        <v>0</v>
      </c>
      <c r="DO327" s="44"/>
      <c r="DP327" s="99"/>
      <c r="DQ327" s="7"/>
      <c r="DR327" s="8" t="str">
        <f>VLOOKUP($DQ327,definitions_list_lookup!$N$15:$P$20,2,TRUE)</f>
        <v>fresh</v>
      </c>
      <c r="DS327" s="8">
        <f>VLOOKUP($DQ327,definitions_list_lookup!$N$15:$P$20,3,TRUE)</f>
        <v>0</v>
      </c>
      <c r="DT327" s="99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8">
        <f t="shared" si="146"/>
        <v>0</v>
      </c>
      <c r="ET327" s="44"/>
      <c r="EU327" s="8">
        <f t="shared" si="147"/>
        <v>95</v>
      </c>
      <c r="EV327" s="8" t="str">
        <f>VLOOKUP($EU327,definitions_list_lookup!$N$15:$P$20,2,TRUE)</f>
        <v>complete</v>
      </c>
      <c r="EW327" s="8">
        <f>VLOOKUP($EU327,definitions_list_lookup!$N$15:$P$20,3,TRUE)</f>
        <v>5</v>
      </c>
    </row>
    <row r="328" spans="1:153" ht="98">
      <c r="A328" s="205">
        <v>43306</v>
      </c>
      <c r="B328" s="5" t="s">
        <v>1323</v>
      </c>
      <c r="D328" s="5" t="s">
        <v>1208</v>
      </c>
      <c r="E328" s="5">
        <v>84</v>
      </c>
      <c r="F328" s="5">
        <v>4</v>
      </c>
      <c r="G328" s="6" t="str">
        <f t="shared" si="141"/>
        <v>84-4</v>
      </c>
      <c r="H328" s="2">
        <v>0</v>
      </c>
      <c r="I328" s="2">
        <v>83.5</v>
      </c>
      <c r="J328" s="79" t="str">
        <f>IF(((VLOOKUP($G328,Depth_Lookup!$A$3:$J$561,9,FALSE))-(I328/100))&gt;=0,"Good","Too Long")</f>
        <v>Good</v>
      </c>
      <c r="K328" s="80">
        <f>(VLOOKUP($G328,Depth_Lookup!$A$3:$J$561,10,FALSE))+(H328/100)</f>
        <v>181.85499999999999</v>
      </c>
      <c r="L328" s="80">
        <f>(VLOOKUP($G328,Depth_Lookup!$A$3:$J$561,10,FALSE))+(I328/100)</f>
        <v>182.69</v>
      </c>
      <c r="M328" s="136" t="s">
        <v>1692</v>
      </c>
      <c r="N328" s="136" t="s">
        <v>13</v>
      </c>
      <c r="O328" s="199" t="s">
        <v>1765</v>
      </c>
      <c r="P328" s="57" t="s">
        <v>1793</v>
      </c>
      <c r="Q328" s="44"/>
      <c r="R328" s="42">
        <v>85</v>
      </c>
      <c r="S328" s="5">
        <v>0</v>
      </c>
      <c r="T328" s="5">
        <v>15</v>
      </c>
      <c r="U328" s="5">
        <v>0</v>
      </c>
      <c r="V328" s="8">
        <f t="shared" ref="V328" si="149">SUM(R328:U328)</f>
        <v>100</v>
      </c>
      <c r="W328" s="4" t="s">
        <v>1303</v>
      </c>
      <c r="X328" s="5" t="s">
        <v>1223</v>
      </c>
      <c r="Y328" s="38">
        <v>80</v>
      </c>
      <c r="Z328" s="8" t="str">
        <f>VLOOKUP($Y328,definitions_list_lookup!$N$15:$P$20,2,TRUE)</f>
        <v>very high</v>
      </c>
      <c r="AA328" s="8">
        <f>VLOOKUP($Y328,definitions_list_lookup!$N$15:$P$20,3,TRUE)</f>
        <v>4</v>
      </c>
      <c r="AB328" s="99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>
        <v>5</v>
      </c>
      <c r="AQ328" s="7"/>
      <c r="AR328" s="7"/>
      <c r="AS328" s="7">
        <v>95</v>
      </c>
      <c r="AT328" s="7"/>
      <c r="AU328" s="7"/>
      <c r="AV328" s="7"/>
      <c r="AW328" s="7"/>
      <c r="AX328" s="7"/>
      <c r="AY328" s="7"/>
      <c r="AZ328" s="7"/>
      <c r="BA328" s="8">
        <f t="shared" ref="BA328" si="150">SUM(AC328:AZ328)</f>
        <v>100</v>
      </c>
      <c r="BB328" s="54"/>
      <c r="BC328" s="99"/>
      <c r="BD328" s="99"/>
      <c r="BE328" s="99"/>
      <c r="BF328" s="7"/>
      <c r="BG328" s="8" t="str">
        <f>VLOOKUP($BF328,definitions_list_lookup!$N$15:$P$20,2,TRUE)</f>
        <v>fresh</v>
      </c>
      <c r="BH328" s="8">
        <f>VLOOKUP($BF328,definitions_list_lookup!$N$15:$P$20,3,TRUE)</f>
        <v>0</v>
      </c>
      <c r="BI328" s="99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8">
        <f t="shared" si="148"/>
        <v>0</v>
      </c>
      <c r="CI328" s="44"/>
      <c r="CJ328" s="7" t="s">
        <v>1740</v>
      </c>
      <c r="CK328" s="48" t="s">
        <v>1396</v>
      </c>
      <c r="CL328" s="7">
        <v>95</v>
      </c>
      <c r="CM328" s="8" t="str">
        <f>VLOOKUP($CL328,definitions_list_lookup!$N$15:$P$20,2,TRUE)</f>
        <v>complete</v>
      </c>
      <c r="CN328" s="8">
        <f>VLOOKUP($CL328,definitions_list_lookup!$N$15:$P$20,3,TRUE)</f>
        <v>5</v>
      </c>
      <c r="CO328" s="99" t="s">
        <v>1743</v>
      </c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>
        <v>10</v>
      </c>
      <c r="DD328" s="7"/>
      <c r="DE328" s="7"/>
      <c r="DF328" s="7">
        <v>90</v>
      </c>
      <c r="DG328" s="7"/>
      <c r="DH328" s="7"/>
      <c r="DI328" s="7"/>
      <c r="DJ328" s="7"/>
      <c r="DK328" s="7"/>
      <c r="DL328" s="7"/>
      <c r="DM328" s="7"/>
      <c r="DN328" s="8">
        <f t="shared" si="145"/>
        <v>100</v>
      </c>
      <c r="DO328" s="44"/>
      <c r="DP328" s="99"/>
      <c r="DQ328" s="7"/>
      <c r="DR328" s="8" t="str">
        <f>VLOOKUP($DQ328,definitions_list_lookup!$N$15:$P$20,2,TRUE)</f>
        <v>fresh</v>
      </c>
      <c r="DS328" s="8">
        <f>VLOOKUP($DQ328,definitions_list_lookup!$N$15:$P$20,3,TRUE)</f>
        <v>0</v>
      </c>
      <c r="DT328" s="99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8">
        <f t="shared" si="146"/>
        <v>0</v>
      </c>
      <c r="ET328" s="44"/>
      <c r="EU328" s="8">
        <f t="shared" si="147"/>
        <v>82.25</v>
      </c>
      <c r="EV328" s="8" t="str">
        <f>VLOOKUP($EU328,definitions_list_lookup!$N$15:$P$20,2,TRUE)</f>
        <v>very high</v>
      </c>
      <c r="EW328" s="8">
        <f>VLOOKUP($EU328,definitions_list_lookup!$N$15:$P$20,3,TRUE)</f>
        <v>4</v>
      </c>
    </row>
    <row r="329" spans="1:153" ht="98">
      <c r="A329" s="205">
        <v>43306</v>
      </c>
      <c r="B329" s="5" t="s">
        <v>1323</v>
      </c>
      <c r="D329" s="5" t="s">
        <v>1208</v>
      </c>
      <c r="E329" s="5">
        <v>85</v>
      </c>
      <c r="F329" s="5">
        <v>1</v>
      </c>
      <c r="G329" s="6" t="str">
        <f t="shared" si="141"/>
        <v>85-1</v>
      </c>
      <c r="H329" s="2">
        <v>0</v>
      </c>
      <c r="I329" s="2">
        <v>49</v>
      </c>
      <c r="J329" s="79" t="str">
        <f>IF(((VLOOKUP($G329,Depth_Lookup!$A$3:$J$561,9,FALSE))-(I329/100))&gt;=0,"Good","Too Long")</f>
        <v>Good</v>
      </c>
      <c r="K329" s="80">
        <f>(VLOOKUP($G329,Depth_Lookup!$A$3:$J$561,10,FALSE))+(H329/100)</f>
        <v>182.6</v>
      </c>
      <c r="L329" s="80">
        <f>(VLOOKUP($G329,Depth_Lookup!$A$3:$J$561,10,FALSE))+(I329/100)</f>
        <v>183.09</v>
      </c>
      <c r="M329" s="136" t="s">
        <v>1692</v>
      </c>
      <c r="N329" s="136" t="s">
        <v>13</v>
      </c>
      <c r="O329" s="199" t="s">
        <v>1762</v>
      </c>
      <c r="P329" s="57" t="s">
        <v>1793</v>
      </c>
      <c r="Q329" s="44"/>
      <c r="R329" s="42">
        <v>80</v>
      </c>
      <c r="S329" s="5">
        <v>0</v>
      </c>
      <c r="T329" s="5">
        <v>20</v>
      </c>
      <c r="U329" s="5">
        <v>0</v>
      </c>
      <c r="V329" s="8">
        <f t="shared" ref="V329:V335" si="151">SUM(R329:U329)</f>
        <v>100</v>
      </c>
      <c r="W329" s="4" t="s">
        <v>1303</v>
      </c>
      <c r="X329" s="5" t="s">
        <v>1223</v>
      </c>
      <c r="Y329" s="38">
        <v>80</v>
      </c>
      <c r="Z329" s="8" t="str">
        <f>VLOOKUP($Y329,definitions_list_lookup!$N$15:$P$20,2,TRUE)</f>
        <v>very high</v>
      </c>
      <c r="AA329" s="8">
        <f>VLOOKUP($Y329,definitions_list_lookup!$N$15:$P$20,3,TRUE)</f>
        <v>4</v>
      </c>
      <c r="AB329" s="99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>
        <v>5</v>
      </c>
      <c r="AQ329" s="7"/>
      <c r="AR329" s="7"/>
      <c r="AS329" s="7">
        <v>95</v>
      </c>
      <c r="AT329" s="7"/>
      <c r="AU329" s="7"/>
      <c r="AV329" s="7"/>
      <c r="AW329" s="7"/>
      <c r="AX329" s="7"/>
      <c r="AY329" s="7"/>
      <c r="AZ329" s="7"/>
      <c r="BA329" s="8">
        <f t="shared" ref="BA329:BA330" si="152">SUM(AC329:AZ329)</f>
        <v>100</v>
      </c>
      <c r="BB329" s="54"/>
      <c r="BC329" s="99"/>
      <c r="BD329" s="99"/>
      <c r="BE329" s="99"/>
      <c r="BF329" s="7"/>
      <c r="BG329" s="8" t="str">
        <f>VLOOKUP($BF329,definitions_list_lookup!$N$15:$P$20,2,TRUE)</f>
        <v>fresh</v>
      </c>
      <c r="BH329" s="8">
        <f>VLOOKUP($BF329,definitions_list_lookup!$N$15:$P$20,3,TRUE)</f>
        <v>0</v>
      </c>
      <c r="BI329" s="99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8">
        <f t="shared" si="148"/>
        <v>0</v>
      </c>
      <c r="CI329" s="44"/>
      <c r="CJ329" s="7" t="s">
        <v>1740</v>
      </c>
      <c r="CK329" s="48" t="s">
        <v>1396</v>
      </c>
      <c r="CL329" s="7">
        <v>95</v>
      </c>
      <c r="CM329" s="8" t="str">
        <f>VLOOKUP($CL329,definitions_list_lookup!$N$15:$P$20,2,TRUE)</f>
        <v>complete</v>
      </c>
      <c r="CN329" s="8">
        <f>VLOOKUP($CL329,definitions_list_lookup!$N$15:$P$20,3,TRUE)</f>
        <v>5</v>
      </c>
      <c r="CO329" s="99" t="s">
        <v>1743</v>
      </c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>
        <v>10</v>
      </c>
      <c r="DD329" s="7"/>
      <c r="DE329" s="7"/>
      <c r="DF329" s="7">
        <v>90</v>
      </c>
      <c r="DG329" s="7"/>
      <c r="DH329" s="7"/>
      <c r="DI329" s="7"/>
      <c r="DJ329" s="7"/>
      <c r="DK329" s="7"/>
      <c r="DL329" s="7"/>
      <c r="DM329" s="7"/>
      <c r="DN329" s="8">
        <f t="shared" si="145"/>
        <v>100</v>
      </c>
      <c r="DO329" s="44"/>
      <c r="DP329" s="99"/>
      <c r="DQ329" s="7"/>
      <c r="DR329" s="8" t="str">
        <f>VLOOKUP($DQ329,definitions_list_lookup!$N$15:$P$20,2,TRUE)</f>
        <v>fresh</v>
      </c>
      <c r="DS329" s="8">
        <f>VLOOKUP($DQ329,definitions_list_lookup!$N$15:$P$20,3,TRUE)</f>
        <v>0</v>
      </c>
      <c r="DT329" s="99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8">
        <f t="shared" si="146"/>
        <v>0</v>
      </c>
      <c r="ET329" s="44"/>
      <c r="EU329" s="8">
        <f t="shared" si="147"/>
        <v>83</v>
      </c>
      <c r="EV329" s="8" t="str">
        <f>VLOOKUP($EU329,definitions_list_lookup!$N$15:$P$20,2,TRUE)</f>
        <v>very high</v>
      </c>
      <c r="EW329" s="8">
        <f>VLOOKUP($EU329,definitions_list_lookup!$N$15:$P$20,3,TRUE)</f>
        <v>4</v>
      </c>
    </row>
    <row r="330" spans="1:153" ht="140">
      <c r="A330" s="214">
        <v>43306</v>
      </c>
      <c r="B330" s="215" t="s">
        <v>1323</v>
      </c>
      <c r="C330" s="216"/>
      <c r="D330" s="215" t="s">
        <v>1208</v>
      </c>
      <c r="E330" s="5">
        <v>85</v>
      </c>
      <c r="F330" s="5">
        <v>2</v>
      </c>
      <c r="G330" s="6" t="str">
        <f t="shared" si="141"/>
        <v>85-2</v>
      </c>
      <c r="H330" s="2">
        <v>0</v>
      </c>
      <c r="I330" s="2">
        <v>16</v>
      </c>
      <c r="J330" s="79" t="str">
        <f>IF(((VLOOKUP($G330,Depth_Lookup!$A$3:$J$561,9,FALSE))-(I330/100))&gt;=0,"Good","Too Long")</f>
        <v>Good</v>
      </c>
      <c r="K330" s="80">
        <f>(VLOOKUP($G330,Depth_Lookup!$A$3:$J$561,10,FALSE))+(H330/100)</f>
        <v>183.09</v>
      </c>
      <c r="L330" s="80">
        <f>(VLOOKUP($G330,Depth_Lookup!$A$3:$J$561,10,FALSE))+(I330/100)</f>
        <v>183.25</v>
      </c>
      <c r="M330" s="136" t="s">
        <v>1692</v>
      </c>
      <c r="N330" s="136" t="s">
        <v>13</v>
      </c>
      <c r="O330" s="57" t="s">
        <v>2082</v>
      </c>
      <c r="P330" s="57" t="s">
        <v>1793</v>
      </c>
      <c r="Q330" s="179"/>
      <c r="R330" s="178">
        <v>100</v>
      </c>
      <c r="S330" s="5">
        <v>0</v>
      </c>
      <c r="T330" s="5">
        <v>0</v>
      </c>
      <c r="U330" s="5">
        <v>0</v>
      </c>
      <c r="V330" s="8">
        <f t="shared" si="151"/>
        <v>100</v>
      </c>
      <c r="W330" s="4" t="s">
        <v>1759</v>
      </c>
      <c r="X330" s="5" t="s">
        <v>1223</v>
      </c>
      <c r="Y330" s="38">
        <v>100</v>
      </c>
      <c r="Z330" s="8" t="str">
        <f>VLOOKUP($Y330,definitions_list_lookup!$N$15:$P$20,2,TRUE)</f>
        <v>complete</v>
      </c>
      <c r="AA330" s="8">
        <f>VLOOKUP($Y330,definitions_list_lookup!$N$15:$P$20,3,TRUE)</f>
        <v>5</v>
      </c>
      <c r="AB330" s="99" t="s">
        <v>2106</v>
      </c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>
        <v>100</v>
      </c>
      <c r="AT330" s="7"/>
      <c r="AU330" s="7"/>
      <c r="AV330" s="7"/>
      <c r="AW330" s="7"/>
      <c r="AX330" s="7"/>
      <c r="AY330" s="7"/>
      <c r="AZ330" s="7"/>
      <c r="BA330" s="8">
        <f t="shared" si="152"/>
        <v>100</v>
      </c>
      <c r="BB330" s="54"/>
      <c r="BC330" s="99"/>
      <c r="BD330" s="99"/>
      <c r="BE330" s="99"/>
      <c r="BF330" s="7"/>
      <c r="BG330" s="8" t="str">
        <f>VLOOKUP($BF330,definitions_list_lookup!$N$15:$P$20,2,TRUE)</f>
        <v>fresh</v>
      </c>
      <c r="BH330" s="8">
        <f>VLOOKUP($BF330,definitions_list_lookup!$N$15:$P$20,3,TRUE)</f>
        <v>0</v>
      </c>
      <c r="BI330" s="99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8">
        <f t="shared" si="148"/>
        <v>0</v>
      </c>
      <c r="CI330" s="44"/>
      <c r="CJ330" s="7"/>
      <c r="CK330" s="48"/>
      <c r="CL330" s="7"/>
      <c r="CM330" s="8" t="str">
        <f>VLOOKUP($CL330,definitions_list_lookup!$N$15:$P$20,2,TRUE)</f>
        <v>fresh</v>
      </c>
      <c r="CN330" s="8">
        <f>VLOOKUP($CL330,definitions_list_lookup!$N$15:$P$20,3,TRUE)</f>
        <v>0</v>
      </c>
      <c r="CO330" s="99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8">
        <f t="shared" si="145"/>
        <v>0</v>
      </c>
      <c r="DO330" s="44"/>
      <c r="DP330" s="99"/>
      <c r="DQ330" s="7"/>
      <c r="DR330" s="8" t="str">
        <f>VLOOKUP($DQ330,definitions_list_lookup!$N$15:$P$20,2,TRUE)</f>
        <v>fresh</v>
      </c>
      <c r="DS330" s="8">
        <f>VLOOKUP($DQ330,definitions_list_lookup!$N$15:$P$20,3,TRUE)</f>
        <v>0</v>
      </c>
      <c r="DT330" s="99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8">
        <f t="shared" si="146"/>
        <v>0</v>
      </c>
      <c r="ET330" s="44"/>
      <c r="EU330" s="8">
        <f t="shared" si="147"/>
        <v>100</v>
      </c>
      <c r="EV330" s="8" t="str">
        <f>VLOOKUP($EU330,definitions_list_lookup!$N$15:$P$20,2,TRUE)</f>
        <v>complete</v>
      </c>
      <c r="EW330" s="8">
        <f>VLOOKUP($EU330,definitions_list_lookup!$N$15:$P$20,3,TRUE)</f>
        <v>5</v>
      </c>
    </row>
    <row r="331" spans="1:153" ht="140">
      <c r="A331" s="214">
        <v>43306</v>
      </c>
      <c r="B331" s="215" t="s">
        <v>1323</v>
      </c>
      <c r="C331" s="216"/>
      <c r="D331" s="215" t="s">
        <v>1208</v>
      </c>
      <c r="E331" s="5">
        <v>85</v>
      </c>
      <c r="F331" s="5">
        <v>2</v>
      </c>
      <c r="G331" s="6" t="str">
        <f t="shared" si="141"/>
        <v>85-2</v>
      </c>
      <c r="H331" s="2">
        <v>16</v>
      </c>
      <c r="I331" s="5">
        <v>75</v>
      </c>
      <c r="J331" s="79" t="str">
        <f>IF(((VLOOKUP($G331,Depth_Lookup!$A$3:$J$561,9,FALSE))-(I331/100))&gt;=0,"Good","Too Long")</f>
        <v>Good</v>
      </c>
      <c r="K331" s="80">
        <f>(VLOOKUP($G331,Depth_Lookup!$A$3:$J$561,10,FALSE))+(H331/100)</f>
        <v>183.25</v>
      </c>
      <c r="L331" s="80">
        <f>(VLOOKUP($G331,Depth_Lookup!$A$3:$J$561,10,FALSE))+(I331/100)</f>
        <v>183.84</v>
      </c>
      <c r="M331" s="136" t="s">
        <v>1692</v>
      </c>
      <c r="N331" s="136" t="s">
        <v>13</v>
      </c>
      <c r="O331" s="199" t="s">
        <v>1849</v>
      </c>
      <c r="P331" s="57" t="s">
        <v>1793</v>
      </c>
      <c r="Q331" s="44"/>
      <c r="R331" s="42">
        <v>70</v>
      </c>
      <c r="S331" s="5">
        <v>0</v>
      </c>
      <c r="T331" s="5">
        <v>30</v>
      </c>
      <c r="U331" s="5">
        <v>0</v>
      </c>
      <c r="V331" s="8">
        <f t="shared" si="151"/>
        <v>100</v>
      </c>
      <c r="W331" s="4" t="s">
        <v>1303</v>
      </c>
      <c r="X331" s="5" t="s">
        <v>1223</v>
      </c>
      <c r="Y331" s="38">
        <v>80</v>
      </c>
      <c r="Z331" s="8" t="str">
        <f>VLOOKUP($Y331,definitions_list_lookup!$N$15:$P$20,2,TRUE)</f>
        <v>very high</v>
      </c>
      <c r="AA331" s="8">
        <f>VLOOKUP($Y331,definitions_list_lookup!$N$15:$P$20,3,TRUE)</f>
        <v>4</v>
      </c>
      <c r="AB331" s="99" t="s">
        <v>1757</v>
      </c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>
        <v>5</v>
      </c>
      <c r="AQ331" s="7"/>
      <c r="AR331" s="7"/>
      <c r="AS331" s="7">
        <v>95</v>
      </c>
      <c r="AT331" s="7"/>
      <c r="AU331" s="7"/>
      <c r="AV331" s="7"/>
      <c r="AW331" s="7"/>
      <c r="AX331" s="7"/>
      <c r="AY331" s="7"/>
      <c r="AZ331" s="7"/>
      <c r="BA331" s="8">
        <f t="shared" ref="BA331" si="153">SUM(AC331:AZ331)</f>
        <v>100</v>
      </c>
      <c r="BB331" s="54"/>
      <c r="BC331" s="99"/>
      <c r="BD331" s="99"/>
      <c r="BE331" s="99"/>
      <c r="BF331" s="7"/>
      <c r="BG331" s="8" t="str">
        <f>VLOOKUP($BF331,definitions_list_lookup!$N$15:$P$20,2,TRUE)</f>
        <v>fresh</v>
      </c>
      <c r="BH331" s="8">
        <f>VLOOKUP($BF331,definitions_list_lookup!$N$15:$P$20,3,TRUE)</f>
        <v>0</v>
      </c>
      <c r="BI331" s="99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8">
        <f t="shared" ref="CH331" si="154">SUM(BJ331:CG331)</f>
        <v>0</v>
      </c>
      <c r="CI331" s="44"/>
      <c r="CJ331" s="7" t="s">
        <v>1740</v>
      </c>
      <c r="CK331" s="48" t="s">
        <v>1396</v>
      </c>
      <c r="CL331" s="7">
        <v>95</v>
      </c>
      <c r="CM331" s="8" t="str">
        <f>VLOOKUP($CL331,definitions_list_lookup!$N$15:$P$20,2,TRUE)</f>
        <v>complete</v>
      </c>
      <c r="CN331" s="8">
        <f>VLOOKUP($CL331,definitions_list_lookup!$N$15:$P$20,3,TRUE)</f>
        <v>5</v>
      </c>
      <c r="CO331" s="99" t="s">
        <v>1743</v>
      </c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>
        <v>10</v>
      </c>
      <c r="DD331" s="7"/>
      <c r="DE331" s="7"/>
      <c r="DF331" s="7">
        <v>90</v>
      </c>
      <c r="DG331" s="7"/>
      <c r="DH331" s="7"/>
      <c r="DN331" s="8">
        <f t="shared" ref="DN331:DN334" si="155">SUM(CP331:DM331)</f>
        <v>100</v>
      </c>
      <c r="DO331" s="44"/>
      <c r="DP331" s="99"/>
      <c r="DQ331" s="7"/>
      <c r="DR331" s="8" t="str">
        <f>VLOOKUP($DQ331,definitions_list_lookup!$N$15:$P$20,2,TRUE)</f>
        <v>fresh</v>
      </c>
      <c r="DS331" s="8">
        <f>VLOOKUP($DQ331,definitions_list_lookup!$N$15:$P$20,3,TRUE)</f>
        <v>0</v>
      </c>
      <c r="ES331" s="8">
        <f t="shared" ref="ES331:ES334" si="156">SUM(DU331:ER331)</f>
        <v>0</v>
      </c>
      <c r="ET331" s="44"/>
      <c r="EU331" s="8">
        <f t="shared" ref="EU331:EU334" si="157">((R331/100)*Y331)+((S331/100)*BF331)+((T331/100)*CL331)+((U331/100)*DQ331)</f>
        <v>84.5</v>
      </c>
      <c r="EV331" s="8" t="str">
        <f>VLOOKUP($EU331,definitions_list_lookup!$N$15:$P$20,2,TRUE)</f>
        <v>very high</v>
      </c>
      <c r="EW331" s="8">
        <f>VLOOKUP($EU331,definitions_list_lookup!$N$15:$P$20,3,TRUE)</f>
        <v>4</v>
      </c>
    </row>
    <row r="332" spans="1:153" ht="98">
      <c r="A332" s="205">
        <v>43306</v>
      </c>
      <c r="B332" s="5" t="s">
        <v>1323</v>
      </c>
      <c r="D332" s="5" t="s">
        <v>1208</v>
      </c>
      <c r="E332" s="5">
        <v>85</v>
      </c>
      <c r="F332" s="5">
        <v>3</v>
      </c>
      <c r="G332" s="6" t="str">
        <f t="shared" si="141"/>
        <v>85-3</v>
      </c>
      <c r="H332" s="2">
        <v>0</v>
      </c>
      <c r="I332" s="2">
        <v>98</v>
      </c>
      <c r="J332" s="79" t="str">
        <f>IF(((VLOOKUP($G332,Depth_Lookup!$A$3:$J$561,9,FALSE))-(I332/100))&gt;=0,"Good","Too Long")</f>
        <v>Good</v>
      </c>
      <c r="K332" s="80">
        <f>(VLOOKUP($G332,Depth_Lookup!$A$3:$J$561,10,FALSE))+(H332/100)</f>
        <v>183.84</v>
      </c>
      <c r="L332" s="80">
        <f>(VLOOKUP($G332,Depth_Lookup!$A$3:$J$561,10,FALSE))+(I332/100)</f>
        <v>184.82</v>
      </c>
      <c r="M332" s="136" t="s">
        <v>1692</v>
      </c>
      <c r="N332" s="136" t="s">
        <v>13</v>
      </c>
      <c r="O332" s="199" t="s">
        <v>1770</v>
      </c>
      <c r="P332" s="57" t="s">
        <v>1793</v>
      </c>
      <c r="Q332" s="179"/>
      <c r="R332" s="178">
        <v>90</v>
      </c>
      <c r="S332" s="5">
        <v>0</v>
      </c>
      <c r="T332" s="5">
        <v>10</v>
      </c>
      <c r="U332" s="5">
        <v>0</v>
      </c>
      <c r="V332" s="8">
        <f t="shared" si="151"/>
        <v>100</v>
      </c>
      <c r="W332" s="4" t="s">
        <v>1303</v>
      </c>
      <c r="X332" s="5" t="s">
        <v>1223</v>
      </c>
      <c r="Y332" s="38">
        <v>80</v>
      </c>
      <c r="Z332" s="8" t="str">
        <f>VLOOKUP($Y332,definitions_list_lookup!$N$15:$P$20,2,TRUE)</f>
        <v>very high</v>
      </c>
      <c r="AA332" s="8">
        <f>VLOOKUP($Y332,definitions_list_lookup!$N$15:$P$20,3,TRUE)</f>
        <v>4</v>
      </c>
      <c r="AB332" s="99" t="s">
        <v>1773</v>
      </c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>
        <v>5</v>
      </c>
      <c r="AQ332" s="7"/>
      <c r="AR332" s="7"/>
      <c r="AS332" s="7">
        <v>95</v>
      </c>
      <c r="AT332" s="7"/>
      <c r="AU332" s="7"/>
      <c r="AV332" s="7"/>
      <c r="AW332" s="7"/>
      <c r="AX332" s="7"/>
      <c r="AY332" s="7"/>
      <c r="AZ332" s="7"/>
      <c r="BA332" s="8">
        <f t="shared" ref="BA332:BA335" si="158">SUM(AC332:AZ332)</f>
        <v>100</v>
      </c>
      <c r="BB332" s="54"/>
      <c r="BC332" s="99"/>
      <c r="BD332" s="99"/>
      <c r="BE332" s="99"/>
      <c r="BF332" s="7"/>
      <c r="BG332" s="8" t="str">
        <f>VLOOKUP($BF332,definitions_list_lookup!$N$15:$P$20,2,TRUE)</f>
        <v>fresh</v>
      </c>
      <c r="BH332" s="8">
        <f>VLOOKUP($BF332,definitions_list_lookup!$N$15:$P$20,3,TRUE)</f>
        <v>0</v>
      </c>
      <c r="BI332" s="99"/>
      <c r="BJ332" s="7"/>
      <c r="BK332" s="7"/>
      <c r="BL332" s="7">
        <v>20</v>
      </c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>
        <v>5</v>
      </c>
      <c r="BX332" s="7"/>
      <c r="BY332" s="7"/>
      <c r="BZ332" s="7">
        <v>70</v>
      </c>
      <c r="CA332" s="7"/>
      <c r="CB332" s="7"/>
      <c r="CC332" s="7"/>
      <c r="CD332" s="7"/>
      <c r="CE332" s="7">
        <v>5</v>
      </c>
      <c r="CF332" s="7"/>
      <c r="CG332" s="7"/>
      <c r="CH332" s="8">
        <f t="shared" ref="CH332:CH335" si="159">SUM(BJ332:CG332)</f>
        <v>100</v>
      </c>
      <c r="CI332" s="44"/>
      <c r="CJ332" s="7" t="s">
        <v>1740</v>
      </c>
      <c r="CK332" s="48" t="s">
        <v>1396</v>
      </c>
      <c r="CL332" s="7">
        <v>95</v>
      </c>
      <c r="CM332" s="8" t="str">
        <f>VLOOKUP($CL332,definitions_list_lookup!$N$15:$P$20,2,TRUE)</f>
        <v>complete</v>
      </c>
      <c r="CN332" s="8">
        <f>VLOOKUP($CL332,definitions_list_lookup!$N$15:$P$20,3,TRUE)</f>
        <v>5</v>
      </c>
      <c r="CO332" s="99" t="s">
        <v>1743</v>
      </c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>
        <v>10</v>
      </c>
      <c r="DD332" s="7"/>
      <c r="DE332" s="7"/>
      <c r="DF332" s="7">
        <v>90</v>
      </c>
      <c r="DG332" s="7"/>
      <c r="DH332" s="7"/>
      <c r="DI332" s="7"/>
      <c r="DJ332" s="7"/>
      <c r="DK332" s="7"/>
      <c r="DL332" s="7"/>
      <c r="DM332" s="7"/>
      <c r="DN332" s="8">
        <f t="shared" si="155"/>
        <v>100</v>
      </c>
      <c r="DO332" s="44"/>
      <c r="DP332" s="99"/>
      <c r="DQ332" s="7"/>
      <c r="DR332" s="8" t="str">
        <f>VLOOKUP($DQ332,definitions_list_lookup!$N$15:$P$20,2,TRUE)</f>
        <v>fresh</v>
      </c>
      <c r="DS332" s="8">
        <f>VLOOKUP($DQ332,definitions_list_lookup!$N$15:$P$20,3,TRUE)</f>
        <v>0</v>
      </c>
      <c r="DT332" s="99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8">
        <f t="shared" si="156"/>
        <v>0</v>
      </c>
      <c r="ET332" s="44"/>
      <c r="EU332" s="8">
        <f t="shared" si="157"/>
        <v>81.5</v>
      </c>
      <c r="EV332" s="8" t="str">
        <f>VLOOKUP($EU332,definitions_list_lookup!$N$15:$P$20,2,TRUE)</f>
        <v>very high</v>
      </c>
      <c r="EW332" s="8">
        <f>VLOOKUP($EU332,definitions_list_lookup!$N$15:$P$20,3,TRUE)</f>
        <v>4</v>
      </c>
    </row>
    <row r="333" spans="1:153" ht="98">
      <c r="A333" s="205">
        <v>43306</v>
      </c>
      <c r="B333" s="5" t="s">
        <v>1323</v>
      </c>
      <c r="D333" s="5" t="s">
        <v>1208</v>
      </c>
      <c r="E333" s="5">
        <v>85</v>
      </c>
      <c r="F333" s="5">
        <v>4</v>
      </c>
      <c r="G333" s="6" t="str">
        <f t="shared" si="141"/>
        <v>85-4</v>
      </c>
      <c r="H333" s="2">
        <v>0</v>
      </c>
      <c r="I333" s="2">
        <v>89</v>
      </c>
      <c r="J333" s="79" t="str">
        <f>IF(((VLOOKUP($G333,Depth_Lookup!$A$3:$J$561,9,FALSE))-(I333/100))&gt;=0,"Good","Too Long")</f>
        <v>Good</v>
      </c>
      <c r="K333" s="80">
        <f>(VLOOKUP($G333,Depth_Lookup!$A$3:$J$561,10,FALSE))+(H333/100)</f>
        <v>184.82</v>
      </c>
      <c r="L333" s="80">
        <f>(VLOOKUP($G333,Depth_Lookup!$A$3:$J$561,10,FALSE))+(I333/100)</f>
        <v>185.70999999999998</v>
      </c>
      <c r="M333" s="136" t="s">
        <v>1692</v>
      </c>
      <c r="N333" s="136" t="s">
        <v>13</v>
      </c>
      <c r="O333" s="199" t="s">
        <v>1769</v>
      </c>
      <c r="P333" s="57" t="s">
        <v>1793</v>
      </c>
      <c r="Q333" s="179"/>
      <c r="R333" s="178">
        <v>99</v>
      </c>
      <c r="S333" s="5">
        <v>0</v>
      </c>
      <c r="T333" s="5">
        <v>1</v>
      </c>
      <c r="U333" s="5">
        <v>0</v>
      </c>
      <c r="V333" s="8">
        <f t="shared" si="151"/>
        <v>100</v>
      </c>
      <c r="W333" s="4" t="s">
        <v>1303</v>
      </c>
      <c r="X333" s="5" t="s">
        <v>1223</v>
      </c>
      <c r="Y333" s="38">
        <v>80</v>
      </c>
      <c r="Z333" s="8" t="str">
        <f>VLOOKUP($Y333,definitions_list_lookup!$N$15:$P$20,2,TRUE)</f>
        <v>very high</v>
      </c>
      <c r="AA333" s="8">
        <f>VLOOKUP($Y333,definitions_list_lookup!$N$15:$P$20,3,TRUE)</f>
        <v>4</v>
      </c>
      <c r="AB333" s="99" t="s">
        <v>1757</v>
      </c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>
        <v>5</v>
      </c>
      <c r="AQ333" s="7"/>
      <c r="AR333" s="7"/>
      <c r="AS333" s="7">
        <v>95</v>
      </c>
      <c r="AT333" s="7"/>
      <c r="AU333" s="7"/>
      <c r="AV333" s="7"/>
      <c r="AW333" s="7"/>
      <c r="AX333" s="7"/>
      <c r="AY333" s="7"/>
      <c r="AZ333" s="7"/>
      <c r="BA333" s="8">
        <f t="shared" si="158"/>
        <v>100</v>
      </c>
      <c r="BB333" s="54"/>
      <c r="BC333" s="99"/>
      <c r="BD333" s="99"/>
      <c r="BE333" s="99"/>
      <c r="BF333" s="7"/>
      <c r="BG333" s="8" t="str">
        <f>VLOOKUP($BF333,definitions_list_lookup!$N$15:$P$20,2,TRUE)</f>
        <v>fresh</v>
      </c>
      <c r="BH333" s="8">
        <f>VLOOKUP($BF333,definitions_list_lookup!$N$15:$P$20,3,TRUE)</f>
        <v>0</v>
      </c>
      <c r="BI333" s="99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8">
        <f t="shared" si="159"/>
        <v>0</v>
      </c>
      <c r="CI333" s="44"/>
      <c r="CJ333" s="7" t="s">
        <v>1740</v>
      </c>
      <c r="CK333" s="48" t="s">
        <v>1396</v>
      </c>
      <c r="CL333" s="7">
        <v>95</v>
      </c>
      <c r="CM333" s="8" t="str">
        <f>VLOOKUP($CL333,definitions_list_lookup!$N$15:$P$20,2,TRUE)</f>
        <v>complete</v>
      </c>
      <c r="CN333" s="8">
        <f>VLOOKUP($CL333,definitions_list_lookup!$N$15:$P$20,3,TRUE)</f>
        <v>5</v>
      </c>
      <c r="CO333" s="99" t="s">
        <v>1743</v>
      </c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>
        <v>10</v>
      </c>
      <c r="DD333" s="7"/>
      <c r="DE333" s="7"/>
      <c r="DF333" s="7">
        <v>90</v>
      </c>
      <c r="DG333" s="7"/>
      <c r="DH333" s="7"/>
      <c r="DI333" s="7"/>
      <c r="DJ333" s="7"/>
      <c r="DK333" s="7"/>
      <c r="DL333" s="7"/>
      <c r="DM333" s="7"/>
      <c r="DN333" s="8">
        <f t="shared" si="155"/>
        <v>100</v>
      </c>
      <c r="DO333" s="44"/>
      <c r="DP333" s="99"/>
      <c r="DQ333" s="7"/>
      <c r="DR333" s="8" t="str">
        <f>VLOOKUP($DQ333,definitions_list_lookup!$N$15:$P$20,2,TRUE)</f>
        <v>fresh</v>
      </c>
      <c r="DS333" s="8">
        <f>VLOOKUP($DQ333,definitions_list_lookup!$N$15:$P$20,3,TRUE)</f>
        <v>0</v>
      </c>
      <c r="DT333" s="99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8">
        <f t="shared" si="156"/>
        <v>0</v>
      </c>
      <c r="ET333" s="44"/>
      <c r="EU333" s="8">
        <f t="shared" si="157"/>
        <v>80.150000000000006</v>
      </c>
      <c r="EV333" s="8" t="str">
        <f>VLOOKUP($EU333,definitions_list_lookup!$N$15:$P$20,2,TRUE)</f>
        <v>very high</v>
      </c>
      <c r="EW333" s="8">
        <f>VLOOKUP($EU333,definitions_list_lookup!$N$15:$P$20,3,TRUE)</f>
        <v>4</v>
      </c>
    </row>
    <row r="334" spans="1:153" ht="98">
      <c r="A334" s="205">
        <v>43306</v>
      </c>
      <c r="B334" s="5" t="s">
        <v>1323</v>
      </c>
      <c r="D334" s="5" t="s">
        <v>1208</v>
      </c>
      <c r="E334" s="5">
        <v>86</v>
      </c>
      <c r="F334" s="5">
        <v>1</v>
      </c>
      <c r="G334" s="6" t="str">
        <f t="shared" si="141"/>
        <v>86-1</v>
      </c>
      <c r="H334" s="2">
        <v>0</v>
      </c>
      <c r="I334" s="2">
        <v>36.5</v>
      </c>
      <c r="J334" s="79" t="str">
        <f>IF(((VLOOKUP($G334,Depth_Lookup!$A$3:$J$561,9,FALSE))-(I334/100))&gt;=0,"Good","Too Long")</f>
        <v>Good</v>
      </c>
      <c r="K334" s="80">
        <f>(VLOOKUP($G334,Depth_Lookup!$A$3:$J$561,10,FALSE))+(H334/100)</f>
        <v>185.6</v>
      </c>
      <c r="L334" s="80">
        <f>(VLOOKUP($G334,Depth_Lookup!$A$3:$J$561,10,FALSE))+(I334/100)</f>
        <v>185.965</v>
      </c>
      <c r="M334" s="136" t="s">
        <v>1692</v>
      </c>
      <c r="N334" s="136" t="s">
        <v>13</v>
      </c>
      <c r="O334" s="199" t="s">
        <v>1769</v>
      </c>
      <c r="P334" s="57" t="s">
        <v>1793</v>
      </c>
      <c r="Q334" s="179"/>
      <c r="R334" s="178">
        <v>95</v>
      </c>
      <c r="S334" s="5">
        <v>0</v>
      </c>
      <c r="T334" s="5">
        <v>5</v>
      </c>
      <c r="U334" s="5">
        <v>0</v>
      </c>
      <c r="V334" s="8">
        <f t="shared" si="151"/>
        <v>100</v>
      </c>
      <c r="W334" s="4" t="s">
        <v>1303</v>
      </c>
      <c r="X334" s="5" t="s">
        <v>1223</v>
      </c>
      <c r="Y334" s="38">
        <v>80</v>
      </c>
      <c r="Z334" s="8" t="str">
        <f>VLOOKUP($Y334,definitions_list_lookup!$N$15:$P$20,2,TRUE)</f>
        <v>very high</v>
      </c>
      <c r="AA334" s="8">
        <f>VLOOKUP($Y334,definitions_list_lookup!$N$15:$P$20,3,TRUE)</f>
        <v>4</v>
      </c>
      <c r="AB334" s="99" t="s">
        <v>1757</v>
      </c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>
        <v>5</v>
      </c>
      <c r="AQ334" s="7"/>
      <c r="AR334" s="7"/>
      <c r="AS334" s="7">
        <v>95</v>
      </c>
      <c r="AT334" s="7"/>
      <c r="AU334" s="7"/>
      <c r="AV334" s="7"/>
      <c r="AW334" s="7"/>
      <c r="AX334" s="7"/>
      <c r="AY334" s="7"/>
      <c r="AZ334" s="7"/>
      <c r="BA334" s="8">
        <f t="shared" si="158"/>
        <v>100</v>
      </c>
      <c r="BB334" s="54"/>
      <c r="BC334" s="99"/>
      <c r="BD334" s="99"/>
      <c r="BE334" s="99"/>
      <c r="BF334" s="7"/>
      <c r="BG334" s="8" t="str">
        <f>VLOOKUP($BF334,definitions_list_lookup!$N$15:$P$20,2,TRUE)</f>
        <v>fresh</v>
      </c>
      <c r="BH334" s="8">
        <f>VLOOKUP($BF334,definitions_list_lookup!$N$15:$P$20,3,TRUE)</f>
        <v>0</v>
      </c>
      <c r="BI334" s="99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8">
        <f t="shared" si="159"/>
        <v>0</v>
      </c>
      <c r="CI334" s="44"/>
      <c r="CJ334" s="7" t="s">
        <v>1740</v>
      </c>
      <c r="CK334" s="48" t="s">
        <v>1396</v>
      </c>
      <c r="CL334" s="7">
        <v>95</v>
      </c>
      <c r="CM334" s="8" t="str">
        <f>VLOOKUP($CL334,definitions_list_lookup!$N$15:$P$20,2,TRUE)</f>
        <v>complete</v>
      </c>
      <c r="CN334" s="8">
        <f>VLOOKUP($CL334,definitions_list_lookup!$N$15:$P$20,3,TRUE)</f>
        <v>5</v>
      </c>
      <c r="CO334" s="99" t="s">
        <v>1743</v>
      </c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>
        <v>10</v>
      </c>
      <c r="DD334" s="7"/>
      <c r="DE334" s="7"/>
      <c r="DF334" s="7">
        <v>90</v>
      </c>
      <c r="DG334" s="7"/>
      <c r="DH334" s="7"/>
      <c r="DI334" s="7"/>
      <c r="DJ334" s="7"/>
      <c r="DK334" s="7"/>
      <c r="DL334" s="7"/>
      <c r="DM334" s="7"/>
      <c r="DN334" s="8">
        <f t="shared" si="155"/>
        <v>100</v>
      </c>
      <c r="DO334" s="44"/>
      <c r="DP334" s="99"/>
      <c r="DQ334" s="7"/>
      <c r="DR334" s="8" t="str">
        <f>VLOOKUP($DQ334,definitions_list_lookup!$N$15:$P$20,2,TRUE)</f>
        <v>fresh</v>
      </c>
      <c r="DS334" s="8">
        <f>VLOOKUP($DQ334,definitions_list_lookup!$N$15:$P$20,3,TRUE)</f>
        <v>0</v>
      </c>
      <c r="DT334" s="99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8">
        <f t="shared" si="156"/>
        <v>0</v>
      </c>
      <c r="ET334" s="44"/>
      <c r="EU334" s="8">
        <f t="shared" si="157"/>
        <v>80.75</v>
      </c>
      <c r="EV334" s="8" t="str">
        <f>VLOOKUP($EU334,definitions_list_lookup!$N$15:$P$20,2,TRUE)</f>
        <v>very high</v>
      </c>
      <c r="EW334" s="8">
        <f>VLOOKUP($EU334,definitions_list_lookup!$N$15:$P$20,3,TRUE)</f>
        <v>4</v>
      </c>
    </row>
    <row r="335" spans="1:153" ht="42">
      <c r="A335" s="205">
        <v>43306</v>
      </c>
      <c r="B335" s="5" t="s">
        <v>1323</v>
      </c>
      <c r="D335" s="5" t="s">
        <v>1208</v>
      </c>
      <c r="E335" s="5">
        <v>86</v>
      </c>
      <c r="F335" s="5">
        <v>1</v>
      </c>
      <c r="G335" s="6" t="str">
        <f t="shared" ref="G335:G340" si="160">E335&amp;"-"&amp;F335</f>
        <v>86-1</v>
      </c>
      <c r="H335" s="2">
        <v>36.5</v>
      </c>
      <c r="I335" s="2">
        <v>37</v>
      </c>
      <c r="J335" s="79" t="str">
        <f>IF(((VLOOKUP($G335,Depth_Lookup!$A$3:$J$561,9,FALSE))-(I335/100))&gt;=0,"Good","Too Long")</f>
        <v>Good</v>
      </c>
      <c r="K335" s="80">
        <f>(VLOOKUP($G335,Depth_Lookup!$A$3:$J$561,10,FALSE))+(H335/100)</f>
        <v>185.965</v>
      </c>
      <c r="L335" s="80">
        <f>(VLOOKUP($G335,Depth_Lookup!$A$3:$J$561,10,FALSE))+(I335/100)</f>
        <v>185.97</v>
      </c>
      <c r="M335" s="136" t="s">
        <v>1694</v>
      </c>
      <c r="N335" s="136" t="s">
        <v>4</v>
      </c>
      <c r="O335" s="199" t="s">
        <v>1771</v>
      </c>
      <c r="P335" s="57" t="s">
        <v>1330</v>
      </c>
      <c r="Q335" s="44"/>
      <c r="R335" s="42">
        <v>100</v>
      </c>
      <c r="S335" s="5">
        <v>0</v>
      </c>
      <c r="T335" s="5">
        <v>0</v>
      </c>
      <c r="U335" s="5">
        <v>0</v>
      </c>
      <c r="V335" s="8">
        <f t="shared" si="151"/>
        <v>100</v>
      </c>
      <c r="W335" s="4" t="s">
        <v>1495</v>
      </c>
      <c r="X335" s="5" t="s">
        <v>1223</v>
      </c>
      <c r="Y335" s="38">
        <v>100</v>
      </c>
      <c r="Z335" s="8" t="str">
        <f>VLOOKUP($Y335,definitions_list_lookup!$N$15:$P$20,2,TRUE)</f>
        <v>complete</v>
      </c>
      <c r="AA335" s="8">
        <f>VLOOKUP($Y335,definitions_list_lookup!$N$15:$P$20,3,TRUE)</f>
        <v>5</v>
      </c>
      <c r="AB335" s="4"/>
      <c r="AC335" s="7">
        <v>50</v>
      </c>
      <c r="AD335" s="7"/>
      <c r="AE335" s="7">
        <v>50</v>
      </c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8">
        <f t="shared" si="158"/>
        <v>100</v>
      </c>
      <c r="BB335" s="54"/>
      <c r="BC335" s="99"/>
      <c r="BD335" s="99"/>
      <c r="BE335" s="99"/>
      <c r="BF335" s="7"/>
      <c r="BG335" s="8" t="str">
        <f>VLOOKUP($BF335,definitions_list_lookup!$N$15:$P$20,2,TRUE)</f>
        <v>fresh</v>
      </c>
      <c r="BH335" s="8">
        <f>VLOOKUP($BF335,definitions_list_lookup!$N$15:$P$20,3,TRUE)</f>
        <v>0</v>
      </c>
      <c r="BI335" s="99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8">
        <f t="shared" si="159"/>
        <v>0</v>
      </c>
      <c r="CI335" s="44"/>
      <c r="CJ335" s="7"/>
      <c r="CK335" s="48"/>
      <c r="CL335" s="7"/>
      <c r="CM335" s="8" t="str">
        <f>VLOOKUP($CL335,definitions_list_lookup!$N$15:$P$20,2,TRUE)</f>
        <v>fresh</v>
      </c>
      <c r="CN335" s="8">
        <f>VLOOKUP($CL335,definitions_list_lookup!$N$15:$P$20,3,TRUE)</f>
        <v>0</v>
      </c>
      <c r="CO335" s="99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8">
        <f t="shared" ref="DN335:DN340" si="161">SUM(CP335:DM335)</f>
        <v>0</v>
      </c>
      <c r="DO335" s="44"/>
      <c r="DP335" s="99"/>
      <c r="DQ335" s="7"/>
      <c r="DR335" s="8" t="str">
        <f>VLOOKUP($DQ335,definitions_list_lookup!$N$15:$P$20,2,TRUE)</f>
        <v>fresh</v>
      </c>
      <c r="DS335" s="8">
        <f>VLOOKUP($DQ335,definitions_list_lookup!$N$15:$P$20,3,TRUE)</f>
        <v>0</v>
      </c>
      <c r="DT335" s="99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8">
        <f t="shared" ref="ES335:ES340" si="162">SUM(DU335:ER335)</f>
        <v>0</v>
      </c>
      <c r="ET335" s="44"/>
      <c r="EU335" s="8">
        <f t="shared" ref="EU335:EU340" si="163">((R335/100)*Y335)+((S335/100)*BF335)+((T335/100)*CL335)+((U335/100)*DQ335)</f>
        <v>100</v>
      </c>
      <c r="EV335" s="8" t="str">
        <f>VLOOKUP($EU335,definitions_list_lookup!$N$15:$P$20,2,TRUE)</f>
        <v>complete</v>
      </c>
      <c r="EW335" s="8">
        <f>VLOOKUP($EU335,definitions_list_lookup!$N$15:$P$20,3,TRUE)</f>
        <v>5</v>
      </c>
    </row>
    <row r="336" spans="1:153" ht="98">
      <c r="A336" s="205">
        <v>43306</v>
      </c>
      <c r="B336" s="5" t="s">
        <v>1323</v>
      </c>
      <c r="D336" s="5" t="s">
        <v>1208</v>
      </c>
      <c r="E336" s="5">
        <v>86</v>
      </c>
      <c r="F336" s="5">
        <v>1</v>
      </c>
      <c r="G336" s="6" t="str">
        <f t="shared" si="160"/>
        <v>86-1</v>
      </c>
      <c r="H336" s="2">
        <v>37</v>
      </c>
      <c r="I336" s="2">
        <v>59</v>
      </c>
      <c r="J336" s="79" t="str">
        <f>IF(((VLOOKUP($G336,Depth_Lookup!$A$3:$J$561,9,FALSE))-(I336/100))&gt;=0,"Good","Too Long")</f>
        <v>Good</v>
      </c>
      <c r="K336" s="80">
        <f>(VLOOKUP($G336,Depth_Lookup!$A$3:$J$561,10,FALSE))+(H336/100)</f>
        <v>185.97</v>
      </c>
      <c r="L336" s="80">
        <f>(VLOOKUP($G336,Depth_Lookup!$A$3:$J$561,10,FALSE))+(I336/100)</f>
        <v>186.19</v>
      </c>
      <c r="M336" s="136" t="s">
        <v>1696</v>
      </c>
      <c r="N336" s="136" t="s">
        <v>13</v>
      </c>
      <c r="O336" s="199" t="s">
        <v>1769</v>
      </c>
      <c r="P336" s="57" t="s">
        <v>1793</v>
      </c>
      <c r="Q336" s="179"/>
      <c r="R336" s="178">
        <v>95</v>
      </c>
      <c r="S336" s="5">
        <v>0</v>
      </c>
      <c r="T336" s="5">
        <v>5</v>
      </c>
      <c r="U336" s="5">
        <v>0</v>
      </c>
      <c r="V336" s="8">
        <f t="shared" ref="V336:V338" si="164">SUM(R336:U336)</f>
        <v>100</v>
      </c>
      <c r="W336" s="4" t="s">
        <v>1303</v>
      </c>
      <c r="X336" s="5" t="s">
        <v>1223</v>
      </c>
      <c r="Y336" s="38">
        <v>80</v>
      </c>
      <c r="Z336" s="8" t="str">
        <f>VLOOKUP($Y336,definitions_list_lookup!$N$15:$P$20,2,TRUE)</f>
        <v>very high</v>
      </c>
      <c r="AA336" s="8">
        <f>VLOOKUP($Y336,definitions_list_lookup!$N$15:$P$20,3,TRUE)</f>
        <v>4</v>
      </c>
      <c r="AB336" s="99" t="s">
        <v>1757</v>
      </c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>
        <v>5</v>
      </c>
      <c r="AQ336" s="7"/>
      <c r="AR336" s="7"/>
      <c r="AS336" s="7">
        <v>95</v>
      </c>
      <c r="AT336" s="7"/>
      <c r="AU336" s="7"/>
      <c r="AV336" s="7"/>
      <c r="AW336" s="7"/>
      <c r="AX336" s="7"/>
      <c r="AY336" s="7"/>
      <c r="AZ336" s="7"/>
      <c r="BA336" s="8">
        <f t="shared" ref="BA336:BA338" si="165">SUM(AC336:AZ336)</f>
        <v>100</v>
      </c>
      <c r="BB336" s="54"/>
      <c r="BC336" s="99"/>
      <c r="BD336" s="99"/>
      <c r="BE336" s="99"/>
      <c r="BF336" s="7"/>
      <c r="BG336" s="8" t="str">
        <f>VLOOKUP($BF336,definitions_list_lookup!$N$15:$P$20,2,TRUE)</f>
        <v>fresh</v>
      </c>
      <c r="BH336" s="8">
        <f>VLOOKUP($BF336,definitions_list_lookup!$N$15:$P$20,3,TRUE)</f>
        <v>0</v>
      </c>
      <c r="BI336" s="99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8">
        <f t="shared" ref="CH336:CH338" si="166">SUM(BJ336:CG336)</f>
        <v>0</v>
      </c>
      <c r="CI336" s="44"/>
      <c r="CJ336" s="7" t="s">
        <v>1740</v>
      </c>
      <c r="CK336" s="48" t="s">
        <v>1396</v>
      </c>
      <c r="CL336" s="7">
        <v>95</v>
      </c>
      <c r="CM336" s="8" t="str">
        <f>VLOOKUP($CL336,definitions_list_lookup!$N$15:$P$20,2,TRUE)</f>
        <v>complete</v>
      </c>
      <c r="CN336" s="8">
        <f>VLOOKUP($CL336,definitions_list_lookup!$N$15:$P$20,3,TRUE)</f>
        <v>5</v>
      </c>
      <c r="CO336" s="99" t="s">
        <v>1743</v>
      </c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>
        <v>10</v>
      </c>
      <c r="DD336" s="7"/>
      <c r="DE336" s="7"/>
      <c r="DF336" s="7">
        <v>90</v>
      </c>
      <c r="DG336" s="7"/>
      <c r="DH336" s="7"/>
      <c r="DI336" s="7"/>
      <c r="DJ336" s="7"/>
      <c r="DK336" s="7"/>
      <c r="DL336" s="7"/>
      <c r="DM336" s="7"/>
      <c r="DN336" s="8">
        <f t="shared" si="161"/>
        <v>100</v>
      </c>
      <c r="DO336" s="44"/>
      <c r="DP336" s="99"/>
      <c r="DQ336" s="7"/>
      <c r="DR336" s="8" t="str">
        <f>VLOOKUP($DQ336,definitions_list_lookup!$N$15:$P$20,2,TRUE)</f>
        <v>fresh</v>
      </c>
      <c r="DS336" s="8">
        <f>VLOOKUP($DQ336,definitions_list_lookup!$N$15:$P$20,3,TRUE)</f>
        <v>0</v>
      </c>
      <c r="DT336" s="99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8">
        <f t="shared" si="162"/>
        <v>0</v>
      </c>
      <c r="ET336" s="44"/>
      <c r="EU336" s="8">
        <f t="shared" si="163"/>
        <v>80.75</v>
      </c>
      <c r="EV336" s="8" t="str">
        <f>VLOOKUP($EU336,definitions_list_lookup!$N$15:$P$20,2,TRUE)</f>
        <v>very high</v>
      </c>
      <c r="EW336" s="8">
        <f>VLOOKUP($EU336,definitions_list_lookup!$N$15:$P$20,3,TRUE)</f>
        <v>4</v>
      </c>
    </row>
    <row r="337" spans="1:153" ht="98">
      <c r="A337" s="205">
        <v>43306</v>
      </c>
      <c r="B337" s="5" t="s">
        <v>1323</v>
      </c>
      <c r="D337" s="5" t="s">
        <v>1208</v>
      </c>
      <c r="E337" s="5">
        <v>86</v>
      </c>
      <c r="F337" s="5">
        <v>2</v>
      </c>
      <c r="G337" s="6" t="str">
        <f t="shared" si="160"/>
        <v>86-2</v>
      </c>
      <c r="H337" s="2">
        <v>0</v>
      </c>
      <c r="I337" s="2">
        <v>91</v>
      </c>
      <c r="J337" s="79" t="str">
        <f>IF(((VLOOKUP($G337,Depth_Lookup!$A$3:$J$561,9,FALSE))-(I337/100))&gt;=0,"Good","Too Long")</f>
        <v>Good</v>
      </c>
      <c r="K337" s="80">
        <f>(VLOOKUP($G337,Depth_Lookup!$A$3:$J$561,10,FALSE))+(H337/100)</f>
        <v>186.19</v>
      </c>
      <c r="L337" s="80">
        <f>(VLOOKUP($G337,Depth_Lookup!$A$3:$J$561,10,FALSE))+(I337/100)</f>
        <v>187.1</v>
      </c>
      <c r="M337" s="136" t="s">
        <v>1696</v>
      </c>
      <c r="N337" s="136" t="s">
        <v>13</v>
      </c>
      <c r="O337" s="199" t="s">
        <v>1769</v>
      </c>
      <c r="P337" s="57" t="s">
        <v>1793</v>
      </c>
      <c r="Q337" s="179"/>
      <c r="R337" s="178">
        <v>85</v>
      </c>
      <c r="S337" s="5">
        <v>0</v>
      </c>
      <c r="T337" s="5">
        <v>15</v>
      </c>
      <c r="U337" s="5">
        <v>0</v>
      </c>
      <c r="V337" s="8">
        <f t="shared" si="164"/>
        <v>100</v>
      </c>
      <c r="W337" s="4" t="s">
        <v>1303</v>
      </c>
      <c r="X337" s="5" t="s">
        <v>1223</v>
      </c>
      <c r="Y337" s="38">
        <v>80</v>
      </c>
      <c r="Z337" s="8" t="str">
        <f>VLOOKUP($Y337,definitions_list_lookup!$N$15:$P$20,2,TRUE)</f>
        <v>very high</v>
      </c>
      <c r="AA337" s="8">
        <f>VLOOKUP($Y337,definitions_list_lookup!$N$15:$P$20,3,TRUE)</f>
        <v>4</v>
      </c>
      <c r="AB337" s="99" t="s">
        <v>1757</v>
      </c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>
        <v>5</v>
      </c>
      <c r="AQ337" s="7"/>
      <c r="AR337" s="7"/>
      <c r="AS337" s="7">
        <v>95</v>
      </c>
      <c r="AT337" s="7"/>
      <c r="AU337" s="7"/>
      <c r="AV337" s="7"/>
      <c r="AW337" s="7"/>
      <c r="AX337" s="7"/>
      <c r="AY337" s="7"/>
      <c r="AZ337" s="7"/>
      <c r="BA337" s="8">
        <f t="shared" si="165"/>
        <v>100</v>
      </c>
      <c r="BB337" s="54"/>
      <c r="BC337" s="99"/>
      <c r="BD337" s="99"/>
      <c r="BE337" s="99"/>
      <c r="BF337" s="7"/>
      <c r="BG337" s="8" t="str">
        <f>VLOOKUP($BF337,definitions_list_lookup!$N$15:$P$20,2,TRUE)</f>
        <v>fresh</v>
      </c>
      <c r="BH337" s="8">
        <f>VLOOKUP($BF337,definitions_list_lookup!$N$15:$P$20,3,TRUE)</f>
        <v>0</v>
      </c>
      <c r="BI337" s="99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8">
        <f t="shared" si="166"/>
        <v>0</v>
      </c>
      <c r="CI337" s="44"/>
      <c r="CJ337" s="7" t="s">
        <v>1740</v>
      </c>
      <c r="CK337" s="48" t="s">
        <v>1396</v>
      </c>
      <c r="CL337" s="7">
        <v>95</v>
      </c>
      <c r="CM337" s="8" t="str">
        <f>VLOOKUP($CL337,definitions_list_lookup!$N$15:$P$20,2,TRUE)</f>
        <v>complete</v>
      </c>
      <c r="CN337" s="8">
        <f>VLOOKUP($CL337,definitions_list_lookup!$N$15:$P$20,3,TRUE)</f>
        <v>5</v>
      </c>
      <c r="CO337" s="99" t="s">
        <v>1743</v>
      </c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>
        <v>10</v>
      </c>
      <c r="DD337" s="7"/>
      <c r="DE337" s="7"/>
      <c r="DF337" s="7">
        <v>90</v>
      </c>
      <c r="DG337" s="7"/>
      <c r="DH337" s="7"/>
      <c r="DI337" s="7"/>
      <c r="DJ337" s="7"/>
      <c r="DK337" s="7"/>
      <c r="DL337" s="7"/>
      <c r="DM337" s="7"/>
      <c r="DN337" s="8">
        <f t="shared" si="161"/>
        <v>100</v>
      </c>
      <c r="DO337" s="44"/>
      <c r="DP337" s="99"/>
      <c r="DQ337" s="7"/>
      <c r="DR337" s="8" t="str">
        <f>VLOOKUP($DQ337,definitions_list_lookup!$N$15:$P$20,2,TRUE)</f>
        <v>fresh</v>
      </c>
      <c r="DS337" s="8">
        <f>VLOOKUP($DQ337,definitions_list_lookup!$N$15:$P$20,3,TRUE)</f>
        <v>0</v>
      </c>
      <c r="DT337" s="99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8">
        <f t="shared" si="162"/>
        <v>0</v>
      </c>
      <c r="ET337" s="44"/>
      <c r="EU337" s="8">
        <f t="shared" si="163"/>
        <v>82.25</v>
      </c>
      <c r="EV337" s="8" t="str">
        <f>VLOOKUP($EU337,definitions_list_lookup!$N$15:$P$20,2,TRUE)</f>
        <v>very high</v>
      </c>
      <c r="EW337" s="8">
        <f>VLOOKUP($EU337,definitions_list_lookup!$N$15:$P$20,3,TRUE)</f>
        <v>4</v>
      </c>
    </row>
    <row r="338" spans="1:153" ht="98">
      <c r="A338" s="205">
        <v>43306</v>
      </c>
      <c r="B338" s="5" t="s">
        <v>1323</v>
      </c>
      <c r="D338" s="5" t="s">
        <v>1208</v>
      </c>
      <c r="E338" s="5">
        <v>86</v>
      </c>
      <c r="F338" s="5">
        <v>3</v>
      </c>
      <c r="G338" s="6" t="str">
        <f t="shared" si="160"/>
        <v>86-3</v>
      </c>
      <c r="H338" s="2">
        <v>0</v>
      </c>
      <c r="I338" s="2">
        <v>36</v>
      </c>
      <c r="J338" s="79" t="str">
        <f>IF(((VLOOKUP($G338,Depth_Lookup!$A$3:$J$561,9,FALSE))-(I338/100))&gt;=0,"Good","Too Long")</f>
        <v>Good</v>
      </c>
      <c r="K338" s="80">
        <f>(VLOOKUP($G338,Depth_Lookup!$A$3:$J$561,10,FALSE))+(H338/100)</f>
        <v>187.1</v>
      </c>
      <c r="L338" s="80">
        <f>(VLOOKUP($G338,Depth_Lookup!$A$3:$J$561,10,FALSE))+(I338/100)</f>
        <v>187.46</v>
      </c>
      <c r="M338" s="136" t="s">
        <v>1696</v>
      </c>
      <c r="N338" s="136" t="s">
        <v>13</v>
      </c>
      <c r="O338" s="199" t="s">
        <v>1769</v>
      </c>
      <c r="P338" s="57" t="s">
        <v>1793</v>
      </c>
      <c r="Q338" s="179"/>
      <c r="R338" s="178">
        <v>95</v>
      </c>
      <c r="S338" s="5">
        <v>0</v>
      </c>
      <c r="T338" s="5">
        <v>5</v>
      </c>
      <c r="U338" s="5">
        <v>0</v>
      </c>
      <c r="V338" s="8">
        <f t="shared" si="164"/>
        <v>100</v>
      </c>
      <c r="W338" s="4" t="s">
        <v>1303</v>
      </c>
      <c r="X338" s="5" t="s">
        <v>1223</v>
      </c>
      <c r="Y338" s="38">
        <v>80</v>
      </c>
      <c r="Z338" s="8" t="str">
        <f>VLOOKUP($Y338,definitions_list_lookup!$N$15:$P$20,2,TRUE)</f>
        <v>very high</v>
      </c>
      <c r="AA338" s="8">
        <f>VLOOKUP($Y338,definitions_list_lookup!$N$15:$P$20,3,TRUE)</f>
        <v>4</v>
      </c>
      <c r="AB338" s="99" t="s">
        <v>1757</v>
      </c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>
        <v>5</v>
      </c>
      <c r="AQ338" s="7"/>
      <c r="AR338" s="7"/>
      <c r="AS338" s="7">
        <v>95</v>
      </c>
      <c r="AT338" s="7"/>
      <c r="AU338" s="7"/>
      <c r="AV338" s="7"/>
      <c r="AW338" s="7"/>
      <c r="AX338" s="7"/>
      <c r="AY338" s="7"/>
      <c r="AZ338" s="7"/>
      <c r="BA338" s="8">
        <f t="shared" si="165"/>
        <v>100</v>
      </c>
      <c r="BB338" s="54"/>
      <c r="BC338" s="99"/>
      <c r="BD338" s="99"/>
      <c r="BE338" s="99"/>
      <c r="BF338" s="7"/>
      <c r="BG338" s="8" t="str">
        <f>VLOOKUP($BF338,definitions_list_lookup!$N$15:$P$20,2,TRUE)</f>
        <v>fresh</v>
      </c>
      <c r="BH338" s="8">
        <f>VLOOKUP($BF338,definitions_list_lookup!$N$15:$P$20,3,TRUE)</f>
        <v>0</v>
      </c>
      <c r="BI338" s="99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8">
        <f t="shared" si="166"/>
        <v>0</v>
      </c>
      <c r="CI338" s="44"/>
      <c r="CJ338" s="7" t="s">
        <v>1740</v>
      </c>
      <c r="CK338" s="48" t="s">
        <v>1396</v>
      </c>
      <c r="CL338" s="7">
        <v>95</v>
      </c>
      <c r="CM338" s="8" t="str">
        <f>VLOOKUP($CL338,definitions_list_lookup!$N$15:$P$20,2,TRUE)</f>
        <v>complete</v>
      </c>
      <c r="CN338" s="8">
        <f>VLOOKUP($CL338,definitions_list_lookup!$N$15:$P$20,3,TRUE)</f>
        <v>5</v>
      </c>
      <c r="CO338" s="99" t="s">
        <v>1743</v>
      </c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>
        <v>10</v>
      </c>
      <c r="DD338" s="7"/>
      <c r="DE338" s="7"/>
      <c r="DF338" s="7">
        <v>90</v>
      </c>
      <c r="DG338" s="7"/>
      <c r="DH338" s="7"/>
      <c r="DI338" s="7"/>
      <c r="DJ338" s="7"/>
      <c r="DK338" s="7"/>
      <c r="DL338" s="7"/>
      <c r="DM338" s="7"/>
      <c r="DN338" s="8">
        <f t="shared" si="161"/>
        <v>100</v>
      </c>
      <c r="DO338" s="44"/>
      <c r="DP338" s="99"/>
      <c r="DQ338" s="7"/>
      <c r="DR338" s="8" t="str">
        <f>VLOOKUP($DQ338,definitions_list_lookup!$N$15:$P$20,2,TRUE)</f>
        <v>fresh</v>
      </c>
      <c r="DS338" s="8">
        <f>VLOOKUP($DQ338,definitions_list_lookup!$N$15:$P$20,3,TRUE)</f>
        <v>0</v>
      </c>
      <c r="DT338" s="99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8">
        <f t="shared" si="162"/>
        <v>0</v>
      </c>
      <c r="ET338" s="44"/>
      <c r="EU338" s="8">
        <f t="shared" si="163"/>
        <v>80.75</v>
      </c>
      <c r="EV338" s="8" t="str">
        <f>VLOOKUP($EU338,definitions_list_lookup!$N$15:$P$20,2,TRUE)</f>
        <v>very high</v>
      </c>
      <c r="EW338" s="8">
        <f>VLOOKUP($EU338,definitions_list_lookup!$N$15:$P$20,3,TRUE)</f>
        <v>4</v>
      </c>
    </row>
    <row r="339" spans="1:153" ht="98">
      <c r="A339" s="205">
        <v>43306</v>
      </c>
      <c r="B339" s="5" t="s">
        <v>1323</v>
      </c>
      <c r="D339" s="5" t="s">
        <v>1208</v>
      </c>
      <c r="E339" s="5">
        <v>86</v>
      </c>
      <c r="F339" s="5">
        <v>3</v>
      </c>
      <c r="G339" s="6" t="str">
        <f t="shared" si="160"/>
        <v>86-3</v>
      </c>
      <c r="H339" s="2">
        <v>36</v>
      </c>
      <c r="I339" s="2">
        <v>90</v>
      </c>
      <c r="J339" s="79" t="str">
        <f>IF(((VLOOKUP($G339,Depth_Lookup!$A$3:$J$561,9,FALSE))-(I339/100))&gt;=0,"Good","Too Long")</f>
        <v>Good</v>
      </c>
      <c r="K339" s="80">
        <f>(VLOOKUP($G339,Depth_Lookup!$A$3:$J$561,10,FALSE))+(H339/100)</f>
        <v>187.46</v>
      </c>
      <c r="L339" s="80">
        <f>(VLOOKUP($G339,Depth_Lookup!$A$3:$J$561,10,FALSE))+(I339/100)</f>
        <v>188</v>
      </c>
      <c r="M339" s="136">
        <v>33</v>
      </c>
      <c r="N339" s="136" t="s">
        <v>1326</v>
      </c>
      <c r="O339" s="199" t="s">
        <v>1772</v>
      </c>
      <c r="P339" s="57" t="s">
        <v>1793</v>
      </c>
      <c r="Q339" s="179"/>
      <c r="R339" s="178">
        <v>100</v>
      </c>
      <c r="S339" s="5">
        <v>0</v>
      </c>
      <c r="T339" s="5">
        <v>0</v>
      </c>
      <c r="U339" s="5">
        <v>0</v>
      </c>
      <c r="V339" s="8">
        <f t="shared" ref="V339" si="167">SUM(R339:U339)</f>
        <v>100</v>
      </c>
      <c r="W339" s="4" t="s">
        <v>1303</v>
      </c>
      <c r="X339" s="5" t="s">
        <v>1223</v>
      </c>
      <c r="Y339" s="38">
        <v>90</v>
      </c>
      <c r="Z339" s="8" t="str">
        <f>VLOOKUP($Y339,definitions_list_lookup!$N$15:$P$20,2,TRUE)</f>
        <v>very high</v>
      </c>
      <c r="AA339" s="8">
        <f>VLOOKUP($Y339,definitions_list_lookup!$N$15:$P$20,3,TRUE)</f>
        <v>4</v>
      </c>
      <c r="AB339" s="99" t="s">
        <v>1757</v>
      </c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>
        <v>5</v>
      </c>
      <c r="AQ339" s="7"/>
      <c r="AR339" s="7"/>
      <c r="AS339" s="7">
        <v>95</v>
      </c>
      <c r="AT339" s="7"/>
      <c r="AU339" s="7"/>
      <c r="AV339" s="7"/>
      <c r="AW339" s="7"/>
      <c r="AX339" s="7"/>
      <c r="AY339" s="7"/>
      <c r="AZ339" s="7"/>
      <c r="BA339" s="8">
        <f t="shared" ref="BA339" si="168">SUM(AC339:AZ339)</f>
        <v>100</v>
      </c>
      <c r="BB339" s="54"/>
      <c r="BC339" s="99"/>
      <c r="BD339" s="99"/>
      <c r="BE339" s="99"/>
      <c r="BF339" s="7"/>
      <c r="BG339" s="8" t="str">
        <f>VLOOKUP($BF339,definitions_list_lookup!$N$15:$P$20,2,TRUE)</f>
        <v>fresh</v>
      </c>
      <c r="BH339" s="8">
        <f>VLOOKUP($BF339,definitions_list_lookup!$N$15:$P$20,3,TRUE)</f>
        <v>0</v>
      </c>
      <c r="BI339" s="99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8">
        <f t="shared" ref="CH339" si="169">SUM(BJ339:CG339)</f>
        <v>0</v>
      </c>
      <c r="CI339" s="44"/>
      <c r="CJ339" s="7"/>
      <c r="CK339" s="48"/>
      <c r="CL339" s="7"/>
      <c r="CM339" s="8"/>
      <c r="CN339" s="8"/>
      <c r="CO339" s="99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8">
        <f t="shared" si="161"/>
        <v>0</v>
      </c>
      <c r="DO339" s="44"/>
      <c r="DP339" s="99"/>
      <c r="DQ339" s="7"/>
      <c r="DR339" s="8" t="str">
        <f>VLOOKUP($DQ339,definitions_list_lookup!$N$15:$P$20,2,TRUE)</f>
        <v>fresh</v>
      </c>
      <c r="DS339" s="8">
        <f>VLOOKUP($DQ339,definitions_list_lookup!$N$15:$P$20,3,TRUE)</f>
        <v>0</v>
      </c>
      <c r="DT339" s="99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8">
        <f t="shared" si="162"/>
        <v>0</v>
      </c>
      <c r="ET339" s="44"/>
      <c r="EU339" s="8">
        <f t="shared" si="163"/>
        <v>90</v>
      </c>
      <c r="EV339" s="8" t="str">
        <f>VLOOKUP($EU339,definitions_list_lookup!$N$15:$P$20,2,TRUE)</f>
        <v>very high</v>
      </c>
      <c r="EW339" s="8">
        <f>VLOOKUP($EU339,definitions_list_lookup!$N$15:$P$20,3,TRUE)</f>
        <v>4</v>
      </c>
    </row>
    <row r="340" spans="1:153" ht="98">
      <c r="A340" s="205">
        <v>43306</v>
      </c>
      <c r="B340" s="5" t="s">
        <v>1323</v>
      </c>
      <c r="D340" s="5" t="s">
        <v>1208</v>
      </c>
      <c r="E340" s="5">
        <v>86</v>
      </c>
      <c r="F340" s="5">
        <v>3</v>
      </c>
      <c r="G340" s="6" t="str">
        <f t="shared" si="160"/>
        <v>86-3</v>
      </c>
      <c r="H340" s="2">
        <v>90</v>
      </c>
      <c r="I340" s="2">
        <v>95.5</v>
      </c>
      <c r="J340" s="79" t="str">
        <f>IF(((VLOOKUP($G340,Depth_Lookup!$A$3:$J$561,9,FALSE))-(I340/100))&gt;=0,"Good","Too Long")</f>
        <v>Good</v>
      </c>
      <c r="K340" s="80">
        <f>(VLOOKUP($G340,Depth_Lookup!$A$3:$J$561,10,FALSE))+(H340/100)</f>
        <v>188</v>
      </c>
      <c r="L340" s="80">
        <f>(VLOOKUP($G340,Depth_Lookup!$A$3:$J$561,10,FALSE))+(I340/100)</f>
        <v>188.05500000000001</v>
      </c>
      <c r="M340" s="136">
        <v>34</v>
      </c>
      <c r="N340" s="136" t="s">
        <v>13</v>
      </c>
      <c r="O340" s="199" t="s">
        <v>1652</v>
      </c>
      <c r="P340" s="57" t="s">
        <v>1793</v>
      </c>
      <c r="Q340" s="179"/>
      <c r="R340" s="178">
        <v>100</v>
      </c>
      <c r="S340" s="5">
        <v>0</v>
      </c>
      <c r="T340" s="5">
        <v>0</v>
      </c>
      <c r="U340" s="5">
        <v>0</v>
      </c>
      <c r="V340" s="8">
        <f t="shared" ref="V340:V344" si="170">SUM(R340:U340)</f>
        <v>100</v>
      </c>
      <c r="W340" s="4" t="s">
        <v>1303</v>
      </c>
      <c r="X340" s="5" t="s">
        <v>1223</v>
      </c>
      <c r="Y340" s="38">
        <v>90</v>
      </c>
      <c r="Z340" s="8" t="str">
        <f>VLOOKUP($Y340,definitions_list_lookup!$N$15:$P$20,2,TRUE)</f>
        <v>very high</v>
      </c>
      <c r="AA340" s="8">
        <f>VLOOKUP($Y340,definitions_list_lookup!$N$15:$P$20,3,TRUE)</f>
        <v>4</v>
      </c>
      <c r="AB340" s="99" t="s">
        <v>1757</v>
      </c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>
        <v>5</v>
      </c>
      <c r="AQ340" s="7"/>
      <c r="AR340" s="7"/>
      <c r="AS340" s="7">
        <v>95</v>
      </c>
      <c r="AT340" s="7"/>
      <c r="AU340" s="7"/>
      <c r="AV340" s="7"/>
      <c r="AW340" s="7"/>
      <c r="AX340" s="7"/>
      <c r="AY340" s="7"/>
      <c r="AZ340" s="7"/>
      <c r="BA340" s="8">
        <f>SUM(AC340:AZ340)</f>
        <v>100</v>
      </c>
      <c r="BB340" s="54"/>
      <c r="BC340" s="99"/>
      <c r="BD340" s="99"/>
      <c r="BE340" s="99"/>
      <c r="BF340" s="7"/>
      <c r="BG340" s="8" t="str">
        <f>VLOOKUP($BF340,definitions_list_lookup!$N$15:$P$20,2,TRUE)</f>
        <v>fresh</v>
      </c>
      <c r="BH340" s="8">
        <f>VLOOKUP($BF340,definitions_list_lookup!$N$15:$P$20,3,TRUE)</f>
        <v>0</v>
      </c>
      <c r="BI340" s="99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8">
        <f>SUM(BJ340:CG340)</f>
        <v>0</v>
      </c>
      <c r="CI340" s="44"/>
      <c r="CJ340" s="7"/>
      <c r="CK340" s="48"/>
      <c r="CL340" s="7"/>
      <c r="CM340" s="8" t="str">
        <f>VLOOKUP($CL340,definitions_list_lookup!$N$15:$P$20,2,TRUE)</f>
        <v>fresh</v>
      </c>
      <c r="CN340" s="8">
        <f>VLOOKUP($CL340,definitions_list_lookup!$N$15:$P$20,3,TRUE)</f>
        <v>0</v>
      </c>
      <c r="CO340" s="99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8">
        <f t="shared" si="161"/>
        <v>0</v>
      </c>
      <c r="DO340" s="44"/>
      <c r="DP340" s="99"/>
      <c r="DQ340" s="7"/>
      <c r="DR340" s="8" t="str">
        <f>VLOOKUP($DQ340,definitions_list_lookup!$N$15:$P$20,2,TRUE)</f>
        <v>fresh</v>
      </c>
      <c r="DS340" s="8">
        <f>VLOOKUP($DQ340,definitions_list_lookup!$N$15:$P$20,3,TRUE)</f>
        <v>0</v>
      </c>
      <c r="DT340" s="99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8">
        <f t="shared" si="162"/>
        <v>0</v>
      </c>
      <c r="ET340" s="44"/>
      <c r="EU340" s="8">
        <f t="shared" si="163"/>
        <v>90</v>
      </c>
      <c r="EV340" s="8" t="str">
        <f>VLOOKUP($EU340,definitions_list_lookup!$N$15:$P$20,2,TRUE)</f>
        <v>very high</v>
      </c>
      <c r="EW340" s="8">
        <f>VLOOKUP($EU340,definitions_list_lookup!$N$15:$P$20,3,TRUE)</f>
        <v>4</v>
      </c>
    </row>
    <row r="341" spans="1:153" ht="154">
      <c r="A341" s="214">
        <v>43306</v>
      </c>
      <c r="B341" s="215" t="s">
        <v>1323</v>
      </c>
      <c r="C341" s="216"/>
      <c r="D341" s="215" t="s">
        <v>1208</v>
      </c>
      <c r="E341" s="5">
        <v>86</v>
      </c>
      <c r="F341" s="5">
        <v>4</v>
      </c>
      <c r="G341" s="6" t="str">
        <f t="shared" ref="G341:G348" si="171">E341&amp;"-"&amp;F341</f>
        <v>86-4</v>
      </c>
      <c r="H341" s="2">
        <v>0</v>
      </c>
      <c r="I341" s="2">
        <v>54</v>
      </c>
      <c r="J341" s="79" t="str">
        <f>IF(((VLOOKUP($G341,Depth_Lookup!$A$3:$J$561,9,FALSE))-(I341/100))&gt;=0,"Good","Too Long")</f>
        <v>Good</v>
      </c>
      <c r="K341" s="80">
        <f>(VLOOKUP($G341,Depth_Lookup!$A$3:$J$561,10,FALSE))+(H341/100)</f>
        <v>188.05500000000001</v>
      </c>
      <c r="L341" s="80">
        <f>(VLOOKUP($G341,Depth_Lookup!$A$3:$J$561,10,FALSE))+(I341/100)</f>
        <v>188.595</v>
      </c>
      <c r="M341" s="136">
        <v>34</v>
      </c>
      <c r="N341" s="136" t="s">
        <v>13</v>
      </c>
      <c r="O341" s="199" t="s">
        <v>1851</v>
      </c>
      <c r="P341" s="57" t="s">
        <v>1793</v>
      </c>
      <c r="Q341" s="179"/>
      <c r="R341" s="212">
        <v>95</v>
      </c>
      <c r="S341" s="5">
        <v>0</v>
      </c>
      <c r="T341" s="5">
        <v>5</v>
      </c>
      <c r="U341" s="5">
        <v>0</v>
      </c>
      <c r="V341" s="8">
        <f t="shared" si="170"/>
        <v>100</v>
      </c>
      <c r="W341" s="4" t="s">
        <v>1303</v>
      </c>
      <c r="X341" s="5" t="s">
        <v>1223</v>
      </c>
      <c r="Y341" s="38">
        <v>80</v>
      </c>
      <c r="Z341" s="8" t="str">
        <f>VLOOKUP($Y341,definitions_list_lookup!$N$15:$P$20,2,TRUE)</f>
        <v>very high</v>
      </c>
      <c r="AA341" s="8">
        <f>VLOOKUP($Y341,definitions_list_lookup!$N$15:$P$20,3,TRUE)</f>
        <v>4</v>
      </c>
      <c r="AB341" s="99" t="s">
        <v>1757</v>
      </c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>
        <v>5</v>
      </c>
      <c r="AQ341" s="7"/>
      <c r="AR341" s="7"/>
      <c r="AS341" s="7">
        <v>95</v>
      </c>
      <c r="AT341" s="7"/>
      <c r="AU341" s="7"/>
      <c r="AV341" s="7"/>
      <c r="AW341" s="7"/>
      <c r="AX341" s="7"/>
      <c r="AY341" s="7"/>
      <c r="AZ341" s="7"/>
      <c r="BA341" s="8">
        <f t="shared" ref="BA341" si="172">SUM(AC341:AZ341)</f>
        <v>100</v>
      </c>
      <c r="BB341" s="54"/>
      <c r="BC341" s="99"/>
      <c r="BD341" s="99"/>
      <c r="BE341" s="99"/>
      <c r="BF341" s="7"/>
      <c r="BG341" s="8" t="str">
        <f>VLOOKUP($BF341,definitions_list_lookup!$N$15:$P$20,2,TRUE)</f>
        <v>fresh</v>
      </c>
      <c r="BH341" s="8">
        <f>VLOOKUP($BF341,definitions_list_lookup!$N$15:$P$20,3,TRUE)</f>
        <v>0</v>
      </c>
      <c r="BI341" s="99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8">
        <f t="shared" ref="CH341" si="173">SUM(BJ341:CG341)</f>
        <v>0</v>
      </c>
      <c r="CI341" s="44"/>
      <c r="CJ341" s="7" t="s">
        <v>1740</v>
      </c>
      <c r="CK341" s="48" t="s">
        <v>1396</v>
      </c>
      <c r="CL341" s="7">
        <v>95</v>
      </c>
      <c r="CM341" s="8" t="str">
        <f>VLOOKUP($CL341,definitions_list_lookup!$N$15:$P$20,2,TRUE)</f>
        <v>complete</v>
      </c>
      <c r="CN341" s="8">
        <f>VLOOKUP($CL341,definitions_list_lookup!$N$15:$P$20,3,TRUE)</f>
        <v>5</v>
      </c>
      <c r="CO341" s="99" t="s">
        <v>1743</v>
      </c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>
        <v>10</v>
      </c>
      <c r="DD341" s="7"/>
      <c r="DE341" s="7"/>
      <c r="DF341" s="7">
        <v>90</v>
      </c>
      <c r="DN341" s="8">
        <f t="shared" ref="DN341:DN342" si="174">SUM(CP341:DM341)</f>
        <v>100</v>
      </c>
      <c r="DO341" s="44"/>
      <c r="DR341" s="8" t="str">
        <f>VLOOKUP($DQ341,definitions_list_lookup!$N$15:$P$20,2,TRUE)</f>
        <v>fresh</v>
      </c>
      <c r="DS341" s="8">
        <f>VLOOKUP($DQ341,definitions_list_lookup!$N$15:$P$20,3,TRUE)</f>
        <v>0</v>
      </c>
      <c r="ES341" s="8">
        <f t="shared" ref="ES341:ES342" si="175">SUM(DU341:ER341)</f>
        <v>0</v>
      </c>
      <c r="ET341" s="44"/>
      <c r="EU341" s="8">
        <f t="shared" ref="EU341:EU342" si="176">((R341/100)*Y341)+((S341/100)*BF341)+((T341/100)*CL341)+((U341/100)*DQ341)</f>
        <v>80.75</v>
      </c>
      <c r="EV341" s="8" t="str">
        <f>VLOOKUP($EU341,definitions_list_lookup!$N$15:$P$20,2,TRUE)</f>
        <v>very high</v>
      </c>
      <c r="EW341" s="8">
        <f>VLOOKUP($EU341,definitions_list_lookup!$N$15:$P$20,3,TRUE)</f>
        <v>4</v>
      </c>
    </row>
    <row r="342" spans="1:153" ht="140">
      <c r="A342" s="214">
        <v>43306</v>
      </c>
      <c r="B342" s="215" t="s">
        <v>1323</v>
      </c>
      <c r="C342" s="216"/>
      <c r="D342" s="215" t="s">
        <v>1208</v>
      </c>
      <c r="E342" s="5">
        <v>86</v>
      </c>
      <c r="F342" s="5">
        <v>4</v>
      </c>
      <c r="G342" s="6" t="str">
        <f t="shared" si="171"/>
        <v>86-4</v>
      </c>
      <c r="H342" s="2">
        <v>54</v>
      </c>
      <c r="I342" s="2">
        <v>87</v>
      </c>
      <c r="J342" s="79" t="str">
        <f>IF(((VLOOKUP($G342,Depth_Lookup!$A$3:$J$561,9,FALSE))-(I342/100))&gt;=0,"Good","Too Long")</f>
        <v>Good</v>
      </c>
      <c r="K342" s="80">
        <f>(VLOOKUP($G342,Depth_Lookup!$A$3:$J$561,10,FALSE))+(H342/100)</f>
        <v>188.595</v>
      </c>
      <c r="L342" s="80">
        <f>(VLOOKUP($G342,Depth_Lookup!$A$3:$J$561,10,FALSE))+(I342/100)</f>
        <v>188.92500000000001</v>
      </c>
      <c r="M342" s="136">
        <v>34</v>
      </c>
      <c r="N342" s="136" t="s">
        <v>13</v>
      </c>
      <c r="O342" s="57" t="s">
        <v>1850</v>
      </c>
      <c r="P342" s="57" t="s">
        <v>1793</v>
      </c>
      <c r="Q342" s="179"/>
      <c r="R342" s="42">
        <v>0</v>
      </c>
      <c r="S342" s="5">
        <v>0</v>
      </c>
      <c r="T342" s="5">
        <v>100</v>
      </c>
      <c r="U342" s="5">
        <v>0</v>
      </c>
      <c r="V342" s="8">
        <f t="shared" si="170"/>
        <v>100</v>
      </c>
      <c r="W342" s="4"/>
      <c r="X342" s="5"/>
      <c r="Y342" s="38"/>
      <c r="Z342" s="8" t="str">
        <f>VLOOKUP($Y342,definitions_list_lookup!$N$15:$P$20,2,TRUE)</f>
        <v>fresh</v>
      </c>
      <c r="AA342" s="8">
        <f>VLOOKUP($Y342,definitions_list_lookup!$N$15:$P$20,3,TRUE)</f>
        <v>0</v>
      </c>
      <c r="AB342" s="99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8">
        <f t="shared" ref="BA342" si="177">SUM(AC342:AZ342)</f>
        <v>0</v>
      </c>
      <c r="BB342" s="54"/>
      <c r="BC342" s="99"/>
      <c r="BD342" s="99"/>
      <c r="BE342" s="99"/>
      <c r="BF342" s="7"/>
      <c r="BG342" s="8" t="str">
        <f>VLOOKUP($BF342,definitions_list_lookup!$N$15:$P$20,2,TRUE)</f>
        <v>fresh</v>
      </c>
      <c r="BH342" s="8">
        <f>VLOOKUP($BF342,definitions_list_lookup!$N$15:$P$20,3,TRUE)</f>
        <v>0</v>
      </c>
      <c r="BI342" s="99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8">
        <f t="shared" ref="CH342" si="178">SUM(BJ342:CG342)</f>
        <v>0</v>
      </c>
      <c r="CI342" s="44"/>
      <c r="CJ342" s="7" t="s">
        <v>1740</v>
      </c>
      <c r="CK342" s="48" t="s">
        <v>1759</v>
      </c>
      <c r="CL342" s="7">
        <v>100</v>
      </c>
      <c r="CM342" s="8" t="str">
        <f>VLOOKUP($CL342,definitions_list_lookup!$N$15:$P$20,2,TRUE)</f>
        <v>complete</v>
      </c>
      <c r="CN342" s="8">
        <f>VLOOKUP($CL342,definitions_list_lookup!$N$15:$P$20,3,TRUE)</f>
        <v>5</v>
      </c>
      <c r="CO342" s="99" t="s">
        <v>1760</v>
      </c>
      <c r="CP342" s="7"/>
      <c r="CQ342" s="7"/>
      <c r="CR342" s="7">
        <v>20</v>
      </c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>
        <v>2</v>
      </c>
      <c r="DD342" s="7"/>
      <c r="DE342" s="7"/>
      <c r="DF342" s="7">
        <v>38</v>
      </c>
      <c r="DG342" s="7"/>
      <c r="DH342" s="7"/>
      <c r="DI342" s="7"/>
      <c r="DJ342" s="7"/>
      <c r="DK342" s="7">
        <v>40</v>
      </c>
      <c r="DL342" s="7"/>
      <c r="DM342" s="7"/>
      <c r="DN342" s="8">
        <f t="shared" si="174"/>
        <v>100</v>
      </c>
      <c r="DO342" s="44"/>
      <c r="DP342" s="99"/>
      <c r="DQ342" s="7"/>
      <c r="DR342" s="8" t="str">
        <f>VLOOKUP($DQ342,definitions_list_lookup!$N$15:$P$20,2,TRUE)</f>
        <v>fresh</v>
      </c>
      <c r="DS342" s="8">
        <f>VLOOKUP($DQ342,definitions_list_lookup!$N$15:$P$20,3,TRUE)</f>
        <v>0</v>
      </c>
      <c r="DT342" s="99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8">
        <f t="shared" si="175"/>
        <v>0</v>
      </c>
      <c r="ET342" s="44"/>
      <c r="EU342" s="8">
        <f t="shared" si="176"/>
        <v>100</v>
      </c>
      <c r="EV342" s="8" t="str">
        <f>VLOOKUP($EU342,definitions_list_lookup!$N$15:$P$20,2,TRUE)</f>
        <v>complete</v>
      </c>
      <c r="EW342" s="8">
        <f>VLOOKUP($EU342,definitions_list_lookup!$N$15:$P$20,3,TRUE)</f>
        <v>5</v>
      </c>
    </row>
    <row r="343" spans="1:153" ht="140">
      <c r="A343" s="214">
        <v>43306</v>
      </c>
      <c r="B343" s="215" t="s">
        <v>1323</v>
      </c>
      <c r="C343" s="216"/>
      <c r="D343" s="215" t="s">
        <v>1208</v>
      </c>
      <c r="E343" s="5">
        <v>87</v>
      </c>
      <c r="F343" s="5">
        <v>1</v>
      </c>
      <c r="G343" s="6" t="str">
        <f t="shared" si="171"/>
        <v>87-1</v>
      </c>
      <c r="H343" s="2">
        <v>0</v>
      </c>
      <c r="I343" s="2">
        <v>57</v>
      </c>
      <c r="J343" s="79" t="str">
        <f>IF(((VLOOKUP($G343,Depth_Lookup!$A$3:$J$561,9,FALSE))-(I343/100))&gt;=0,"Good","Too Long")</f>
        <v>Good</v>
      </c>
      <c r="K343" s="80">
        <f>(VLOOKUP($G343,Depth_Lookup!$A$3:$J$561,10,FALSE))+(H343/100)</f>
        <v>188.6</v>
      </c>
      <c r="L343" s="80">
        <f>(VLOOKUP($G343,Depth_Lookup!$A$3:$J$561,10,FALSE))+(I343/100)</f>
        <v>189.17</v>
      </c>
      <c r="M343" s="136">
        <v>34</v>
      </c>
      <c r="N343" s="136" t="s">
        <v>13</v>
      </c>
      <c r="O343" s="57" t="s">
        <v>1850</v>
      </c>
      <c r="P343" s="57" t="s">
        <v>1793</v>
      </c>
      <c r="Q343" s="179"/>
      <c r="R343" s="42">
        <v>0</v>
      </c>
      <c r="S343" s="5">
        <v>0</v>
      </c>
      <c r="T343" s="5">
        <v>100</v>
      </c>
      <c r="U343" s="5">
        <v>0</v>
      </c>
      <c r="V343" s="8">
        <f t="shared" si="170"/>
        <v>100</v>
      </c>
      <c r="W343" s="4"/>
      <c r="X343" s="5"/>
      <c r="Y343" s="38"/>
      <c r="Z343" s="8" t="str">
        <f>VLOOKUP($Y343,definitions_list_lookup!$N$15:$P$20,2,TRUE)</f>
        <v>fresh</v>
      </c>
      <c r="AA343" s="8">
        <f>VLOOKUP($Y343,definitions_list_lookup!$N$15:$P$20,3,TRUE)</f>
        <v>0</v>
      </c>
      <c r="AB343" s="99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8">
        <f t="shared" ref="BA343:BA347" si="179">SUM(AC343:AZ343)</f>
        <v>0</v>
      </c>
      <c r="BB343" s="54"/>
      <c r="BC343" s="99"/>
      <c r="BD343" s="99"/>
      <c r="BE343" s="99"/>
      <c r="BF343" s="7"/>
      <c r="BG343" s="8" t="str">
        <f>VLOOKUP($BF343,definitions_list_lookup!$N$15:$P$20,2,TRUE)</f>
        <v>fresh</v>
      </c>
      <c r="BH343" s="8">
        <f>VLOOKUP($BF343,definitions_list_lookup!$N$15:$P$20,3,TRUE)</f>
        <v>0</v>
      </c>
      <c r="BI343" s="99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8">
        <f t="shared" ref="CH343:CH347" si="180">SUM(BJ343:CG343)</f>
        <v>0</v>
      </c>
      <c r="CI343" s="44"/>
      <c r="CJ343" s="7" t="s">
        <v>1740</v>
      </c>
      <c r="CK343" s="48" t="s">
        <v>1759</v>
      </c>
      <c r="CL343" s="7">
        <v>100</v>
      </c>
      <c r="CM343" s="8" t="str">
        <f>VLOOKUP($CL343,definitions_list_lookup!$N$15:$P$20,2,TRUE)</f>
        <v>complete</v>
      </c>
      <c r="CN343" s="8">
        <f>VLOOKUP($CL343,definitions_list_lookup!$N$15:$P$20,3,TRUE)</f>
        <v>5</v>
      </c>
      <c r="CO343" s="99" t="s">
        <v>1760</v>
      </c>
      <c r="CP343" s="7"/>
      <c r="CQ343" s="7"/>
      <c r="CR343" s="7">
        <v>20</v>
      </c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>
        <v>2</v>
      </c>
      <c r="DD343" s="7"/>
      <c r="DE343" s="7"/>
      <c r="DF343" s="7">
        <v>38</v>
      </c>
      <c r="DG343" s="7"/>
      <c r="DH343" s="7"/>
      <c r="DI343" s="7"/>
      <c r="DJ343" s="7"/>
      <c r="DK343" s="7">
        <v>40</v>
      </c>
      <c r="DL343" s="7"/>
      <c r="DM343" s="7"/>
      <c r="DN343" s="8">
        <f t="shared" ref="DN343:DN347" si="181">SUM(CP343:DM343)</f>
        <v>100</v>
      </c>
      <c r="DO343" s="44"/>
      <c r="DP343" s="99"/>
      <c r="DQ343" s="7"/>
      <c r="DR343" s="8" t="str">
        <f>VLOOKUP($DQ343,definitions_list_lookup!$N$15:$P$20,2,TRUE)</f>
        <v>fresh</v>
      </c>
      <c r="DS343" s="8">
        <f>VLOOKUP($DQ343,definitions_list_lookup!$N$15:$P$20,3,TRUE)</f>
        <v>0</v>
      </c>
      <c r="DT343" s="99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8">
        <f t="shared" ref="ES343:ES348" si="182">SUM(DU343:ER343)</f>
        <v>0</v>
      </c>
      <c r="ET343" s="44"/>
      <c r="EU343" s="8">
        <f t="shared" ref="EU343:EU349" si="183">((R343/100)*Y343)+((S343/100)*BF343)+((T343/100)*CL343)+((U343/100)*DQ343)</f>
        <v>100</v>
      </c>
      <c r="EV343" s="8" t="str">
        <f>VLOOKUP($EU343,definitions_list_lookup!$N$15:$P$20,2,TRUE)</f>
        <v>complete</v>
      </c>
      <c r="EW343" s="8">
        <f>VLOOKUP($EU343,definitions_list_lookup!$N$15:$P$20,3,TRUE)</f>
        <v>5</v>
      </c>
    </row>
    <row r="344" spans="1:153" ht="140">
      <c r="A344" s="214">
        <v>43306</v>
      </c>
      <c r="B344" s="215" t="s">
        <v>1323</v>
      </c>
      <c r="C344" s="216"/>
      <c r="D344" s="215" t="s">
        <v>1208</v>
      </c>
      <c r="E344" s="5">
        <v>87</v>
      </c>
      <c r="F344" s="5">
        <v>1</v>
      </c>
      <c r="G344" s="6" t="str">
        <f t="shared" si="171"/>
        <v>87-1</v>
      </c>
      <c r="H344" s="2">
        <v>57</v>
      </c>
      <c r="I344" s="2">
        <v>86.5</v>
      </c>
      <c r="J344" s="79" t="str">
        <f>IF(((VLOOKUP($G344,Depth_Lookup!$A$3:$J$561,9,FALSE))-(I344/100))&gt;=0,"Good","Too Long")</f>
        <v>Good</v>
      </c>
      <c r="K344" s="80">
        <f>(VLOOKUP($G344,Depth_Lookup!$A$3:$J$561,10,FALSE))+(H344/100)</f>
        <v>189.17</v>
      </c>
      <c r="L344" s="80">
        <f>(VLOOKUP($G344,Depth_Lookup!$A$3:$J$561,10,FALSE))+(I344/100)</f>
        <v>189.465</v>
      </c>
      <c r="M344" s="136">
        <v>34</v>
      </c>
      <c r="N344" s="136" t="s">
        <v>13</v>
      </c>
      <c r="O344" s="199" t="s">
        <v>1849</v>
      </c>
      <c r="P344" s="57" t="s">
        <v>1793</v>
      </c>
      <c r="Q344" s="179"/>
      <c r="R344" s="213">
        <v>50</v>
      </c>
      <c r="S344" s="5">
        <v>0</v>
      </c>
      <c r="T344" s="5">
        <v>50</v>
      </c>
      <c r="U344" s="5">
        <v>0</v>
      </c>
      <c r="V344" s="8">
        <f t="shared" si="170"/>
        <v>100</v>
      </c>
      <c r="W344" s="4" t="s">
        <v>1303</v>
      </c>
      <c r="X344" s="5" t="s">
        <v>1223</v>
      </c>
      <c r="Y344" s="38">
        <v>80</v>
      </c>
      <c r="Z344" s="8" t="str">
        <f>VLOOKUP($Y344,definitions_list_lookup!$N$15:$P$20,2,TRUE)</f>
        <v>very high</v>
      </c>
      <c r="AA344" s="8">
        <f>VLOOKUP($Y344,definitions_list_lookup!$N$15:$P$20,3,TRUE)</f>
        <v>4</v>
      </c>
      <c r="AB344" s="99" t="s">
        <v>1757</v>
      </c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>
        <v>5</v>
      </c>
      <c r="AQ344" s="7"/>
      <c r="AR344" s="7"/>
      <c r="AS344" s="7">
        <v>95</v>
      </c>
      <c r="AT344" s="7"/>
      <c r="AU344" s="7"/>
      <c r="AV344" s="7"/>
      <c r="AW344" s="7"/>
      <c r="AX344" s="7"/>
      <c r="AY344" s="7"/>
      <c r="AZ344" s="7"/>
      <c r="BA344" s="8">
        <f t="shared" si="179"/>
        <v>100</v>
      </c>
      <c r="BB344" s="54"/>
      <c r="BC344" s="99"/>
      <c r="BD344" s="99"/>
      <c r="BE344" s="99"/>
      <c r="BF344" s="7"/>
      <c r="BG344" s="8" t="str">
        <f>VLOOKUP($BF344,definitions_list_lookup!$N$15:$P$20,2,TRUE)</f>
        <v>fresh</v>
      </c>
      <c r="BH344" s="8">
        <f>VLOOKUP($BF344,definitions_list_lookup!$N$15:$P$20,3,TRUE)</f>
        <v>0</v>
      </c>
      <c r="BI344" s="99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8">
        <f t="shared" si="180"/>
        <v>0</v>
      </c>
      <c r="CI344" s="44"/>
      <c r="CJ344" s="7" t="s">
        <v>1740</v>
      </c>
      <c r="CK344" s="48" t="s">
        <v>1396</v>
      </c>
      <c r="CL344" s="7">
        <v>95</v>
      </c>
      <c r="CM344" s="8" t="str">
        <f>VLOOKUP($CL344,definitions_list_lookup!$N$15:$P$20,2,TRUE)</f>
        <v>complete</v>
      </c>
      <c r="CN344" s="8">
        <f>VLOOKUP($CL344,definitions_list_lookup!$N$15:$P$20,3,TRUE)</f>
        <v>5</v>
      </c>
      <c r="CO344" s="99" t="s">
        <v>1743</v>
      </c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>
        <v>10</v>
      </c>
      <c r="DD344" s="7"/>
      <c r="DE344" s="7"/>
      <c r="DF344" s="7">
        <v>90</v>
      </c>
      <c r="DN344" s="8">
        <f t="shared" si="181"/>
        <v>100</v>
      </c>
      <c r="DO344" s="44"/>
      <c r="DR344" s="8" t="str">
        <f>VLOOKUP($DQ344,definitions_list_lookup!$N$15:$P$20,2,TRUE)</f>
        <v>fresh</v>
      </c>
      <c r="DS344" s="8">
        <f>VLOOKUP($DQ344,definitions_list_lookup!$N$15:$P$20,3,TRUE)</f>
        <v>0</v>
      </c>
      <c r="ES344" s="8">
        <f t="shared" si="182"/>
        <v>0</v>
      </c>
      <c r="ET344" s="44"/>
      <c r="EU344" s="8">
        <f t="shared" si="183"/>
        <v>87.5</v>
      </c>
      <c r="EV344" s="8" t="str">
        <f>VLOOKUP($EU344,definitions_list_lookup!$N$15:$P$20,2,TRUE)</f>
        <v>very high</v>
      </c>
      <c r="EW344" s="8">
        <f>VLOOKUP($EU344,definitions_list_lookup!$N$15:$P$20,3,TRUE)</f>
        <v>4</v>
      </c>
    </row>
    <row r="345" spans="1:153" ht="98">
      <c r="A345" s="205">
        <v>43306</v>
      </c>
      <c r="B345" s="5" t="s">
        <v>1323</v>
      </c>
      <c r="D345" s="5" t="s">
        <v>1208</v>
      </c>
      <c r="E345" s="5">
        <v>87</v>
      </c>
      <c r="F345" s="5">
        <v>2</v>
      </c>
      <c r="G345" s="6" t="str">
        <f t="shared" si="171"/>
        <v>87-2</v>
      </c>
      <c r="H345" s="2">
        <v>0</v>
      </c>
      <c r="I345" s="2">
        <v>3</v>
      </c>
      <c r="J345" s="79" t="str">
        <f>IF(((VLOOKUP($G345,Depth_Lookup!$A$3:$J$561,9,FALSE))-(I345/100))&gt;=0,"Good","Too Long")</f>
        <v>Good</v>
      </c>
      <c r="K345" s="80">
        <f>(VLOOKUP($G345,Depth_Lookup!$A$3:$J$561,10,FALSE))+(H345/100)</f>
        <v>189.465</v>
      </c>
      <c r="L345" s="80">
        <f>(VLOOKUP($G345,Depth_Lookup!$A$3:$J$561,10,FALSE))+(I345/100)</f>
        <v>189.495</v>
      </c>
      <c r="M345" s="136">
        <v>34</v>
      </c>
      <c r="N345" s="136" t="s">
        <v>13</v>
      </c>
      <c r="O345" s="199" t="s">
        <v>1230</v>
      </c>
      <c r="P345" s="57" t="s">
        <v>1793</v>
      </c>
      <c r="Q345" s="179"/>
      <c r="R345" s="178">
        <v>100</v>
      </c>
      <c r="S345" s="5">
        <v>0</v>
      </c>
      <c r="T345" s="5">
        <v>0</v>
      </c>
      <c r="U345" s="5">
        <v>0</v>
      </c>
      <c r="V345" s="8">
        <f t="shared" ref="V345:V346" si="184">SUM(R345:U345)</f>
        <v>100</v>
      </c>
      <c r="W345" s="4" t="s">
        <v>1303</v>
      </c>
      <c r="X345" s="5" t="s">
        <v>1223</v>
      </c>
      <c r="Y345" s="38">
        <v>90</v>
      </c>
      <c r="Z345" s="8" t="str">
        <f>VLOOKUP($Y345,definitions_list_lookup!$N$15:$P$20,2,TRUE)</f>
        <v>very high</v>
      </c>
      <c r="AA345" s="8">
        <f>VLOOKUP($Y345,definitions_list_lookup!$N$15:$P$20,3,TRUE)</f>
        <v>4</v>
      </c>
      <c r="AB345" s="99" t="s">
        <v>1757</v>
      </c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>
        <v>5</v>
      </c>
      <c r="AQ345" s="7"/>
      <c r="AR345" s="7"/>
      <c r="AS345" s="7">
        <v>95</v>
      </c>
      <c r="AT345" s="7"/>
      <c r="AU345" s="7"/>
      <c r="AV345" s="7"/>
      <c r="AW345" s="7"/>
      <c r="AX345" s="7"/>
      <c r="AY345" s="7"/>
      <c r="AZ345" s="7"/>
      <c r="BA345" s="8">
        <f t="shared" si="179"/>
        <v>100</v>
      </c>
      <c r="BB345" s="54"/>
      <c r="BC345" s="99"/>
      <c r="BD345" s="99"/>
      <c r="BE345" s="99"/>
      <c r="BF345" s="7"/>
      <c r="BG345" s="8" t="str">
        <f>VLOOKUP($BF345,definitions_list_lookup!$N$15:$P$20,2,TRUE)</f>
        <v>fresh</v>
      </c>
      <c r="BH345" s="8">
        <f>VLOOKUP($BF345,definitions_list_lookup!$N$15:$P$20,3,TRUE)</f>
        <v>0</v>
      </c>
      <c r="BI345" s="99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8">
        <f t="shared" si="180"/>
        <v>0</v>
      </c>
      <c r="CI345" s="44"/>
      <c r="CJ345" s="7"/>
      <c r="CK345" s="48"/>
      <c r="CL345" s="7"/>
      <c r="CM345" s="8" t="str">
        <f>VLOOKUP($CL345,definitions_list_lookup!$N$15:$P$20,2,TRUE)</f>
        <v>fresh</v>
      </c>
      <c r="CN345" s="8">
        <f>VLOOKUP($CL345,definitions_list_lookup!$N$15:$P$20,3,TRUE)</f>
        <v>0</v>
      </c>
      <c r="CO345" s="99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8">
        <f t="shared" si="181"/>
        <v>0</v>
      </c>
      <c r="DO345" s="44"/>
      <c r="DP345" s="99"/>
      <c r="DQ345" s="7"/>
      <c r="DR345" s="8" t="str">
        <f>VLOOKUP($DQ345,definitions_list_lookup!$N$15:$P$20,2,TRUE)</f>
        <v>fresh</v>
      </c>
      <c r="DS345" s="8">
        <f>VLOOKUP($DQ345,definitions_list_lookup!$N$15:$P$20,3,TRUE)</f>
        <v>0</v>
      </c>
      <c r="DT345" s="99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8">
        <f t="shared" si="182"/>
        <v>0</v>
      </c>
      <c r="ET345" s="44"/>
      <c r="EU345" s="8">
        <f t="shared" si="183"/>
        <v>90</v>
      </c>
      <c r="EV345" s="8" t="str">
        <f>VLOOKUP($EU345,definitions_list_lookup!$N$15:$P$20,2,TRUE)</f>
        <v>very high</v>
      </c>
      <c r="EW345" s="8">
        <f>VLOOKUP($EU345,definitions_list_lookup!$N$15:$P$20,3,TRUE)</f>
        <v>4</v>
      </c>
    </row>
    <row r="346" spans="1:153" ht="98">
      <c r="A346" s="205">
        <v>43306</v>
      </c>
      <c r="B346" s="5" t="s">
        <v>1323</v>
      </c>
      <c r="D346" s="5" t="s">
        <v>1208</v>
      </c>
      <c r="E346" s="5">
        <v>87</v>
      </c>
      <c r="F346" s="5">
        <v>2</v>
      </c>
      <c r="G346" s="6" t="str">
        <f t="shared" si="171"/>
        <v>87-2</v>
      </c>
      <c r="H346" s="2">
        <v>3</v>
      </c>
      <c r="I346" s="2">
        <v>57.5</v>
      </c>
      <c r="J346" s="79" t="str">
        <f>IF(((VLOOKUP($G346,Depth_Lookup!$A$3:$J$561,9,FALSE))-(I346/100))&gt;=0,"Good","Too Long")</f>
        <v>Good</v>
      </c>
      <c r="K346" s="80">
        <f>(VLOOKUP($G346,Depth_Lookup!$A$3:$J$561,10,FALSE))+(H346/100)</f>
        <v>189.495</v>
      </c>
      <c r="L346" s="80">
        <f>(VLOOKUP($G346,Depth_Lookup!$A$3:$J$561,10,FALSE))+(I346/100)</f>
        <v>190.04</v>
      </c>
      <c r="M346" s="136">
        <v>35</v>
      </c>
      <c r="N346" s="136" t="s">
        <v>1326</v>
      </c>
      <c r="O346" s="199" t="s">
        <v>1774</v>
      </c>
      <c r="P346" s="57" t="s">
        <v>1793</v>
      </c>
      <c r="Q346" s="179"/>
      <c r="R346" s="212">
        <v>95</v>
      </c>
      <c r="S346" s="5">
        <v>0</v>
      </c>
      <c r="T346" s="5">
        <v>5</v>
      </c>
      <c r="U346" s="5">
        <v>0</v>
      </c>
      <c r="V346" s="8">
        <f t="shared" si="184"/>
        <v>100</v>
      </c>
      <c r="W346" s="4" t="s">
        <v>1303</v>
      </c>
      <c r="X346" s="5" t="s">
        <v>1223</v>
      </c>
      <c r="Y346" s="38">
        <v>80</v>
      </c>
      <c r="Z346" s="8" t="str">
        <f>VLOOKUP($Y346,definitions_list_lookup!$N$15:$P$20,2,TRUE)</f>
        <v>very high</v>
      </c>
      <c r="AA346" s="8">
        <f>VLOOKUP($Y346,definitions_list_lookup!$N$15:$P$20,3,TRUE)</f>
        <v>4</v>
      </c>
      <c r="AB346" s="99" t="s">
        <v>1757</v>
      </c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>
        <v>5</v>
      </c>
      <c r="AQ346" s="7"/>
      <c r="AR346" s="7"/>
      <c r="AS346" s="7">
        <v>95</v>
      </c>
      <c r="AT346" s="7"/>
      <c r="AU346" s="7"/>
      <c r="AV346" s="7"/>
      <c r="AW346" s="7"/>
      <c r="AX346" s="7"/>
      <c r="AY346" s="7"/>
      <c r="AZ346" s="7"/>
      <c r="BA346" s="8">
        <f t="shared" si="179"/>
        <v>100</v>
      </c>
      <c r="BB346" s="54"/>
      <c r="BC346" s="99"/>
      <c r="BD346" s="99"/>
      <c r="BE346" s="99"/>
      <c r="BF346" s="7"/>
      <c r="BG346" s="8" t="str">
        <f>VLOOKUP($BF346,definitions_list_lookup!$N$15:$P$20,2,TRUE)</f>
        <v>fresh</v>
      </c>
      <c r="BH346" s="8">
        <f>VLOOKUP($BF346,definitions_list_lookup!$N$15:$P$20,3,TRUE)</f>
        <v>0</v>
      </c>
      <c r="BI346" s="99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8">
        <f t="shared" si="180"/>
        <v>0</v>
      </c>
      <c r="CI346" s="44"/>
      <c r="CJ346" s="7" t="s">
        <v>1740</v>
      </c>
      <c r="CK346" s="48" t="s">
        <v>1396</v>
      </c>
      <c r="CL346" s="7">
        <v>95</v>
      </c>
      <c r="CM346" s="8" t="str">
        <f>VLOOKUP($CL346,definitions_list_lookup!$N$15:$P$20,2,TRUE)</f>
        <v>complete</v>
      </c>
      <c r="CN346" s="8">
        <f>VLOOKUP($CL346,definitions_list_lookup!$N$15:$P$20,3,TRUE)</f>
        <v>5</v>
      </c>
      <c r="CO346" s="99" t="s">
        <v>1743</v>
      </c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>
        <v>10</v>
      </c>
      <c r="DD346" s="7"/>
      <c r="DE346" s="7"/>
      <c r="DF346" s="7">
        <v>90</v>
      </c>
      <c r="DG346" s="7"/>
      <c r="DH346" s="7"/>
      <c r="DI346" s="7"/>
      <c r="DJ346" s="7"/>
      <c r="DK346" s="7"/>
      <c r="DL346" s="7"/>
      <c r="DM346" s="7"/>
      <c r="DN346" s="8">
        <f t="shared" si="181"/>
        <v>100</v>
      </c>
      <c r="DO346" s="44"/>
      <c r="DP346" s="99"/>
      <c r="DQ346" s="7"/>
      <c r="DR346" s="8" t="str">
        <f>VLOOKUP($DQ346,definitions_list_lookup!$N$15:$P$20,2,TRUE)</f>
        <v>fresh</v>
      </c>
      <c r="DS346" s="8">
        <f>VLOOKUP($DQ346,definitions_list_lookup!$N$15:$P$20,3,TRUE)</f>
        <v>0</v>
      </c>
      <c r="DT346" s="99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8">
        <f t="shared" si="182"/>
        <v>0</v>
      </c>
      <c r="ET346" s="44"/>
      <c r="EU346" s="8">
        <f t="shared" si="183"/>
        <v>80.75</v>
      </c>
      <c r="EV346" s="8" t="str">
        <f>VLOOKUP($EU346,definitions_list_lookup!$N$15:$P$20,2,TRUE)</f>
        <v>very high</v>
      </c>
      <c r="EW346" s="8">
        <f>VLOOKUP($EU346,definitions_list_lookup!$N$15:$P$20,3,TRUE)</f>
        <v>4</v>
      </c>
    </row>
    <row r="347" spans="1:153" ht="98">
      <c r="A347" s="205">
        <v>43306</v>
      </c>
      <c r="B347" s="5" t="s">
        <v>1323</v>
      </c>
      <c r="D347" s="5" t="s">
        <v>1208</v>
      </c>
      <c r="E347" s="5">
        <v>87</v>
      </c>
      <c r="F347" s="5">
        <v>2</v>
      </c>
      <c r="G347" s="6" t="str">
        <f t="shared" si="171"/>
        <v>87-2</v>
      </c>
      <c r="H347" s="2">
        <v>57.5</v>
      </c>
      <c r="I347" s="2">
        <v>79</v>
      </c>
      <c r="J347" s="79" t="str">
        <f>IF(((VLOOKUP($G347,Depth_Lookup!$A$3:$J$561,9,FALSE))-(I347/100))&gt;=0,"Good","Too Long")</f>
        <v>Good</v>
      </c>
      <c r="K347" s="80">
        <f>(VLOOKUP($G347,Depth_Lookup!$A$3:$J$561,10,FALSE))+(H347/100)</f>
        <v>190.04</v>
      </c>
      <c r="L347" s="80">
        <f>(VLOOKUP($G347,Depth_Lookup!$A$3:$J$561,10,FALSE))+(I347/100)</f>
        <v>190.255</v>
      </c>
      <c r="M347" s="136">
        <v>36</v>
      </c>
      <c r="N347" s="136" t="s">
        <v>13</v>
      </c>
      <c r="O347" s="199" t="s">
        <v>1652</v>
      </c>
      <c r="P347" s="57" t="s">
        <v>1793</v>
      </c>
      <c r="Q347" s="179"/>
      <c r="R347" s="178">
        <v>100</v>
      </c>
      <c r="S347" s="5">
        <v>0</v>
      </c>
      <c r="T347" s="5">
        <v>0</v>
      </c>
      <c r="U347" s="5">
        <v>0</v>
      </c>
      <c r="V347" s="8">
        <f t="shared" ref="V347:V349" si="185">SUM(R347:U347)</f>
        <v>100</v>
      </c>
      <c r="W347" s="4" t="s">
        <v>1303</v>
      </c>
      <c r="X347" s="5" t="s">
        <v>1223</v>
      </c>
      <c r="Y347" s="38">
        <v>80</v>
      </c>
      <c r="Z347" s="8" t="str">
        <f>VLOOKUP($Y347,definitions_list_lookup!$N$15:$P$20,2,TRUE)</f>
        <v>very high</v>
      </c>
      <c r="AA347" s="8">
        <f>VLOOKUP($Y347,definitions_list_lookup!$N$15:$P$20,3,TRUE)</f>
        <v>4</v>
      </c>
      <c r="AB347" s="99" t="s">
        <v>1757</v>
      </c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>
        <v>5</v>
      </c>
      <c r="AQ347" s="7"/>
      <c r="AR347" s="7"/>
      <c r="AS347" s="7">
        <v>95</v>
      </c>
      <c r="AT347" s="7"/>
      <c r="AU347" s="7"/>
      <c r="AV347" s="7"/>
      <c r="AW347" s="7"/>
      <c r="AX347" s="7"/>
      <c r="AY347" s="7"/>
      <c r="AZ347" s="7"/>
      <c r="BA347" s="8">
        <f t="shared" si="179"/>
        <v>100</v>
      </c>
      <c r="BB347" s="54"/>
      <c r="BC347" s="99"/>
      <c r="BD347" s="99"/>
      <c r="BE347" s="99"/>
      <c r="BF347" s="7"/>
      <c r="BG347" s="8" t="str">
        <f>VLOOKUP($BF347,definitions_list_lookup!$N$15:$P$20,2,TRUE)</f>
        <v>fresh</v>
      </c>
      <c r="BH347" s="8">
        <f>VLOOKUP($BF347,definitions_list_lookup!$N$15:$P$20,3,TRUE)</f>
        <v>0</v>
      </c>
      <c r="BI347" s="99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8">
        <f t="shared" si="180"/>
        <v>0</v>
      </c>
      <c r="CI347" s="44"/>
      <c r="CJ347" s="7"/>
      <c r="CK347" s="48"/>
      <c r="CL347" s="7"/>
      <c r="CM347" s="8" t="str">
        <f>VLOOKUP($CL347,definitions_list_lookup!$N$15:$P$20,2,TRUE)</f>
        <v>fresh</v>
      </c>
      <c r="CN347" s="8">
        <f>VLOOKUP($CL347,definitions_list_lookup!$N$15:$P$20,3,TRUE)</f>
        <v>0</v>
      </c>
      <c r="CO347" s="99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8">
        <f t="shared" si="181"/>
        <v>0</v>
      </c>
      <c r="DO347" s="44"/>
      <c r="DP347" s="99"/>
      <c r="DQ347" s="7"/>
      <c r="DR347" s="8" t="str">
        <f>VLOOKUP($DQ347,definitions_list_lookup!$N$15:$P$20,2,TRUE)</f>
        <v>fresh</v>
      </c>
      <c r="DS347" s="8">
        <f>VLOOKUP($DQ347,definitions_list_lookup!$N$15:$P$20,3,TRUE)</f>
        <v>0</v>
      </c>
      <c r="DT347" s="99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8">
        <f t="shared" si="182"/>
        <v>0</v>
      </c>
      <c r="ET347" s="44"/>
      <c r="EU347" s="8">
        <f t="shared" si="183"/>
        <v>80</v>
      </c>
      <c r="EV347" s="8" t="str">
        <f>VLOOKUP($EU347,definitions_list_lookup!$N$15:$P$20,2,TRUE)</f>
        <v>very high</v>
      </c>
      <c r="EW347" s="8">
        <f>VLOOKUP($EU347,definitions_list_lookup!$N$15:$P$20,3,TRUE)</f>
        <v>4</v>
      </c>
    </row>
    <row r="348" spans="1:153" ht="98">
      <c r="A348" s="205">
        <v>43306</v>
      </c>
      <c r="B348" s="5" t="s">
        <v>1323</v>
      </c>
      <c r="D348" s="5" t="s">
        <v>1208</v>
      </c>
      <c r="E348" s="5">
        <v>87</v>
      </c>
      <c r="F348" s="5">
        <v>3</v>
      </c>
      <c r="G348" s="6" t="str">
        <f t="shared" si="171"/>
        <v>87-3</v>
      </c>
      <c r="H348" s="2">
        <v>0</v>
      </c>
      <c r="I348" s="2">
        <v>66</v>
      </c>
      <c r="J348" s="79" t="str">
        <f>IF(((VLOOKUP($G348,Depth_Lookup!$A$3:$J$561,9,FALSE))-(I348/100))&gt;=0,"Good","Too Long")</f>
        <v>Good</v>
      </c>
      <c r="K348" s="80">
        <f>(VLOOKUP($G348,Depth_Lookup!$A$3:$J$561,10,FALSE))+(H348/100)</f>
        <v>190.255</v>
      </c>
      <c r="L348" s="80">
        <f>(VLOOKUP($G348,Depth_Lookup!$A$3:$J$561,10,FALSE))+(I348/100)</f>
        <v>190.91499999999999</v>
      </c>
      <c r="M348" s="136">
        <v>36</v>
      </c>
      <c r="N348" s="136" t="s">
        <v>13</v>
      </c>
      <c r="O348" s="199" t="s">
        <v>1762</v>
      </c>
      <c r="P348" s="57" t="s">
        <v>1793</v>
      </c>
      <c r="Q348" s="179"/>
      <c r="R348" s="213">
        <v>50</v>
      </c>
      <c r="S348" s="5">
        <v>0</v>
      </c>
      <c r="T348" s="5">
        <v>50</v>
      </c>
      <c r="U348" s="5">
        <v>0</v>
      </c>
      <c r="V348" s="8">
        <f t="shared" si="185"/>
        <v>100</v>
      </c>
      <c r="W348" s="4" t="s">
        <v>1303</v>
      </c>
      <c r="X348" s="5" t="s">
        <v>1223</v>
      </c>
      <c r="Y348" s="38">
        <v>80</v>
      </c>
      <c r="Z348" s="8" t="str">
        <f>VLOOKUP($Y348,definitions_list_lookup!$N$15:$P$20,2,TRUE)</f>
        <v>very high</v>
      </c>
      <c r="AA348" s="8">
        <f>VLOOKUP($Y348,definitions_list_lookup!$N$15:$P$20,3,TRUE)</f>
        <v>4</v>
      </c>
      <c r="AB348" s="99" t="s">
        <v>1757</v>
      </c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>
        <v>5</v>
      </c>
      <c r="AQ348" s="7"/>
      <c r="AR348" s="7"/>
      <c r="AS348" s="7">
        <v>95</v>
      </c>
      <c r="AT348" s="7"/>
      <c r="AU348" s="7"/>
      <c r="AV348" s="7"/>
      <c r="AW348" s="7"/>
      <c r="AX348" s="7"/>
      <c r="AY348" s="7"/>
      <c r="AZ348" s="7"/>
      <c r="BA348" s="8">
        <f t="shared" ref="BA348:BA349" si="186">SUM(AC348:AZ348)</f>
        <v>100</v>
      </c>
      <c r="BB348" s="54"/>
      <c r="BC348" s="99"/>
      <c r="BD348" s="99"/>
      <c r="BE348" s="99"/>
      <c r="BF348" s="7"/>
      <c r="BG348" s="8" t="str">
        <f>VLOOKUP($BF348,definitions_list_lookup!$N$15:$P$20,2,TRUE)</f>
        <v>fresh</v>
      </c>
      <c r="BH348" s="8">
        <f>VLOOKUP($BF348,definitions_list_lookup!$N$15:$P$20,3,TRUE)</f>
        <v>0</v>
      </c>
      <c r="BI348" s="99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8">
        <f t="shared" ref="CH348:CH349" si="187">SUM(BJ348:CG348)</f>
        <v>0</v>
      </c>
      <c r="CI348" s="44"/>
      <c r="CJ348" s="7" t="s">
        <v>1740</v>
      </c>
      <c r="CK348" s="48" t="s">
        <v>1396</v>
      </c>
      <c r="CL348" s="7">
        <v>95</v>
      </c>
      <c r="CM348" s="8" t="str">
        <f>VLOOKUP($CL348,definitions_list_lookup!$N$15:$P$20,2,TRUE)</f>
        <v>complete</v>
      </c>
      <c r="CN348" s="8">
        <f>VLOOKUP($CL348,definitions_list_lookup!$N$15:$P$20,3,TRUE)</f>
        <v>5</v>
      </c>
      <c r="CO348" s="99" t="s">
        <v>1743</v>
      </c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>
        <v>10</v>
      </c>
      <c r="DD348" s="7"/>
      <c r="DE348" s="7"/>
      <c r="DF348" s="7">
        <v>90</v>
      </c>
      <c r="DM348" s="7"/>
      <c r="DN348" s="8">
        <f t="shared" ref="DN348:DN376" si="188">SUM(CP348:DM348)</f>
        <v>100</v>
      </c>
      <c r="DO348" s="44"/>
      <c r="DP348" s="99"/>
      <c r="DQ348" s="7"/>
      <c r="DR348" s="8" t="str">
        <f>VLOOKUP($DQ348,definitions_list_lookup!$N$15:$P$20,2,TRUE)</f>
        <v>fresh</v>
      </c>
      <c r="DS348" s="8">
        <f>VLOOKUP($DQ348,definitions_list_lookup!$N$15:$P$20,3,TRUE)</f>
        <v>0</v>
      </c>
      <c r="DT348" s="99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8">
        <f t="shared" si="182"/>
        <v>0</v>
      </c>
      <c r="ET348" s="44"/>
      <c r="EU348" s="8">
        <f t="shared" si="183"/>
        <v>87.5</v>
      </c>
      <c r="EV348" s="8" t="str">
        <f>VLOOKUP($EU348,definitions_list_lookup!$N$15:$P$20,2,TRUE)</f>
        <v>very high</v>
      </c>
      <c r="EW348" s="8">
        <f>VLOOKUP($EU348,definitions_list_lookup!$N$15:$P$20,3,TRUE)</f>
        <v>4</v>
      </c>
    </row>
    <row r="349" spans="1:153" ht="98">
      <c r="A349" s="205">
        <v>43306</v>
      </c>
      <c r="B349" s="5" t="s">
        <v>1323</v>
      </c>
      <c r="D349" s="5" t="s">
        <v>1208</v>
      </c>
      <c r="E349" s="5">
        <v>88</v>
      </c>
      <c r="F349" s="5">
        <v>1</v>
      </c>
      <c r="G349" s="6" t="str">
        <f t="shared" ref="G349:G392" si="189">E349&amp;"-"&amp;F349</f>
        <v>88-1</v>
      </c>
      <c r="H349" s="2">
        <v>0</v>
      </c>
      <c r="I349" s="2">
        <v>81</v>
      </c>
      <c r="J349" s="79" t="str">
        <f>IF(((VLOOKUP($G349,Depth_Lookup!$A$3:$J$561,9,FALSE))-(I349/100))&gt;=0,"Good","Too Long")</f>
        <v>Good</v>
      </c>
      <c r="K349" s="80">
        <f>(VLOOKUP($G349,Depth_Lookup!$A$3:$J$561,10,FALSE))+(H349/100)</f>
        <v>190.9</v>
      </c>
      <c r="L349" s="80">
        <f>(VLOOKUP($G349,Depth_Lookup!$A$3:$J$561,10,FALSE))+(I349/100)</f>
        <v>191.71</v>
      </c>
      <c r="M349" s="136">
        <v>36</v>
      </c>
      <c r="N349" s="136" t="s">
        <v>13</v>
      </c>
      <c r="O349" s="199" t="s">
        <v>1765</v>
      </c>
      <c r="P349" s="57" t="s">
        <v>1793</v>
      </c>
      <c r="Q349" s="179"/>
      <c r="R349" s="212">
        <v>95</v>
      </c>
      <c r="S349" s="5">
        <v>0</v>
      </c>
      <c r="T349" s="5">
        <v>5</v>
      </c>
      <c r="U349" s="5">
        <v>0</v>
      </c>
      <c r="V349" s="8">
        <f t="shared" si="185"/>
        <v>100</v>
      </c>
      <c r="W349" s="4" t="s">
        <v>1303</v>
      </c>
      <c r="X349" s="5" t="s">
        <v>1223</v>
      </c>
      <c r="Y349" s="38">
        <v>80</v>
      </c>
      <c r="Z349" s="8" t="str">
        <f>VLOOKUP($Y349,definitions_list_lookup!$N$15:$P$20,2,TRUE)</f>
        <v>very high</v>
      </c>
      <c r="AA349" s="8">
        <f>VLOOKUP($Y349,definitions_list_lookup!$N$15:$P$20,3,TRUE)</f>
        <v>4</v>
      </c>
      <c r="AB349" s="99" t="s">
        <v>1757</v>
      </c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>
        <v>5</v>
      </c>
      <c r="AQ349" s="7"/>
      <c r="AR349" s="7"/>
      <c r="AS349" s="7">
        <v>95</v>
      </c>
      <c r="AT349" s="7"/>
      <c r="AU349" s="7"/>
      <c r="AV349" s="7"/>
      <c r="AW349" s="7"/>
      <c r="AX349" s="7"/>
      <c r="AY349" s="7"/>
      <c r="AZ349" s="7"/>
      <c r="BA349" s="8">
        <f t="shared" si="186"/>
        <v>100</v>
      </c>
      <c r="BB349" s="54"/>
      <c r="BC349" s="99"/>
      <c r="BD349" s="99"/>
      <c r="BE349" s="99"/>
      <c r="BF349" s="7"/>
      <c r="BG349" s="8" t="str">
        <f>VLOOKUP($BF349,definitions_list_lookup!$N$15:$P$20,2,TRUE)</f>
        <v>fresh</v>
      </c>
      <c r="BH349" s="8">
        <f>VLOOKUP($BF349,definitions_list_lookup!$N$15:$P$20,3,TRUE)</f>
        <v>0</v>
      </c>
      <c r="BI349" s="99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8">
        <f t="shared" si="187"/>
        <v>0</v>
      </c>
      <c r="CI349" s="44"/>
      <c r="CJ349" s="7" t="s">
        <v>1740</v>
      </c>
      <c r="CK349" s="48" t="s">
        <v>1396</v>
      </c>
      <c r="CL349" s="7">
        <v>95</v>
      </c>
      <c r="CM349" s="8" t="str">
        <f>VLOOKUP($CL349,definitions_list_lookup!$N$15:$P$20,2,TRUE)</f>
        <v>complete</v>
      </c>
      <c r="CN349" s="8">
        <f>VLOOKUP($CL349,definitions_list_lookup!$N$15:$P$20,3,TRUE)</f>
        <v>5</v>
      </c>
      <c r="CO349" s="99" t="s">
        <v>1743</v>
      </c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>
        <v>10</v>
      </c>
      <c r="DD349" s="7"/>
      <c r="DE349" s="7"/>
      <c r="DF349" s="7">
        <v>90</v>
      </c>
      <c r="DG349" s="7"/>
      <c r="DH349" s="7"/>
      <c r="DI349" s="7"/>
      <c r="DJ349" s="7"/>
      <c r="DK349" s="7"/>
      <c r="DL349" s="7"/>
      <c r="DM349" s="7"/>
      <c r="DN349" s="8">
        <f t="shared" si="188"/>
        <v>100</v>
      </c>
      <c r="DO349" s="44"/>
      <c r="DP349" s="99"/>
      <c r="DQ349" s="7"/>
      <c r="DR349" s="8" t="str">
        <f>VLOOKUP($DQ349,definitions_list_lookup!$N$15:$P$20,2,TRUE)</f>
        <v>fresh</v>
      </c>
      <c r="DS349" s="8">
        <f>VLOOKUP($DQ349,definitions_list_lookup!$N$15:$P$20,3,TRUE)</f>
        <v>0</v>
      </c>
      <c r="DT349" s="99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8">
        <f t="shared" ref="ES349:ES392" si="190">SUM(DU349:ER349)</f>
        <v>0</v>
      </c>
      <c r="ET349" s="44"/>
      <c r="EU349" s="8">
        <f t="shared" si="183"/>
        <v>80.75</v>
      </c>
      <c r="EV349" s="8" t="str">
        <f>VLOOKUP($EU349,definitions_list_lookup!$N$15:$P$20,2,TRUE)</f>
        <v>very high</v>
      </c>
      <c r="EW349" s="8">
        <f>VLOOKUP($EU349,definitions_list_lookup!$N$15:$P$20,3,TRUE)</f>
        <v>4</v>
      </c>
    </row>
    <row r="350" spans="1:153" ht="98">
      <c r="A350" s="205">
        <v>43306</v>
      </c>
      <c r="B350" s="5" t="s">
        <v>1323</v>
      </c>
      <c r="D350" s="5" t="s">
        <v>1208</v>
      </c>
      <c r="E350" s="5">
        <v>89</v>
      </c>
      <c r="F350" s="5">
        <v>1</v>
      </c>
      <c r="G350" s="6" t="str">
        <f t="shared" si="189"/>
        <v>89-1</v>
      </c>
      <c r="H350" s="2">
        <v>0</v>
      </c>
      <c r="I350" s="2">
        <v>48</v>
      </c>
      <c r="J350" s="79" t="str">
        <f>IF(((VLOOKUP($G350,Depth_Lookup!$A$3:$J$561,9,FALSE))-(I350/100))&gt;=0,"Good","Too Long")</f>
        <v>Good</v>
      </c>
      <c r="K350" s="80">
        <f>(VLOOKUP($G350,Depth_Lookup!$A$3:$J$561,10,FALSE))+(H350/100)</f>
        <v>191.6</v>
      </c>
      <c r="L350" s="80">
        <f>(VLOOKUP($G350,Depth_Lookup!$A$3:$J$561,10,FALSE))+(I350/100)</f>
        <v>192.07999999999998</v>
      </c>
      <c r="M350" s="136">
        <v>37</v>
      </c>
      <c r="N350" s="136" t="s">
        <v>12</v>
      </c>
      <c r="O350" s="199" t="s">
        <v>1768</v>
      </c>
      <c r="P350" s="57" t="s">
        <v>1793</v>
      </c>
      <c r="Q350" s="44"/>
      <c r="R350" s="42">
        <v>70</v>
      </c>
      <c r="S350" s="5">
        <v>0</v>
      </c>
      <c r="T350" s="5">
        <v>30</v>
      </c>
      <c r="U350" s="5">
        <v>0</v>
      </c>
      <c r="V350" s="8">
        <f>SUM(R350:U350)</f>
        <v>100</v>
      </c>
      <c r="W350" s="4" t="s">
        <v>1303</v>
      </c>
      <c r="X350" s="5" t="s">
        <v>1223</v>
      </c>
      <c r="Y350" s="38">
        <v>90</v>
      </c>
      <c r="Z350" s="8" t="str">
        <f>VLOOKUP($Y350,definitions_list_lookup!$N$15:$P$20,2,TRUE)</f>
        <v>very high</v>
      </c>
      <c r="AA350" s="8">
        <f>VLOOKUP($Y350,definitions_list_lookup!$N$15:$P$20,3,TRUE)</f>
        <v>4</v>
      </c>
      <c r="AB350" s="99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>
        <v>5</v>
      </c>
      <c r="AQ350" s="7"/>
      <c r="AR350" s="7"/>
      <c r="AS350" s="7">
        <v>95</v>
      </c>
      <c r="AT350" s="7"/>
      <c r="AU350" s="7"/>
      <c r="AV350" s="7"/>
      <c r="AW350" s="7"/>
      <c r="AX350" s="7"/>
      <c r="AY350" s="7"/>
      <c r="AZ350" s="7"/>
      <c r="BA350" s="8">
        <f t="shared" ref="BA350:BA376" si="191">SUM(AC350:AZ350)</f>
        <v>100</v>
      </c>
      <c r="BB350" s="54"/>
      <c r="BC350" s="99"/>
      <c r="BD350" s="99"/>
      <c r="BE350" s="99"/>
      <c r="BF350" s="7"/>
      <c r="BG350" s="8" t="str">
        <f>VLOOKUP($BF350,definitions_list_lookup!$N$15:$P$20,2,TRUE)</f>
        <v>fresh</v>
      </c>
      <c r="BH350" s="8">
        <f>VLOOKUP($BF350,definitions_list_lookup!$N$15:$P$20,3,TRUE)</f>
        <v>0</v>
      </c>
      <c r="BI350" s="99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8">
        <f t="shared" ref="CH350:CH376" si="192">SUM(BJ350:CG350)</f>
        <v>0</v>
      </c>
      <c r="CI350" s="44"/>
      <c r="CJ350" s="7" t="s">
        <v>1740</v>
      </c>
      <c r="CK350" s="48" t="s">
        <v>1741</v>
      </c>
      <c r="CL350" s="7">
        <v>95</v>
      </c>
      <c r="CM350" s="8" t="str">
        <f>VLOOKUP($CL350,definitions_list_lookup!$N$15:$P$20,2,TRUE)</f>
        <v>complete</v>
      </c>
      <c r="CN350" s="8">
        <f>VLOOKUP($CL350,definitions_list_lookup!$N$15:$P$20,3,TRUE)</f>
        <v>5</v>
      </c>
      <c r="CO350" s="99" t="s">
        <v>1743</v>
      </c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>
        <v>10</v>
      </c>
      <c r="DD350" s="7"/>
      <c r="DE350" s="7"/>
      <c r="DF350" s="7">
        <v>90</v>
      </c>
      <c r="DG350" s="7"/>
      <c r="DH350" s="7"/>
      <c r="DI350" s="7"/>
      <c r="DJ350" s="7"/>
      <c r="DK350" s="7"/>
      <c r="DL350" s="7"/>
      <c r="DM350" s="7"/>
      <c r="DN350" s="8">
        <f t="shared" si="188"/>
        <v>100</v>
      </c>
      <c r="DO350" s="44"/>
      <c r="DP350" s="99"/>
      <c r="DQ350" s="7"/>
      <c r="DR350" s="8" t="str">
        <f>VLOOKUP($DQ350,definitions_list_lookup!$N$15:$P$20,2,TRUE)</f>
        <v>fresh</v>
      </c>
      <c r="DS350" s="8">
        <f>VLOOKUP($DQ350,definitions_list_lookup!$N$15:$P$20,3,TRUE)</f>
        <v>0</v>
      </c>
      <c r="DT350" s="99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8">
        <f t="shared" si="190"/>
        <v>0</v>
      </c>
      <c r="ET350" s="44"/>
      <c r="EU350" s="8">
        <f t="shared" ref="EU350:EU392" si="193">((R350/100)*Y350)+((S350/100)*BF350)+((T350/100)*CL350)+((U350/100)*DQ350)</f>
        <v>91.5</v>
      </c>
      <c r="EV350" s="8" t="str">
        <f>VLOOKUP($EU350,definitions_list_lookup!$N$15:$P$20,2,TRUE)</f>
        <v>complete</v>
      </c>
      <c r="EW350" s="8">
        <f>VLOOKUP($EU350,definitions_list_lookup!$N$15:$P$20,3,TRUE)</f>
        <v>5</v>
      </c>
    </row>
    <row r="351" spans="1:153" ht="98">
      <c r="A351" s="205">
        <v>43306</v>
      </c>
      <c r="B351" s="5" t="s">
        <v>1323</v>
      </c>
      <c r="D351" s="5" t="s">
        <v>1208</v>
      </c>
      <c r="E351" s="5">
        <v>89</v>
      </c>
      <c r="F351" s="5">
        <v>1</v>
      </c>
      <c r="G351" s="6" t="str">
        <f t="shared" si="189"/>
        <v>89-1</v>
      </c>
      <c r="H351" s="2">
        <v>48</v>
      </c>
      <c r="I351" s="2">
        <v>63.5</v>
      </c>
      <c r="J351" s="79" t="str">
        <f>IF(((VLOOKUP($G351,Depth_Lookup!$A$3:$J$561,9,FALSE))-(I351/100))&gt;=0,"Good","Too Long")</f>
        <v>Good</v>
      </c>
      <c r="K351" s="80">
        <f>(VLOOKUP($G351,Depth_Lookup!$A$3:$J$561,10,FALSE))+(H351/100)</f>
        <v>192.07999999999998</v>
      </c>
      <c r="L351" s="80">
        <f>(VLOOKUP($G351,Depth_Lookup!$A$3:$J$561,10,FALSE))+(I351/100)</f>
        <v>192.23499999999999</v>
      </c>
      <c r="M351" s="136" t="s">
        <v>1697</v>
      </c>
      <c r="N351" s="136" t="s">
        <v>13</v>
      </c>
      <c r="O351" s="199" t="s">
        <v>1230</v>
      </c>
      <c r="P351" s="57" t="s">
        <v>1793</v>
      </c>
      <c r="Q351" s="44"/>
      <c r="R351" s="42">
        <v>100</v>
      </c>
      <c r="S351" s="5">
        <v>0</v>
      </c>
      <c r="T351" s="5">
        <v>0</v>
      </c>
      <c r="U351" s="5">
        <v>0</v>
      </c>
      <c r="V351" s="8">
        <f t="shared" ref="V351" si="194">SUM(R351:U351)</f>
        <v>100</v>
      </c>
      <c r="W351" s="4" t="s">
        <v>1303</v>
      </c>
      <c r="X351" s="5" t="s">
        <v>1223</v>
      </c>
      <c r="Y351" s="38">
        <v>90</v>
      </c>
      <c r="Z351" s="8" t="str">
        <f>VLOOKUP($Y351,definitions_list_lookup!$N$15:$P$20,2,TRUE)</f>
        <v>very high</v>
      </c>
      <c r="AA351" s="8">
        <f>VLOOKUP($Y351,definitions_list_lookup!$N$15:$P$20,3,TRUE)</f>
        <v>4</v>
      </c>
      <c r="AB351" s="99"/>
      <c r="AC351" s="7">
        <v>1</v>
      </c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>
        <v>5</v>
      </c>
      <c r="AQ351" s="7"/>
      <c r="AR351" s="7"/>
      <c r="AS351" s="7">
        <v>94</v>
      </c>
      <c r="AT351" s="7"/>
      <c r="AU351" s="7"/>
      <c r="AV351" s="7"/>
      <c r="AW351" s="7"/>
      <c r="AX351" s="7"/>
      <c r="AY351" s="7"/>
      <c r="AZ351" s="7"/>
      <c r="BA351" s="8">
        <f t="shared" si="191"/>
        <v>100</v>
      </c>
      <c r="BB351" s="54"/>
      <c r="BC351" s="99"/>
      <c r="BD351" s="99"/>
      <c r="BE351" s="99"/>
      <c r="BF351" s="7"/>
      <c r="BG351" s="8" t="str">
        <f>VLOOKUP($BF351,definitions_list_lookup!$N$15:$P$20,2,TRUE)</f>
        <v>fresh</v>
      </c>
      <c r="BH351" s="8">
        <f>VLOOKUP($BF351,definitions_list_lookup!$N$15:$P$20,3,TRUE)</f>
        <v>0</v>
      </c>
      <c r="BI351" s="99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8">
        <f t="shared" si="192"/>
        <v>0</v>
      </c>
      <c r="CI351" s="44"/>
      <c r="CJ351" s="7"/>
      <c r="CK351" s="48"/>
      <c r="CL351" s="7"/>
      <c r="CM351" s="8" t="str">
        <f>VLOOKUP($CL351,definitions_list_lookup!$N$15:$P$20,2,TRUE)</f>
        <v>fresh</v>
      </c>
      <c r="CN351" s="8">
        <f>VLOOKUP($CL351,definitions_list_lookup!$N$15:$P$20,3,TRUE)</f>
        <v>0</v>
      </c>
      <c r="CO351" s="99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8">
        <f t="shared" si="188"/>
        <v>0</v>
      </c>
      <c r="DO351" s="44"/>
      <c r="DP351" s="99"/>
      <c r="DQ351" s="7"/>
      <c r="DR351" s="8" t="str">
        <f>VLOOKUP($DQ351,definitions_list_lookup!$N$15:$P$20,2,TRUE)</f>
        <v>fresh</v>
      </c>
      <c r="DS351" s="8">
        <f>VLOOKUP($DQ351,definitions_list_lookup!$N$15:$P$20,3,TRUE)</f>
        <v>0</v>
      </c>
      <c r="DT351" s="99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8">
        <f t="shared" si="190"/>
        <v>0</v>
      </c>
      <c r="ET351" s="44"/>
      <c r="EU351" s="8">
        <f t="shared" si="193"/>
        <v>90</v>
      </c>
      <c r="EV351" s="8" t="str">
        <f>VLOOKUP($EU351,definitions_list_lookup!$N$15:$P$20,2,TRUE)</f>
        <v>very high</v>
      </c>
      <c r="EW351" s="8">
        <f>VLOOKUP($EU351,definitions_list_lookup!$N$15:$P$20,3,TRUE)</f>
        <v>4</v>
      </c>
    </row>
    <row r="352" spans="1:153" ht="98">
      <c r="A352" s="205">
        <v>43306</v>
      </c>
      <c r="B352" s="5" t="s">
        <v>1323</v>
      </c>
      <c r="D352" s="5" t="s">
        <v>1208</v>
      </c>
      <c r="E352" s="5">
        <v>89</v>
      </c>
      <c r="F352" s="5">
        <v>2</v>
      </c>
      <c r="G352" s="6" t="str">
        <f t="shared" si="189"/>
        <v>89-2</v>
      </c>
      <c r="H352" s="2">
        <v>0</v>
      </c>
      <c r="I352" s="2">
        <v>28</v>
      </c>
      <c r="J352" s="79" t="str">
        <f>IF(((VLOOKUP($G352,Depth_Lookup!$A$3:$J$561,9,FALSE))-(I352/100))&gt;=0,"Good","Too Long")</f>
        <v>Good</v>
      </c>
      <c r="K352" s="80">
        <f>(VLOOKUP($G352,Depth_Lookup!$A$3:$J$561,10,FALSE))+(H352/100)</f>
        <v>192.23500000000001</v>
      </c>
      <c r="L352" s="80">
        <f>(VLOOKUP($G352,Depth_Lookup!$A$3:$J$561,10,FALSE))+(I352/100)</f>
        <v>192.51500000000001</v>
      </c>
      <c r="M352" s="136" t="s">
        <v>1697</v>
      </c>
      <c r="N352" s="136" t="s">
        <v>13</v>
      </c>
      <c r="O352" s="199" t="s">
        <v>1652</v>
      </c>
      <c r="P352" s="57" t="s">
        <v>1793</v>
      </c>
      <c r="Q352" s="44"/>
      <c r="R352" s="42">
        <v>100</v>
      </c>
      <c r="S352" s="5">
        <v>0</v>
      </c>
      <c r="T352" s="5">
        <v>0</v>
      </c>
      <c r="U352" s="5">
        <v>0</v>
      </c>
      <c r="V352" s="8">
        <f t="shared" ref="V352" si="195">SUM(R352:U352)</f>
        <v>100</v>
      </c>
      <c r="W352" s="4" t="s">
        <v>1303</v>
      </c>
      <c r="X352" s="5" t="s">
        <v>1223</v>
      </c>
      <c r="Y352" s="38">
        <v>90</v>
      </c>
      <c r="Z352" s="8" t="str">
        <f>VLOOKUP($Y352,definitions_list_lookup!$N$15:$P$20,2,TRUE)</f>
        <v>very high</v>
      </c>
      <c r="AA352" s="8">
        <f>VLOOKUP($Y352,definitions_list_lookup!$N$15:$P$20,3,TRUE)</f>
        <v>4</v>
      </c>
      <c r="AB352" s="99"/>
      <c r="AC352" s="7">
        <v>1</v>
      </c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>
        <v>5</v>
      </c>
      <c r="AQ352" s="7"/>
      <c r="AR352" s="7"/>
      <c r="AS352" s="7">
        <v>94</v>
      </c>
      <c r="AT352" s="7"/>
      <c r="AU352" s="7"/>
      <c r="AV352" s="7"/>
      <c r="AW352" s="7"/>
      <c r="AX352" s="7"/>
      <c r="AY352" s="7"/>
      <c r="AZ352" s="7"/>
      <c r="BA352" s="8">
        <f t="shared" si="191"/>
        <v>100</v>
      </c>
      <c r="BB352" s="54"/>
      <c r="BC352" s="99"/>
      <c r="BD352" s="99"/>
      <c r="BE352" s="99"/>
      <c r="BF352" s="7"/>
      <c r="BG352" s="8" t="str">
        <f>VLOOKUP($BF352,definitions_list_lookup!$N$15:$P$20,2,TRUE)</f>
        <v>fresh</v>
      </c>
      <c r="BH352" s="8">
        <f>VLOOKUP($BF352,definitions_list_lookup!$N$15:$P$20,3,TRUE)</f>
        <v>0</v>
      </c>
      <c r="BI352" s="99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8">
        <f t="shared" si="192"/>
        <v>0</v>
      </c>
      <c r="CI352" s="44"/>
      <c r="CJ352" s="7"/>
      <c r="CK352" s="48"/>
      <c r="CL352" s="7"/>
      <c r="CM352" s="8" t="str">
        <f>VLOOKUP($CL352,definitions_list_lookup!$N$15:$P$20,2,TRUE)</f>
        <v>fresh</v>
      </c>
      <c r="CN352" s="8">
        <f>VLOOKUP($CL352,definitions_list_lookup!$N$15:$P$20,3,TRUE)</f>
        <v>0</v>
      </c>
      <c r="CO352" s="99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8">
        <f t="shared" si="188"/>
        <v>0</v>
      </c>
      <c r="DO352" s="44"/>
      <c r="DP352" s="99"/>
      <c r="DQ352" s="7"/>
      <c r="DR352" s="8" t="str">
        <f>VLOOKUP($DQ352,definitions_list_lookup!$N$15:$P$20,2,TRUE)</f>
        <v>fresh</v>
      </c>
      <c r="DS352" s="8">
        <f>VLOOKUP($DQ352,definitions_list_lookup!$N$15:$P$20,3,TRUE)</f>
        <v>0</v>
      </c>
      <c r="DT352" s="99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8">
        <f t="shared" si="190"/>
        <v>0</v>
      </c>
      <c r="ET352" s="44"/>
      <c r="EU352" s="8">
        <f t="shared" si="193"/>
        <v>90</v>
      </c>
      <c r="EV352" s="8" t="str">
        <f>VLOOKUP($EU352,definitions_list_lookup!$N$15:$P$20,2,TRUE)</f>
        <v>very high</v>
      </c>
      <c r="EW352" s="8">
        <f>VLOOKUP($EU352,definitions_list_lookup!$N$15:$P$20,3,TRUE)</f>
        <v>4</v>
      </c>
    </row>
    <row r="353" spans="1:153" ht="70">
      <c r="A353" s="205">
        <v>43306</v>
      </c>
      <c r="B353" s="5" t="s">
        <v>1323</v>
      </c>
      <c r="D353" s="5" t="s">
        <v>1208</v>
      </c>
      <c r="E353" s="5">
        <v>89</v>
      </c>
      <c r="F353" s="5">
        <v>2</v>
      </c>
      <c r="G353" s="6" t="str">
        <f t="shared" si="189"/>
        <v>89-2</v>
      </c>
      <c r="H353" s="2">
        <v>28</v>
      </c>
      <c r="I353" s="2">
        <v>28.5</v>
      </c>
      <c r="J353" s="79" t="str">
        <f>IF(((VLOOKUP($G353,Depth_Lookup!$A$3:$J$561,9,FALSE))-(I353/100))&gt;=0,"Good","Too Long")</f>
        <v>Good</v>
      </c>
      <c r="K353" s="80">
        <f>(VLOOKUP($G353,Depth_Lookup!$A$3:$J$561,10,FALSE))+(H353/100)</f>
        <v>192.51500000000001</v>
      </c>
      <c r="L353" s="80">
        <f>(VLOOKUP($G353,Depth_Lookup!$A$3:$J$561,10,FALSE))+(I353/100)</f>
        <v>192.52</v>
      </c>
      <c r="M353" s="136" t="s">
        <v>1698</v>
      </c>
      <c r="N353" s="136" t="s">
        <v>1469</v>
      </c>
      <c r="O353" s="199" t="s">
        <v>1761</v>
      </c>
      <c r="P353" s="57" t="s">
        <v>1330</v>
      </c>
      <c r="Q353" s="44"/>
      <c r="R353" s="42">
        <v>100</v>
      </c>
      <c r="S353" s="5">
        <v>0</v>
      </c>
      <c r="T353" s="5">
        <v>0</v>
      </c>
      <c r="U353" s="5">
        <v>0</v>
      </c>
      <c r="V353" s="8">
        <f>SUM(R353:U353)</f>
        <v>100</v>
      </c>
      <c r="W353" s="4" t="s">
        <v>1495</v>
      </c>
      <c r="X353" s="5" t="s">
        <v>1223</v>
      </c>
      <c r="Y353" s="38">
        <v>100</v>
      </c>
      <c r="Z353" s="8" t="str">
        <f>VLOOKUP($Y353,definitions_list_lookup!$N$15:$P$20,2,TRUE)</f>
        <v>complete</v>
      </c>
      <c r="AA353" s="8">
        <f>VLOOKUP($Y353,definitions_list_lookup!$N$15:$P$20,3,TRUE)</f>
        <v>5</v>
      </c>
      <c r="AB353" s="4" t="s">
        <v>1738</v>
      </c>
      <c r="AC353" s="7">
        <v>20</v>
      </c>
      <c r="AD353" s="7"/>
      <c r="AE353" s="7">
        <v>20</v>
      </c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>
        <v>60</v>
      </c>
      <c r="BA353" s="8">
        <f t="shared" si="191"/>
        <v>100</v>
      </c>
      <c r="BB353" s="54"/>
      <c r="BC353" s="99"/>
      <c r="BD353" s="99"/>
      <c r="BE353" s="99"/>
      <c r="BF353" s="7"/>
      <c r="BG353" s="8" t="str">
        <f>VLOOKUP($BF353,definitions_list_lookup!$N$15:$P$20,2,TRUE)</f>
        <v>fresh</v>
      </c>
      <c r="BH353" s="8">
        <f>VLOOKUP($BF353,definitions_list_lookup!$N$15:$P$20,3,TRUE)</f>
        <v>0</v>
      </c>
      <c r="BI353" s="99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8">
        <f t="shared" si="192"/>
        <v>0</v>
      </c>
      <c r="CI353" s="44"/>
      <c r="CJ353" s="7"/>
      <c r="CK353" s="48"/>
      <c r="CL353" s="7"/>
      <c r="CM353" s="8" t="str">
        <f>VLOOKUP($CL353,definitions_list_lookup!$N$15:$P$20,2,TRUE)</f>
        <v>fresh</v>
      </c>
      <c r="CN353" s="8">
        <f>VLOOKUP($CL353,definitions_list_lookup!$N$15:$P$20,3,TRUE)</f>
        <v>0</v>
      </c>
      <c r="CO353" s="99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8">
        <f t="shared" si="188"/>
        <v>0</v>
      </c>
      <c r="DO353" s="44"/>
      <c r="DP353" s="99"/>
      <c r="DQ353" s="7"/>
      <c r="DR353" s="8" t="str">
        <f>VLOOKUP($DQ353,definitions_list_lookup!$N$15:$P$20,2,TRUE)</f>
        <v>fresh</v>
      </c>
      <c r="DS353" s="8">
        <f>VLOOKUP($DQ353,definitions_list_lookup!$N$15:$P$20,3,TRUE)</f>
        <v>0</v>
      </c>
      <c r="DT353" s="99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8">
        <f t="shared" si="190"/>
        <v>0</v>
      </c>
      <c r="ET353" s="44"/>
      <c r="EU353" s="8">
        <f t="shared" si="193"/>
        <v>100</v>
      </c>
      <c r="EV353" s="8" t="str">
        <f>VLOOKUP($EU353,definitions_list_lookup!$N$15:$P$20,2,TRUE)</f>
        <v>complete</v>
      </c>
      <c r="EW353" s="8">
        <f>VLOOKUP($EU353,definitions_list_lookup!$N$15:$P$20,3,TRUE)</f>
        <v>5</v>
      </c>
    </row>
    <row r="354" spans="1:153" ht="98">
      <c r="A354" s="205">
        <v>43306</v>
      </c>
      <c r="B354" s="5" t="s">
        <v>1323</v>
      </c>
      <c r="D354" s="5" t="s">
        <v>1208</v>
      </c>
      <c r="E354" s="5">
        <v>89</v>
      </c>
      <c r="F354" s="5">
        <v>2</v>
      </c>
      <c r="G354" s="6" t="str">
        <f t="shared" si="189"/>
        <v>89-2</v>
      </c>
      <c r="H354" s="2">
        <v>28.5</v>
      </c>
      <c r="I354" s="2">
        <v>74.5</v>
      </c>
      <c r="J354" s="79" t="str">
        <f>IF(((VLOOKUP($G354,Depth_Lookup!$A$3:$J$561,9,FALSE))-(I354/100))&gt;=0,"Good","Too Long")</f>
        <v>Good</v>
      </c>
      <c r="K354" s="80">
        <f>(VLOOKUP($G354,Depth_Lookup!$A$3:$J$561,10,FALSE))+(H354/100)</f>
        <v>192.52</v>
      </c>
      <c r="L354" s="80">
        <f>(VLOOKUP($G354,Depth_Lookup!$A$3:$J$561,10,FALSE))+(I354/100)</f>
        <v>192.98000000000002</v>
      </c>
      <c r="M354" s="136" t="s">
        <v>1699</v>
      </c>
      <c r="N354" s="136" t="s">
        <v>13</v>
      </c>
      <c r="O354" s="199" t="s">
        <v>1230</v>
      </c>
      <c r="P354" s="57" t="s">
        <v>1793</v>
      </c>
      <c r="Q354" s="44"/>
      <c r="R354" s="42">
        <v>100</v>
      </c>
      <c r="S354" s="5">
        <v>0</v>
      </c>
      <c r="T354" s="5">
        <v>0</v>
      </c>
      <c r="U354" s="5">
        <v>0</v>
      </c>
      <c r="V354" s="8">
        <f>SUM(R354:U354)</f>
        <v>100</v>
      </c>
      <c r="W354" s="4" t="s">
        <v>1303</v>
      </c>
      <c r="X354" s="5" t="s">
        <v>1223</v>
      </c>
      <c r="Y354" s="38">
        <v>90</v>
      </c>
      <c r="Z354" s="8" t="str">
        <f>VLOOKUP($Y354,definitions_list_lookup!$N$15:$P$20,2,TRUE)</f>
        <v>very high</v>
      </c>
      <c r="AA354" s="8">
        <f>VLOOKUP($Y354,definitions_list_lookup!$N$15:$P$20,3,TRUE)</f>
        <v>4</v>
      </c>
      <c r="AB354" s="99"/>
      <c r="AC354" s="7">
        <v>1</v>
      </c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>
        <v>5</v>
      </c>
      <c r="AQ354" s="7"/>
      <c r="AR354" s="7"/>
      <c r="AS354" s="7">
        <v>94</v>
      </c>
      <c r="AT354" s="7"/>
      <c r="AU354" s="7"/>
      <c r="AV354" s="7"/>
      <c r="AW354" s="7"/>
      <c r="AX354" s="7"/>
      <c r="AY354" s="7"/>
      <c r="AZ354" s="7"/>
      <c r="BA354" s="8">
        <f t="shared" si="191"/>
        <v>100</v>
      </c>
      <c r="BB354" s="54"/>
      <c r="BC354" s="99"/>
      <c r="BD354" s="99"/>
      <c r="BE354" s="99"/>
      <c r="BF354" s="7"/>
      <c r="BG354" s="8" t="str">
        <f>VLOOKUP($BF354,definitions_list_lookup!$N$15:$P$20,2,TRUE)</f>
        <v>fresh</v>
      </c>
      <c r="BH354" s="8">
        <f>VLOOKUP($BF354,definitions_list_lookup!$N$15:$P$20,3,TRUE)</f>
        <v>0</v>
      </c>
      <c r="BI354" s="99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8">
        <f t="shared" si="192"/>
        <v>0</v>
      </c>
      <c r="CI354" s="44"/>
      <c r="CJ354" s="7"/>
      <c r="CK354" s="48"/>
      <c r="CL354" s="7"/>
      <c r="CM354" s="8" t="str">
        <f>VLOOKUP($CL354,definitions_list_lookup!$N$15:$P$20,2,TRUE)</f>
        <v>fresh</v>
      </c>
      <c r="CN354" s="8">
        <f>VLOOKUP($CL354,definitions_list_lookup!$N$15:$P$20,3,TRUE)</f>
        <v>0</v>
      </c>
      <c r="CO354" s="99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8">
        <f t="shared" si="188"/>
        <v>0</v>
      </c>
      <c r="DO354" s="44"/>
      <c r="DP354" s="99"/>
      <c r="DQ354" s="7"/>
      <c r="DR354" s="8" t="str">
        <f>VLOOKUP($DQ354,definitions_list_lookup!$N$15:$P$20,2,TRUE)</f>
        <v>fresh</v>
      </c>
      <c r="DS354" s="8">
        <f>VLOOKUP($DQ354,definitions_list_lookup!$N$15:$P$20,3,TRUE)</f>
        <v>0</v>
      </c>
      <c r="DT354" s="99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8">
        <f t="shared" si="190"/>
        <v>0</v>
      </c>
      <c r="ET354" s="44"/>
      <c r="EU354" s="8">
        <f t="shared" si="193"/>
        <v>90</v>
      </c>
      <c r="EV354" s="8" t="str">
        <f>VLOOKUP($EU354,definitions_list_lookup!$N$15:$P$20,2,TRUE)</f>
        <v>very high</v>
      </c>
      <c r="EW354" s="8">
        <f>VLOOKUP($EU354,definitions_list_lookup!$N$15:$P$20,3,TRUE)</f>
        <v>4</v>
      </c>
    </row>
    <row r="355" spans="1:153" ht="98">
      <c r="A355" s="205">
        <v>43306</v>
      </c>
      <c r="B355" s="5" t="s">
        <v>1323</v>
      </c>
      <c r="D355" s="5" t="s">
        <v>1208</v>
      </c>
      <c r="E355" s="5">
        <v>89</v>
      </c>
      <c r="F355" s="5">
        <v>3</v>
      </c>
      <c r="G355" s="6" t="str">
        <f t="shared" si="189"/>
        <v>89-3</v>
      </c>
      <c r="H355" s="2">
        <v>0</v>
      </c>
      <c r="I355" s="2">
        <v>84.5</v>
      </c>
      <c r="J355" s="79" t="str">
        <f>IF(((VLOOKUP($G355,Depth_Lookup!$A$3:$J$561,9,FALSE))-(I355/100))&gt;=0,"Good","Too Long")</f>
        <v>Good</v>
      </c>
      <c r="K355" s="80">
        <f>(VLOOKUP($G355,Depth_Lookup!$A$3:$J$561,10,FALSE))+(H355/100)</f>
        <v>192.98</v>
      </c>
      <c r="L355" s="80">
        <f>(VLOOKUP($G355,Depth_Lookup!$A$3:$J$561,10,FALSE))+(I355/100)</f>
        <v>193.82499999999999</v>
      </c>
      <c r="M355" s="136" t="s">
        <v>1699</v>
      </c>
      <c r="N355" s="136" t="s">
        <v>13</v>
      </c>
      <c r="O355" s="199" t="s">
        <v>1230</v>
      </c>
      <c r="P355" s="57" t="s">
        <v>1793</v>
      </c>
      <c r="Q355" s="44"/>
      <c r="R355" s="42">
        <v>100</v>
      </c>
      <c r="S355" s="5">
        <v>0</v>
      </c>
      <c r="T355" s="5">
        <v>0</v>
      </c>
      <c r="U355" s="5">
        <v>0</v>
      </c>
      <c r="V355" s="8">
        <f t="shared" ref="V355" si="196">SUM(R355:U355)</f>
        <v>100</v>
      </c>
      <c r="W355" s="4" t="s">
        <v>1303</v>
      </c>
      <c r="X355" s="5" t="s">
        <v>1223</v>
      </c>
      <c r="Y355" s="38">
        <v>90</v>
      </c>
      <c r="Z355" s="8" t="str">
        <f>VLOOKUP($Y355,definitions_list_lookup!$N$15:$P$20,2,TRUE)</f>
        <v>very high</v>
      </c>
      <c r="AA355" s="8">
        <f>VLOOKUP($Y355,definitions_list_lookup!$N$15:$P$20,3,TRUE)</f>
        <v>4</v>
      </c>
      <c r="AB355" s="99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>
        <v>5</v>
      </c>
      <c r="AQ355" s="7"/>
      <c r="AR355" s="7"/>
      <c r="AS355" s="7">
        <v>95</v>
      </c>
      <c r="AT355" s="7"/>
      <c r="AU355" s="7"/>
      <c r="AV355" s="7"/>
      <c r="AW355" s="7"/>
      <c r="AX355" s="7"/>
      <c r="AY355" s="7"/>
      <c r="AZ355" s="7"/>
      <c r="BA355" s="8">
        <f t="shared" si="191"/>
        <v>100</v>
      </c>
      <c r="BB355" s="54"/>
      <c r="BC355" s="99"/>
      <c r="BD355" s="99"/>
      <c r="BE355" s="99"/>
      <c r="BF355" s="7"/>
      <c r="BG355" s="8" t="str">
        <f>VLOOKUP($BF355,definitions_list_lookup!$N$15:$P$20,2,TRUE)</f>
        <v>fresh</v>
      </c>
      <c r="BH355" s="8">
        <f>VLOOKUP($BF355,definitions_list_lookup!$N$15:$P$20,3,TRUE)</f>
        <v>0</v>
      </c>
      <c r="BI355" s="99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8">
        <f t="shared" si="192"/>
        <v>0</v>
      </c>
      <c r="CI355" s="44"/>
      <c r="CJ355" s="7"/>
      <c r="CK355" s="48"/>
      <c r="CL355" s="7"/>
      <c r="CM355" s="8" t="str">
        <f>VLOOKUP($CL355,definitions_list_lookup!$N$15:$P$20,2,TRUE)</f>
        <v>fresh</v>
      </c>
      <c r="CN355" s="8">
        <f>VLOOKUP($CL355,definitions_list_lookup!$N$15:$P$20,3,TRUE)</f>
        <v>0</v>
      </c>
      <c r="CO355" s="99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8">
        <f t="shared" si="188"/>
        <v>0</v>
      </c>
      <c r="DO355" s="44"/>
      <c r="DP355" s="99"/>
      <c r="DQ355" s="7"/>
      <c r="DR355" s="8" t="str">
        <f>VLOOKUP($DQ355,definitions_list_lookup!$N$15:$P$20,2,TRUE)</f>
        <v>fresh</v>
      </c>
      <c r="DS355" s="8">
        <f>VLOOKUP($DQ355,definitions_list_lookup!$N$15:$P$20,3,TRUE)</f>
        <v>0</v>
      </c>
      <c r="DT355" s="99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8">
        <f t="shared" si="190"/>
        <v>0</v>
      </c>
      <c r="ET355" s="44"/>
      <c r="EU355" s="8">
        <f t="shared" si="193"/>
        <v>90</v>
      </c>
      <c r="EV355" s="8" t="str">
        <f>VLOOKUP($EU355,definitions_list_lookup!$N$15:$P$20,2,TRUE)</f>
        <v>very high</v>
      </c>
      <c r="EW355" s="8">
        <f>VLOOKUP($EU355,definitions_list_lookup!$N$15:$P$20,3,TRUE)</f>
        <v>4</v>
      </c>
    </row>
    <row r="356" spans="1:153" ht="98">
      <c r="A356" s="205">
        <v>43306</v>
      </c>
      <c r="B356" s="5" t="s">
        <v>1323</v>
      </c>
      <c r="D356" s="5" t="s">
        <v>1208</v>
      </c>
      <c r="E356" s="5">
        <v>89</v>
      </c>
      <c r="F356" s="5">
        <v>4</v>
      </c>
      <c r="G356" s="6" t="str">
        <f t="shared" si="189"/>
        <v>89-4</v>
      </c>
      <c r="H356" s="2">
        <v>0</v>
      </c>
      <c r="I356" s="2">
        <v>30.5</v>
      </c>
      <c r="J356" s="79" t="str">
        <f>IF(((VLOOKUP($G356,Depth_Lookup!$A$3:$J$561,9,FALSE))-(I356/100))&gt;=0,"Good","Too Long")</f>
        <v>Good</v>
      </c>
      <c r="K356" s="80">
        <f>(VLOOKUP($G356,Depth_Lookup!$A$3:$J$561,10,FALSE))+(H356/100)</f>
        <v>193.82499999999999</v>
      </c>
      <c r="L356" s="80">
        <f>(VLOOKUP($G356,Depth_Lookup!$A$3:$J$561,10,FALSE))+(I356/100)</f>
        <v>194.13</v>
      </c>
      <c r="M356" s="136" t="s">
        <v>1699</v>
      </c>
      <c r="N356" s="136" t="s">
        <v>13</v>
      </c>
      <c r="O356" s="199" t="s">
        <v>1775</v>
      </c>
      <c r="P356" s="57" t="s">
        <v>1793</v>
      </c>
      <c r="Q356" s="44"/>
      <c r="R356" s="42">
        <v>100</v>
      </c>
      <c r="S356" s="5">
        <v>0</v>
      </c>
      <c r="T356" s="5">
        <v>0</v>
      </c>
      <c r="U356" s="5">
        <v>0</v>
      </c>
      <c r="V356" s="8">
        <f t="shared" ref="V356" si="197">SUM(R356:U356)</f>
        <v>100</v>
      </c>
      <c r="W356" s="4" t="s">
        <v>1303</v>
      </c>
      <c r="X356" s="5" t="s">
        <v>1223</v>
      </c>
      <c r="Y356" s="38">
        <v>95</v>
      </c>
      <c r="Z356" s="8" t="str">
        <f>VLOOKUP($Y356,definitions_list_lookup!$N$15:$P$20,2,TRUE)</f>
        <v>complete</v>
      </c>
      <c r="AA356" s="8">
        <f>VLOOKUP($Y356,definitions_list_lookup!$N$15:$P$20,3,TRUE)</f>
        <v>5</v>
      </c>
      <c r="AB356" s="99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>
        <v>5</v>
      </c>
      <c r="AQ356" s="7"/>
      <c r="AR356" s="7"/>
      <c r="AS356" s="7">
        <v>95</v>
      </c>
      <c r="AT356" s="7"/>
      <c r="AU356" s="7"/>
      <c r="AV356" s="7"/>
      <c r="AW356" s="7"/>
      <c r="AX356" s="7"/>
      <c r="AY356" s="7"/>
      <c r="AZ356" s="7"/>
      <c r="BA356" s="8">
        <f t="shared" si="191"/>
        <v>100</v>
      </c>
      <c r="BB356" s="54"/>
      <c r="BC356" s="99"/>
      <c r="BD356" s="99"/>
      <c r="BE356" s="99"/>
      <c r="BF356" s="7"/>
      <c r="BG356" s="8" t="str">
        <f>VLOOKUP($BF356,definitions_list_lookup!$N$15:$P$20,2,TRUE)</f>
        <v>fresh</v>
      </c>
      <c r="BH356" s="8">
        <f>VLOOKUP($BF356,definitions_list_lookup!$N$15:$P$20,3,TRUE)</f>
        <v>0</v>
      </c>
      <c r="BI356" s="99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8">
        <f t="shared" si="192"/>
        <v>0</v>
      </c>
      <c r="CI356" s="44"/>
      <c r="CJ356" s="7"/>
      <c r="CK356" s="48"/>
      <c r="CL356" s="7"/>
      <c r="CM356" s="8" t="str">
        <f>VLOOKUP($CL356,definitions_list_lookup!$N$15:$P$20,2,TRUE)</f>
        <v>fresh</v>
      </c>
      <c r="CN356" s="8">
        <f>VLOOKUP($CL356,definitions_list_lookup!$N$15:$P$20,3,TRUE)</f>
        <v>0</v>
      </c>
      <c r="CO356" s="99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8">
        <f t="shared" si="188"/>
        <v>0</v>
      </c>
      <c r="DO356" s="44"/>
      <c r="DP356" s="99"/>
      <c r="DQ356" s="7"/>
      <c r="DR356" s="8" t="str">
        <f>VLOOKUP($DQ356,definitions_list_lookup!$N$15:$P$20,2,TRUE)</f>
        <v>fresh</v>
      </c>
      <c r="DS356" s="8">
        <f>VLOOKUP($DQ356,definitions_list_lookup!$N$15:$P$20,3,TRUE)</f>
        <v>0</v>
      </c>
      <c r="DT356" s="99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8">
        <f t="shared" si="190"/>
        <v>0</v>
      </c>
      <c r="ET356" s="44"/>
      <c r="EU356" s="8">
        <f t="shared" si="193"/>
        <v>95</v>
      </c>
      <c r="EV356" s="8" t="str">
        <f>VLOOKUP($EU356,definitions_list_lookup!$N$15:$P$20,2,TRUE)</f>
        <v>complete</v>
      </c>
      <c r="EW356" s="8">
        <f>VLOOKUP($EU356,definitions_list_lookup!$N$15:$P$20,3,TRUE)</f>
        <v>5</v>
      </c>
    </row>
    <row r="357" spans="1:153" ht="70">
      <c r="A357" s="205">
        <v>43306</v>
      </c>
      <c r="B357" s="5" t="s">
        <v>1323</v>
      </c>
      <c r="D357" s="5" t="s">
        <v>1208</v>
      </c>
      <c r="E357" s="5">
        <v>89</v>
      </c>
      <c r="F357" s="5">
        <v>4</v>
      </c>
      <c r="G357" s="6" t="str">
        <f t="shared" si="189"/>
        <v>89-4</v>
      </c>
      <c r="H357" s="2">
        <v>30.5</v>
      </c>
      <c r="I357" s="2">
        <v>45</v>
      </c>
      <c r="J357" s="79" t="str">
        <f>IF(((VLOOKUP($G357,Depth_Lookup!$A$3:$J$561,9,FALSE))-(I357/100))&gt;=0,"Good","Too Long")</f>
        <v>Good</v>
      </c>
      <c r="K357" s="80">
        <f>(VLOOKUP($G357,Depth_Lookup!$A$3:$J$561,10,FALSE))+(H357/100)</f>
        <v>194.13</v>
      </c>
      <c r="L357" s="80">
        <f>(VLOOKUP($G357,Depth_Lookup!$A$3:$J$561,10,FALSE))+(I357/100)</f>
        <v>194.27499999999998</v>
      </c>
      <c r="M357" s="136" t="s">
        <v>1700</v>
      </c>
      <c r="N357" s="136" t="s">
        <v>1691</v>
      </c>
      <c r="O357" s="199" t="s">
        <v>1763</v>
      </c>
      <c r="P357" s="57" t="s">
        <v>1330</v>
      </c>
      <c r="Q357" s="44"/>
      <c r="R357" s="42">
        <v>100</v>
      </c>
      <c r="S357" s="5">
        <v>0</v>
      </c>
      <c r="T357" s="5">
        <v>0</v>
      </c>
      <c r="U357" s="5">
        <v>0</v>
      </c>
      <c r="V357" s="8">
        <f>SUM(R357:U357)</f>
        <v>100</v>
      </c>
      <c r="W357" s="4" t="s">
        <v>1742</v>
      </c>
      <c r="X357" s="5" t="s">
        <v>1223</v>
      </c>
      <c r="Y357" s="38">
        <v>100</v>
      </c>
      <c r="Z357" s="8" t="str">
        <f>VLOOKUP($Y357,definitions_list_lookup!$N$15:$P$20,2,TRUE)</f>
        <v>complete</v>
      </c>
      <c r="AA357" s="8">
        <f>VLOOKUP($Y357,definitions_list_lookup!$N$15:$P$20,3,TRUE)</f>
        <v>5</v>
      </c>
      <c r="AB357" s="4" t="s">
        <v>1738</v>
      </c>
      <c r="AC357" s="7"/>
      <c r="AD357" s="7">
        <v>40</v>
      </c>
      <c r="AE357" s="7">
        <v>20</v>
      </c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>
        <v>40</v>
      </c>
      <c r="BA357" s="8">
        <f t="shared" si="191"/>
        <v>100</v>
      </c>
      <c r="BB357" s="54"/>
      <c r="BC357" s="99"/>
      <c r="BD357" s="99"/>
      <c r="BE357" s="99"/>
      <c r="BF357" s="7"/>
      <c r="BG357" s="8" t="str">
        <f>VLOOKUP($BF357,definitions_list_lookup!$N$15:$P$20,2,TRUE)</f>
        <v>fresh</v>
      </c>
      <c r="BH357" s="8">
        <f>VLOOKUP($BF357,definitions_list_lookup!$N$15:$P$20,3,TRUE)</f>
        <v>0</v>
      </c>
      <c r="BI357" s="99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8">
        <f t="shared" si="192"/>
        <v>0</v>
      </c>
      <c r="CI357" s="44"/>
      <c r="CJ357" s="7"/>
      <c r="CK357" s="48"/>
      <c r="CL357" s="7"/>
      <c r="CM357" s="8" t="str">
        <f>VLOOKUP($CL357,definitions_list_lookup!$N$15:$P$20,2,TRUE)</f>
        <v>fresh</v>
      </c>
      <c r="CN357" s="8">
        <f>VLOOKUP($CL357,definitions_list_lookup!$N$15:$P$20,3,TRUE)</f>
        <v>0</v>
      </c>
      <c r="CO357" s="99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8">
        <f t="shared" si="188"/>
        <v>0</v>
      </c>
      <c r="DO357" s="44"/>
      <c r="DP357" s="99"/>
      <c r="DQ357" s="7"/>
      <c r="DR357" s="8" t="str">
        <f>VLOOKUP($DQ357,definitions_list_lookup!$N$15:$P$20,2,TRUE)</f>
        <v>fresh</v>
      </c>
      <c r="DS357" s="8">
        <f>VLOOKUP($DQ357,definitions_list_lookup!$N$15:$P$20,3,TRUE)</f>
        <v>0</v>
      </c>
      <c r="DT357" s="99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8">
        <f t="shared" si="190"/>
        <v>0</v>
      </c>
      <c r="ET357" s="44"/>
      <c r="EU357" s="8">
        <f t="shared" si="193"/>
        <v>100</v>
      </c>
      <c r="EV357" s="8" t="str">
        <f>VLOOKUP($EU357,definitions_list_lookup!$N$15:$P$20,2,TRUE)</f>
        <v>complete</v>
      </c>
      <c r="EW357" s="8">
        <f>VLOOKUP($EU357,definitions_list_lookup!$N$15:$P$20,3,TRUE)</f>
        <v>5</v>
      </c>
    </row>
    <row r="358" spans="1:153" ht="98">
      <c r="A358" s="205">
        <v>43306</v>
      </c>
      <c r="B358" s="5" t="s">
        <v>1323</v>
      </c>
      <c r="D358" s="5" t="s">
        <v>1208</v>
      </c>
      <c r="E358" s="5">
        <v>89</v>
      </c>
      <c r="F358" s="5">
        <v>4</v>
      </c>
      <c r="G358" s="6" t="str">
        <f t="shared" si="189"/>
        <v>89-4</v>
      </c>
      <c r="H358" s="2">
        <v>45</v>
      </c>
      <c r="I358" s="2">
        <v>93.5</v>
      </c>
      <c r="J358" s="79" t="str">
        <f>IF(((VLOOKUP($G358,Depth_Lookup!$A$3:$J$561,9,FALSE))-(I358/100))&gt;=0,"Good","Too Long")</f>
        <v>Good</v>
      </c>
      <c r="K358" s="80">
        <f>(VLOOKUP($G358,Depth_Lookup!$A$3:$J$561,10,FALSE))+(H358/100)</f>
        <v>194.27499999999998</v>
      </c>
      <c r="L358" s="80">
        <f>(VLOOKUP($G358,Depth_Lookup!$A$3:$J$561,10,FALSE))+(I358/100)</f>
        <v>194.76</v>
      </c>
      <c r="M358" s="136" t="s">
        <v>1702</v>
      </c>
      <c r="N358" s="136" t="s">
        <v>13</v>
      </c>
      <c r="O358" s="199" t="s">
        <v>1776</v>
      </c>
      <c r="P358" s="57" t="s">
        <v>1793</v>
      </c>
      <c r="Q358" s="44"/>
      <c r="R358" s="42">
        <v>85</v>
      </c>
      <c r="S358" s="5">
        <v>0</v>
      </c>
      <c r="T358" s="5">
        <v>15</v>
      </c>
      <c r="U358" s="5">
        <v>0</v>
      </c>
      <c r="V358" s="8">
        <f>SUM(R358:U358)</f>
        <v>100</v>
      </c>
      <c r="W358" s="4" t="s">
        <v>1303</v>
      </c>
      <c r="X358" s="5" t="s">
        <v>1223</v>
      </c>
      <c r="Y358" s="38">
        <v>90</v>
      </c>
      <c r="Z358" s="8" t="str">
        <f>VLOOKUP($Y358,definitions_list_lookup!$N$15:$P$20,2,TRUE)</f>
        <v>very high</v>
      </c>
      <c r="AA358" s="8">
        <f>VLOOKUP($Y358,definitions_list_lookup!$N$15:$P$20,3,TRUE)</f>
        <v>4</v>
      </c>
      <c r="AB358" s="99" t="s">
        <v>1757</v>
      </c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>
        <v>5</v>
      </c>
      <c r="AQ358" s="7"/>
      <c r="AR358" s="7"/>
      <c r="AS358" s="7">
        <v>95</v>
      </c>
      <c r="AT358" s="7"/>
      <c r="AU358" s="7"/>
      <c r="AV358" s="7"/>
      <c r="AW358" s="7"/>
      <c r="AX358" s="7"/>
      <c r="AY358" s="7"/>
      <c r="AZ358" s="7"/>
      <c r="BA358" s="8">
        <f t="shared" si="191"/>
        <v>100</v>
      </c>
      <c r="BB358" s="54"/>
      <c r="BC358" s="7"/>
      <c r="BD358" s="48"/>
      <c r="BE358" s="7"/>
      <c r="BF358" s="8"/>
      <c r="BG358" s="8" t="str">
        <f>VLOOKUP($BF358,definitions_list_lookup!$N$15:$P$20,2,TRUE)</f>
        <v>fresh</v>
      </c>
      <c r="BH358" s="8">
        <f>VLOOKUP($BF358,definitions_list_lookup!$N$15:$P$20,3,TRUE)</f>
        <v>0</v>
      </c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8">
        <f t="shared" si="192"/>
        <v>0</v>
      </c>
      <c r="CI358" s="44"/>
      <c r="CJ358" s="7" t="s">
        <v>1740</v>
      </c>
      <c r="CK358" s="48" t="s">
        <v>1741</v>
      </c>
      <c r="CL358" s="7">
        <v>95</v>
      </c>
      <c r="CM358" s="8" t="str">
        <f>VLOOKUP($CL358,definitions_list_lookup!$N$15:$P$20,2,TRUE)</f>
        <v>complete</v>
      </c>
      <c r="CN358" s="8">
        <f>VLOOKUP($CL358,definitions_list_lookup!$N$15:$P$20,3,TRUE)</f>
        <v>5</v>
      </c>
      <c r="CO358" s="99" t="s">
        <v>1743</v>
      </c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>
        <v>10</v>
      </c>
      <c r="DD358" s="7"/>
      <c r="DE358" s="7"/>
      <c r="DF358" s="7">
        <v>90</v>
      </c>
      <c r="DG358" s="7"/>
      <c r="DH358" s="7"/>
      <c r="DI358" s="7"/>
      <c r="DJ358" s="7"/>
      <c r="DK358" s="7"/>
      <c r="DL358" s="7"/>
      <c r="DM358" s="7"/>
      <c r="DN358" s="8">
        <f t="shared" si="188"/>
        <v>100</v>
      </c>
      <c r="DO358" s="44"/>
      <c r="DP358" s="99"/>
      <c r="DQ358" s="7"/>
      <c r="DR358" s="8" t="str">
        <f>VLOOKUP($DQ358,definitions_list_lookup!$N$15:$P$20,2,TRUE)</f>
        <v>fresh</v>
      </c>
      <c r="DS358" s="8">
        <f>VLOOKUP($DQ358,definitions_list_lookup!$N$15:$P$20,3,TRUE)</f>
        <v>0</v>
      </c>
      <c r="DT358" s="99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8">
        <f t="shared" si="190"/>
        <v>0</v>
      </c>
      <c r="ET358" s="44"/>
      <c r="EU358" s="8">
        <f t="shared" si="193"/>
        <v>90.75</v>
      </c>
      <c r="EV358" s="8" t="str">
        <f>VLOOKUP($EU358,definitions_list_lookup!$N$15:$P$20,2,TRUE)</f>
        <v>very high</v>
      </c>
      <c r="EW358" s="8">
        <f>VLOOKUP($EU358,definitions_list_lookup!$N$15:$P$20,3,TRUE)</f>
        <v>4</v>
      </c>
    </row>
    <row r="359" spans="1:153" ht="98">
      <c r="A359" s="205">
        <v>43306</v>
      </c>
      <c r="B359" s="5" t="s">
        <v>1323</v>
      </c>
      <c r="D359" s="5" t="s">
        <v>1208</v>
      </c>
      <c r="E359" s="5">
        <v>90</v>
      </c>
      <c r="F359" s="5">
        <v>1</v>
      </c>
      <c r="G359" s="6" t="str">
        <f t="shared" si="189"/>
        <v>90-1</v>
      </c>
      <c r="H359" s="2">
        <v>0</v>
      </c>
      <c r="I359" s="2">
        <v>74</v>
      </c>
      <c r="J359" s="79" t="str">
        <f>IF(((VLOOKUP($G359,Depth_Lookup!$A$3:$J$561,9,FALSE))-(I359/100))&gt;=0,"Good","Too Long")</f>
        <v>Good</v>
      </c>
      <c r="K359" s="80">
        <f>(VLOOKUP($G359,Depth_Lookup!$A$3:$J$561,10,FALSE))+(H359/100)</f>
        <v>194.6</v>
      </c>
      <c r="L359" s="80">
        <f>(VLOOKUP($G359,Depth_Lookup!$A$3:$J$561,10,FALSE))+(I359/100)</f>
        <v>195.34</v>
      </c>
      <c r="M359" s="136" t="s">
        <v>1702</v>
      </c>
      <c r="N359" s="136" t="s">
        <v>13</v>
      </c>
      <c r="O359" s="199" t="s">
        <v>1652</v>
      </c>
      <c r="P359" s="57" t="s">
        <v>1793</v>
      </c>
      <c r="Q359" s="44"/>
      <c r="R359" s="42">
        <v>100</v>
      </c>
      <c r="S359" s="5">
        <v>0</v>
      </c>
      <c r="T359" s="5">
        <v>0</v>
      </c>
      <c r="U359" s="5">
        <v>0</v>
      </c>
      <c r="V359" s="8">
        <f>SUM(R359:U359)</f>
        <v>100</v>
      </c>
      <c r="W359" s="4" t="s">
        <v>1303</v>
      </c>
      <c r="X359" s="5" t="s">
        <v>1223</v>
      </c>
      <c r="Y359" s="38">
        <v>85</v>
      </c>
      <c r="Z359" s="8" t="str">
        <f>VLOOKUP($Y359,definitions_list_lookup!$N$15:$P$20,2,TRUE)</f>
        <v>very high</v>
      </c>
      <c r="AA359" s="8">
        <f>VLOOKUP($Y359,definitions_list_lookup!$N$15:$P$20,3,TRUE)</f>
        <v>4</v>
      </c>
      <c r="AB359" s="99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>
        <v>5</v>
      </c>
      <c r="AQ359" s="7"/>
      <c r="AR359" s="7"/>
      <c r="AS359" s="7">
        <v>95</v>
      </c>
      <c r="AT359" s="7"/>
      <c r="AU359" s="7"/>
      <c r="AV359" s="7"/>
      <c r="AW359" s="7"/>
      <c r="AX359" s="7"/>
      <c r="AY359" s="7"/>
      <c r="AZ359" s="7"/>
      <c r="BA359" s="8">
        <f t="shared" si="191"/>
        <v>100</v>
      </c>
      <c r="BB359" s="54"/>
      <c r="BC359" s="99"/>
      <c r="BD359" s="99"/>
      <c r="BE359" s="99"/>
      <c r="BF359" s="7"/>
      <c r="BG359" s="8" t="str">
        <f>VLOOKUP($BF359,definitions_list_lookup!$N$15:$P$20,2,TRUE)</f>
        <v>fresh</v>
      </c>
      <c r="BH359" s="8">
        <f>VLOOKUP($BF359,definitions_list_lookup!$N$15:$P$20,3,TRUE)</f>
        <v>0</v>
      </c>
      <c r="BI359" s="99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8">
        <f t="shared" si="192"/>
        <v>0</v>
      </c>
      <c r="CI359" s="44"/>
      <c r="CJ359" s="7"/>
      <c r="CK359" s="48"/>
      <c r="CL359" s="7"/>
      <c r="CM359" s="8" t="str">
        <f>VLOOKUP($CL359,definitions_list_lookup!$N$15:$P$20,2,TRUE)</f>
        <v>fresh</v>
      </c>
      <c r="CN359" s="8">
        <f>VLOOKUP($CL359,definitions_list_lookup!$N$15:$P$20,3,TRUE)</f>
        <v>0</v>
      </c>
      <c r="CO359" s="99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8">
        <f t="shared" si="188"/>
        <v>0</v>
      </c>
      <c r="DO359" s="44"/>
      <c r="DP359" s="99"/>
      <c r="DQ359" s="7"/>
      <c r="DR359" s="8" t="str">
        <f>VLOOKUP($DQ359,definitions_list_lookup!$N$15:$P$20,2,TRUE)</f>
        <v>fresh</v>
      </c>
      <c r="DS359" s="8">
        <f>VLOOKUP($DQ359,definitions_list_lookup!$N$15:$P$20,3,TRUE)</f>
        <v>0</v>
      </c>
      <c r="DT359" s="99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8">
        <f t="shared" si="190"/>
        <v>0</v>
      </c>
      <c r="ET359" s="44"/>
      <c r="EU359" s="8">
        <f t="shared" si="193"/>
        <v>85</v>
      </c>
      <c r="EV359" s="8" t="str">
        <f>VLOOKUP($EU359,definitions_list_lookup!$N$15:$P$20,2,TRUE)</f>
        <v>very high</v>
      </c>
      <c r="EW359" s="8">
        <f>VLOOKUP($EU359,definitions_list_lookup!$N$15:$P$20,3,TRUE)</f>
        <v>4</v>
      </c>
    </row>
    <row r="360" spans="1:153" ht="98">
      <c r="A360" s="205">
        <v>43306</v>
      </c>
      <c r="B360" s="5" t="s">
        <v>1323</v>
      </c>
      <c r="D360" s="5" t="s">
        <v>1208</v>
      </c>
      <c r="E360" s="5">
        <v>90</v>
      </c>
      <c r="F360" s="5">
        <v>2</v>
      </c>
      <c r="G360" s="6" t="str">
        <f t="shared" si="189"/>
        <v>90-2</v>
      </c>
      <c r="H360" s="2">
        <v>0</v>
      </c>
      <c r="I360" s="2">
        <v>82.5</v>
      </c>
      <c r="J360" s="79" t="str">
        <f>IF(((VLOOKUP($G360,Depth_Lookup!$A$3:$J$561,9,FALSE))-(I360/100))&gt;=0,"Good","Too Long")</f>
        <v>Good</v>
      </c>
      <c r="K360" s="80">
        <f>(VLOOKUP($G360,Depth_Lookup!$A$3:$J$561,10,FALSE))+(H360/100)</f>
        <v>195.34</v>
      </c>
      <c r="L360" s="80">
        <f>(VLOOKUP($G360,Depth_Lookup!$A$3:$J$561,10,FALSE))+(I360/100)</f>
        <v>196.16499999999999</v>
      </c>
      <c r="M360" s="136" t="s">
        <v>1702</v>
      </c>
      <c r="N360" s="136" t="s">
        <v>13</v>
      </c>
      <c r="O360" s="199" t="s">
        <v>1652</v>
      </c>
      <c r="P360" s="57" t="s">
        <v>1793</v>
      </c>
      <c r="Q360" s="44"/>
      <c r="R360" s="42">
        <v>100</v>
      </c>
      <c r="S360" s="5">
        <v>0</v>
      </c>
      <c r="T360" s="5">
        <v>0</v>
      </c>
      <c r="U360" s="5">
        <v>0</v>
      </c>
      <c r="V360" s="8">
        <f t="shared" ref="V360" si="198">SUM(R360:U360)</f>
        <v>100</v>
      </c>
      <c r="W360" s="4" t="s">
        <v>1303</v>
      </c>
      <c r="X360" s="5" t="s">
        <v>1223</v>
      </c>
      <c r="Y360" s="38">
        <v>85</v>
      </c>
      <c r="Z360" s="8" t="str">
        <f>VLOOKUP($Y360,definitions_list_lookup!$N$15:$P$20,2,TRUE)</f>
        <v>very high</v>
      </c>
      <c r="AA360" s="8">
        <f>VLOOKUP($Y360,definitions_list_lookup!$N$15:$P$20,3,TRUE)</f>
        <v>4</v>
      </c>
      <c r="AB360" s="99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>
        <v>5</v>
      </c>
      <c r="AQ360" s="7"/>
      <c r="AR360" s="7"/>
      <c r="AS360" s="7">
        <v>95</v>
      </c>
      <c r="AT360" s="7"/>
      <c r="AU360" s="7"/>
      <c r="AV360" s="7"/>
      <c r="AW360" s="7"/>
      <c r="AX360" s="7"/>
      <c r="AY360" s="7"/>
      <c r="AZ360" s="7"/>
      <c r="BA360" s="8">
        <f t="shared" si="191"/>
        <v>100</v>
      </c>
      <c r="BB360" s="54"/>
      <c r="BC360" s="99"/>
      <c r="BD360" s="99"/>
      <c r="BE360" s="99"/>
      <c r="BF360" s="7"/>
      <c r="BG360" s="8" t="str">
        <f>VLOOKUP($BF360,definitions_list_lookup!$N$15:$P$20,2,TRUE)</f>
        <v>fresh</v>
      </c>
      <c r="BH360" s="8">
        <f>VLOOKUP($BF360,definitions_list_lookup!$N$15:$P$20,3,TRUE)</f>
        <v>0</v>
      </c>
      <c r="BI360" s="99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8">
        <f t="shared" si="192"/>
        <v>0</v>
      </c>
      <c r="CI360" s="44"/>
      <c r="CJ360" s="7"/>
      <c r="CK360" s="48"/>
      <c r="CL360" s="7"/>
      <c r="CM360" s="8" t="str">
        <f>VLOOKUP($CL360,definitions_list_lookup!$N$15:$P$20,2,TRUE)</f>
        <v>fresh</v>
      </c>
      <c r="CN360" s="8">
        <f>VLOOKUP($CL360,definitions_list_lookup!$N$15:$P$20,3,TRUE)</f>
        <v>0</v>
      </c>
      <c r="CO360" s="99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8">
        <f t="shared" si="188"/>
        <v>0</v>
      </c>
      <c r="DO360" s="44"/>
      <c r="DP360" s="99"/>
      <c r="DQ360" s="7"/>
      <c r="DR360" s="8" t="str">
        <f>VLOOKUP($DQ360,definitions_list_lookup!$N$15:$P$20,2,TRUE)</f>
        <v>fresh</v>
      </c>
      <c r="DS360" s="8">
        <f>VLOOKUP($DQ360,definitions_list_lookup!$N$15:$P$20,3,TRUE)</f>
        <v>0</v>
      </c>
      <c r="DT360" s="99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8">
        <f t="shared" si="190"/>
        <v>0</v>
      </c>
      <c r="ET360" s="44"/>
      <c r="EU360" s="8">
        <f t="shared" si="193"/>
        <v>85</v>
      </c>
      <c r="EV360" s="8" t="str">
        <f>VLOOKUP($EU360,definitions_list_lookup!$N$15:$P$20,2,TRUE)</f>
        <v>very high</v>
      </c>
      <c r="EW360" s="8">
        <f>VLOOKUP($EU360,definitions_list_lookup!$N$15:$P$20,3,TRUE)</f>
        <v>4</v>
      </c>
    </row>
    <row r="361" spans="1:153" ht="98">
      <c r="A361" s="205">
        <v>43306</v>
      </c>
      <c r="B361" s="5" t="s">
        <v>1323</v>
      </c>
      <c r="D361" s="5" t="s">
        <v>1208</v>
      </c>
      <c r="E361" s="5">
        <v>90</v>
      </c>
      <c r="F361" s="5">
        <v>3</v>
      </c>
      <c r="G361" s="6" t="str">
        <f t="shared" si="189"/>
        <v>90-3</v>
      </c>
      <c r="H361" s="2">
        <v>0</v>
      </c>
      <c r="I361" s="2">
        <v>75.5</v>
      </c>
      <c r="J361" s="79" t="str">
        <f>IF(((VLOOKUP($G361,Depth_Lookup!$A$3:$J$561,9,FALSE))-(I361/100))&gt;=0,"Good","Too Long")</f>
        <v>Good</v>
      </c>
      <c r="K361" s="80">
        <f>(VLOOKUP($G361,Depth_Lookup!$A$3:$J$561,10,FALSE))+(H361/100)</f>
        <v>196.16499999999999</v>
      </c>
      <c r="L361" s="80">
        <f>(VLOOKUP($G361,Depth_Lookup!$A$3:$J$561,10,FALSE))+(I361/100)</f>
        <v>196.92</v>
      </c>
      <c r="M361" s="136" t="s">
        <v>1702</v>
      </c>
      <c r="N361" s="136" t="s">
        <v>13</v>
      </c>
      <c r="O361" s="199" t="s">
        <v>1765</v>
      </c>
      <c r="P361" s="57" t="s">
        <v>1793</v>
      </c>
      <c r="Q361" s="44"/>
      <c r="R361" s="42">
        <v>95</v>
      </c>
      <c r="S361" s="5">
        <v>0</v>
      </c>
      <c r="T361" s="5">
        <v>5</v>
      </c>
      <c r="U361" s="5">
        <v>0</v>
      </c>
      <c r="V361" s="8">
        <f>SUM(R361:U361)</f>
        <v>100</v>
      </c>
      <c r="W361" s="4" t="s">
        <v>1303</v>
      </c>
      <c r="X361" s="5" t="s">
        <v>1223</v>
      </c>
      <c r="Y361" s="38">
        <v>85</v>
      </c>
      <c r="Z361" s="8" t="str">
        <f>VLOOKUP($Y361,definitions_list_lookup!$N$15:$P$20,2,TRUE)</f>
        <v>very high</v>
      </c>
      <c r="AA361" s="8">
        <f>VLOOKUP($Y361,definitions_list_lookup!$N$15:$P$20,3,TRUE)</f>
        <v>4</v>
      </c>
      <c r="AB361" s="99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>
        <v>5</v>
      </c>
      <c r="AQ361" s="7"/>
      <c r="AR361" s="7"/>
      <c r="AS361" s="7">
        <v>95</v>
      </c>
      <c r="AT361" s="7"/>
      <c r="AU361" s="7"/>
      <c r="AV361" s="7"/>
      <c r="AW361" s="7"/>
      <c r="AX361" s="7"/>
      <c r="AY361" s="7"/>
      <c r="AZ361" s="7"/>
      <c r="BA361" s="8">
        <f t="shared" si="191"/>
        <v>100</v>
      </c>
      <c r="BB361" s="54"/>
      <c r="BC361" s="99"/>
      <c r="BD361" s="99"/>
      <c r="BE361" s="99"/>
      <c r="BF361" s="7"/>
      <c r="BG361" s="8" t="str">
        <f>VLOOKUP($BF361,definitions_list_lookup!$N$15:$P$20,2,TRUE)</f>
        <v>fresh</v>
      </c>
      <c r="BH361" s="8">
        <f>VLOOKUP($BF361,definitions_list_lookup!$N$15:$P$20,3,TRUE)</f>
        <v>0</v>
      </c>
      <c r="BI361" s="99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8">
        <f t="shared" si="192"/>
        <v>0</v>
      </c>
      <c r="CI361" s="44"/>
      <c r="CJ361" s="7" t="s">
        <v>1740</v>
      </c>
      <c r="CK361" s="48" t="s">
        <v>1741</v>
      </c>
      <c r="CL361" s="7">
        <v>95</v>
      </c>
      <c r="CM361" s="8" t="str">
        <f>VLOOKUP($CL361,definitions_list_lookup!$N$15:$P$20,2,TRUE)</f>
        <v>complete</v>
      </c>
      <c r="CN361" s="8">
        <f>VLOOKUP($CL361,definitions_list_lookup!$N$15:$P$20,3,TRUE)</f>
        <v>5</v>
      </c>
      <c r="CO361" s="99" t="s">
        <v>1743</v>
      </c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>
        <v>10</v>
      </c>
      <c r="DD361" s="7"/>
      <c r="DE361" s="7"/>
      <c r="DF361" s="7">
        <v>90</v>
      </c>
      <c r="DG361" s="7"/>
      <c r="DH361" s="7"/>
      <c r="DI361" s="7"/>
      <c r="DJ361" s="7"/>
      <c r="DK361" s="7"/>
      <c r="DL361" s="7"/>
      <c r="DM361" s="7"/>
      <c r="DN361" s="8">
        <f t="shared" si="188"/>
        <v>100</v>
      </c>
      <c r="DO361" s="44"/>
      <c r="DP361" s="99"/>
      <c r="DQ361" s="7"/>
      <c r="DR361" s="8" t="str">
        <f>VLOOKUP($DQ361,definitions_list_lookup!$N$15:$P$20,2,TRUE)</f>
        <v>fresh</v>
      </c>
      <c r="DS361" s="8">
        <f>VLOOKUP($DQ361,definitions_list_lookup!$N$15:$P$20,3,TRUE)</f>
        <v>0</v>
      </c>
      <c r="DT361" s="99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8">
        <f t="shared" si="190"/>
        <v>0</v>
      </c>
      <c r="ET361" s="44"/>
      <c r="EU361" s="8">
        <f t="shared" si="193"/>
        <v>85.5</v>
      </c>
      <c r="EV361" s="8" t="str">
        <f>VLOOKUP($EU361,definitions_list_lookup!$N$15:$P$20,2,TRUE)</f>
        <v>very high</v>
      </c>
      <c r="EW361" s="8">
        <f>VLOOKUP($EU361,definitions_list_lookup!$N$15:$P$20,3,TRUE)</f>
        <v>4</v>
      </c>
    </row>
    <row r="362" spans="1:153" ht="98">
      <c r="A362" s="205">
        <v>43306</v>
      </c>
      <c r="B362" s="5" t="s">
        <v>1323</v>
      </c>
      <c r="D362" s="5" t="s">
        <v>1208</v>
      </c>
      <c r="E362" s="5">
        <v>90</v>
      </c>
      <c r="F362" s="5">
        <v>4</v>
      </c>
      <c r="G362" s="6" t="str">
        <f t="shared" si="189"/>
        <v>90-4</v>
      </c>
      <c r="H362" s="2">
        <v>0</v>
      </c>
      <c r="I362" s="2">
        <v>75.5</v>
      </c>
      <c r="J362" s="79" t="str">
        <f>IF(((VLOOKUP($G362,Depth_Lookup!$A$3:$J$561,9,FALSE))-(I362/100))&gt;=0,"Good","Too Long")</f>
        <v>Good</v>
      </c>
      <c r="K362" s="80">
        <f>(VLOOKUP($G362,Depth_Lookup!$A$3:$J$561,10,FALSE))+(H362/100)</f>
        <v>196.92</v>
      </c>
      <c r="L362" s="80">
        <f>(VLOOKUP($G362,Depth_Lookup!$A$3:$J$561,10,FALSE))+(I362/100)</f>
        <v>197.67499999999998</v>
      </c>
      <c r="M362" s="136" t="s">
        <v>1702</v>
      </c>
      <c r="N362" s="136" t="s">
        <v>13</v>
      </c>
      <c r="O362" s="199" t="s">
        <v>1765</v>
      </c>
      <c r="P362" s="57" t="s">
        <v>1793</v>
      </c>
      <c r="Q362" s="44"/>
      <c r="R362" s="42">
        <v>95</v>
      </c>
      <c r="S362" s="5">
        <v>0</v>
      </c>
      <c r="T362" s="5">
        <v>5</v>
      </c>
      <c r="U362" s="5">
        <v>0</v>
      </c>
      <c r="V362" s="8">
        <f t="shared" ref="V362" si="199">SUM(R362:U362)</f>
        <v>100</v>
      </c>
      <c r="W362" s="4" t="s">
        <v>1303</v>
      </c>
      <c r="X362" s="5" t="s">
        <v>1223</v>
      </c>
      <c r="Y362" s="38">
        <v>85</v>
      </c>
      <c r="Z362" s="8" t="str">
        <f>VLOOKUP($Y362,definitions_list_lookup!$N$15:$P$20,2,TRUE)</f>
        <v>very high</v>
      </c>
      <c r="AA362" s="8">
        <f>VLOOKUP($Y362,definitions_list_lookup!$N$15:$P$20,3,TRUE)</f>
        <v>4</v>
      </c>
      <c r="AB362" s="99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>
        <v>5</v>
      </c>
      <c r="AQ362" s="7"/>
      <c r="AR362" s="7"/>
      <c r="AS362" s="7">
        <v>95</v>
      </c>
      <c r="AT362" s="7"/>
      <c r="AU362" s="7"/>
      <c r="AV362" s="7"/>
      <c r="AW362" s="7"/>
      <c r="AX362" s="7"/>
      <c r="AY362" s="7"/>
      <c r="AZ362" s="7"/>
      <c r="BA362" s="8">
        <f t="shared" si="191"/>
        <v>100</v>
      </c>
      <c r="BB362" s="54"/>
      <c r="BC362" s="99"/>
      <c r="BD362" s="99"/>
      <c r="BE362" s="99"/>
      <c r="BF362" s="7"/>
      <c r="BG362" s="8" t="str">
        <f>VLOOKUP($BF362,definitions_list_lookup!$N$15:$P$20,2,TRUE)</f>
        <v>fresh</v>
      </c>
      <c r="BH362" s="8">
        <f>VLOOKUP($BF362,definitions_list_lookup!$N$15:$P$20,3,TRUE)</f>
        <v>0</v>
      </c>
      <c r="BI362" s="99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8">
        <f t="shared" si="192"/>
        <v>0</v>
      </c>
      <c r="CI362" s="44"/>
      <c r="CJ362" s="7" t="s">
        <v>1740</v>
      </c>
      <c r="CK362" s="48" t="s">
        <v>1741</v>
      </c>
      <c r="CL362" s="7">
        <v>95</v>
      </c>
      <c r="CM362" s="8" t="str">
        <f>VLOOKUP($CL362,definitions_list_lookup!$N$15:$P$20,2,TRUE)</f>
        <v>complete</v>
      </c>
      <c r="CN362" s="8">
        <f>VLOOKUP($CL362,definitions_list_lookup!$N$15:$P$20,3,TRUE)</f>
        <v>5</v>
      </c>
      <c r="CO362" s="99" t="s">
        <v>1743</v>
      </c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>
        <v>10</v>
      </c>
      <c r="DD362" s="7"/>
      <c r="DE362" s="7"/>
      <c r="DF362" s="7">
        <v>90</v>
      </c>
      <c r="DG362" s="7"/>
      <c r="DH362" s="7"/>
      <c r="DI362" s="7"/>
      <c r="DJ362" s="7"/>
      <c r="DK362" s="7"/>
      <c r="DL362" s="7"/>
      <c r="DM362" s="7"/>
      <c r="DN362" s="8">
        <f t="shared" si="188"/>
        <v>100</v>
      </c>
      <c r="DO362" s="44"/>
      <c r="DP362" s="99"/>
      <c r="DQ362" s="7"/>
      <c r="DR362" s="8" t="str">
        <f>VLOOKUP($DQ362,definitions_list_lookup!$N$15:$P$20,2,TRUE)</f>
        <v>fresh</v>
      </c>
      <c r="DS362" s="8">
        <f>VLOOKUP($DQ362,definitions_list_lookup!$N$15:$P$20,3,TRUE)</f>
        <v>0</v>
      </c>
      <c r="DT362" s="99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8">
        <f t="shared" si="190"/>
        <v>0</v>
      </c>
      <c r="ET362" s="44"/>
      <c r="EU362" s="8">
        <f t="shared" si="193"/>
        <v>85.5</v>
      </c>
      <c r="EV362" s="8" t="str">
        <f>VLOOKUP($EU362,definitions_list_lookup!$N$15:$P$20,2,TRUE)</f>
        <v>very high</v>
      </c>
      <c r="EW362" s="8">
        <f>VLOOKUP($EU362,definitions_list_lookup!$N$15:$P$20,3,TRUE)</f>
        <v>4</v>
      </c>
    </row>
    <row r="363" spans="1:153" ht="98">
      <c r="A363" s="205">
        <v>43306</v>
      </c>
      <c r="B363" s="5" t="s">
        <v>1323</v>
      </c>
      <c r="D363" s="5" t="s">
        <v>1208</v>
      </c>
      <c r="E363" s="5">
        <v>91</v>
      </c>
      <c r="F363" s="5">
        <v>1</v>
      </c>
      <c r="G363" s="6" t="str">
        <f t="shared" si="189"/>
        <v>91-1</v>
      </c>
      <c r="H363" s="2">
        <v>0</v>
      </c>
      <c r="I363" s="2">
        <v>17</v>
      </c>
      <c r="J363" s="79" t="str">
        <f>IF(((VLOOKUP($G363,Depth_Lookup!$A$3:$J$561,9,FALSE))-(I363/100))&gt;=0,"Good","Too Long")</f>
        <v>Good</v>
      </c>
      <c r="K363" s="80">
        <f>(VLOOKUP($G363,Depth_Lookup!$A$3:$J$561,10,FALSE))+(H363/100)</f>
        <v>197.6</v>
      </c>
      <c r="L363" s="80">
        <f>(VLOOKUP($G363,Depth_Lookup!$A$3:$J$561,10,FALSE))+(I363/100)</f>
        <v>197.76999999999998</v>
      </c>
      <c r="M363" s="136" t="s">
        <v>1702</v>
      </c>
      <c r="N363" s="136" t="s">
        <v>13</v>
      </c>
      <c r="O363" s="199" t="s">
        <v>1652</v>
      </c>
      <c r="P363" s="57" t="s">
        <v>1793</v>
      </c>
      <c r="Q363" s="44"/>
      <c r="R363" s="42">
        <v>100</v>
      </c>
      <c r="S363" s="5">
        <v>0</v>
      </c>
      <c r="T363" s="5">
        <v>0</v>
      </c>
      <c r="U363" s="5">
        <v>0</v>
      </c>
      <c r="V363" s="8">
        <f>SUM(R363:U363)</f>
        <v>100</v>
      </c>
      <c r="W363" s="4" t="s">
        <v>1303</v>
      </c>
      <c r="X363" s="5" t="s">
        <v>1223</v>
      </c>
      <c r="Y363" s="38">
        <v>80</v>
      </c>
      <c r="Z363" s="8" t="str">
        <f>VLOOKUP($Y363,definitions_list_lookup!$N$15:$P$20,2,TRUE)</f>
        <v>very high</v>
      </c>
      <c r="AA363" s="8">
        <f>VLOOKUP($Y363,definitions_list_lookup!$N$15:$P$20,3,TRUE)</f>
        <v>4</v>
      </c>
      <c r="AB363" s="99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>
        <v>5</v>
      </c>
      <c r="AQ363" s="7"/>
      <c r="AR363" s="7"/>
      <c r="AS363" s="7">
        <v>95</v>
      </c>
      <c r="AT363" s="7"/>
      <c r="AU363" s="7"/>
      <c r="AV363" s="7"/>
      <c r="AW363" s="7"/>
      <c r="AX363" s="7"/>
      <c r="AY363" s="7"/>
      <c r="AZ363" s="7"/>
      <c r="BA363" s="8">
        <f t="shared" si="191"/>
        <v>100</v>
      </c>
      <c r="BB363" s="54"/>
      <c r="BC363" s="99"/>
      <c r="BD363" s="99"/>
      <c r="BE363" s="99"/>
      <c r="BF363" s="7"/>
      <c r="BG363" s="8" t="str">
        <f>VLOOKUP($BF363,definitions_list_lookup!$N$15:$P$20,2,TRUE)</f>
        <v>fresh</v>
      </c>
      <c r="BH363" s="8">
        <f>VLOOKUP($BF363,definitions_list_lookup!$N$15:$P$20,3,TRUE)</f>
        <v>0</v>
      </c>
      <c r="BI363" s="99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8">
        <f t="shared" si="192"/>
        <v>0</v>
      </c>
      <c r="CI363" s="44"/>
      <c r="CJ363" s="7"/>
      <c r="CK363" s="48"/>
      <c r="CL363" s="7"/>
      <c r="CM363" s="8" t="str">
        <f>VLOOKUP($CL363,definitions_list_lookup!$N$15:$P$20,2,TRUE)</f>
        <v>fresh</v>
      </c>
      <c r="CN363" s="8">
        <f>VLOOKUP($CL363,definitions_list_lookup!$N$15:$P$20,3,TRUE)</f>
        <v>0</v>
      </c>
      <c r="CO363" s="99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8">
        <f t="shared" si="188"/>
        <v>0</v>
      </c>
      <c r="DO363" s="44"/>
      <c r="DP363" s="99"/>
      <c r="DQ363" s="7"/>
      <c r="DR363" s="8" t="str">
        <f>VLOOKUP($DQ363,definitions_list_lookup!$N$15:$P$20,2,TRUE)</f>
        <v>fresh</v>
      </c>
      <c r="DS363" s="8">
        <f>VLOOKUP($DQ363,definitions_list_lookup!$N$15:$P$20,3,TRUE)</f>
        <v>0</v>
      </c>
      <c r="DT363" s="99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8">
        <f t="shared" si="190"/>
        <v>0</v>
      </c>
      <c r="ET363" s="44"/>
      <c r="EU363" s="8">
        <f t="shared" si="193"/>
        <v>80</v>
      </c>
      <c r="EV363" s="8" t="str">
        <f>VLOOKUP($EU363,definitions_list_lookup!$N$15:$P$20,2,TRUE)</f>
        <v>very high</v>
      </c>
      <c r="EW363" s="8">
        <f>VLOOKUP($EU363,definitions_list_lookup!$N$15:$P$20,3,TRUE)</f>
        <v>4</v>
      </c>
    </row>
    <row r="364" spans="1:153" ht="70">
      <c r="A364" s="205">
        <v>43306</v>
      </c>
      <c r="B364" s="5" t="s">
        <v>1323</v>
      </c>
      <c r="D364" s="5" t="s">
        <v>1208</v>
      </c>
      <c r="E364" s="5">
        <v>91</v>
      </c>
      <c r="F364" s="5">
        <v>1</v>
      </c>
      <c r="G364" s="6" t="str">
        <f t="shared" si="189"/>
        <v>91-1</v>
      </c>
      <c r="H364" s="2">
        <v>17</v>
      </c>
      <c r="I364" s="2">
        <v>18</v>
      </c>
      <c r="J364" s="79" t="str">
        <f>IF(((VLOOKUP($G364,Depth_Lookup!$A$3:$J$561,9,FALSE))-(I364/100))&gt;=0,"Good","Too Long")</f>
        <v>Good</v>
      </c>
      <c r="K364" s="80">
        <f>(VLOOKUP($G364,Depth_Lookup!$A$3:$J$561,10,FALSE))+(H364/100)</f>
        <v>197.76999999999998</v>
      </c>
      <c r="L364" s="80">
        <f>(VLOOKUP($G364,Depth_Lookup!$A$3:$J$561,10,FALSE))+(I364/100)</f>
        <v>197.78</v>
      </c>
      <c r="M364" s="136" t="s">
        <v>1703</v>
      </c>
      <c r="N364" s="136" t="s">
        <v>1691</v>
      </c>
      <c r="O364" s="199" t="s">
        <v>1763</v>
      </c>
      <c r="P364" s="57" t="s">
        <v>1330</v>
      </c>
      <c r="Q364" s="44"/>
      <c r="R364" s="42">
        <v>100</v>
      </c>
      <c r="S364" s="5">
        <v>0</v>
      </c>
      <c r="T364" s="5">
        <v>0</v>
      </c>
      <c r="U364" s="5">
        <v>0</v>
      </c>
      <c r="V364" s="8">
        <f>SUM(R364:U364)</f>
        <v>100</v>
      </c>
      <c r="W364" s="4" t="s">
        <v>1495</v>
      </c>
      <c r="X364" s="5" t="s">
        <v>1223</v>
      </c>
      <c r="Y364" s="38">
        <v>95</v>
      </c>
      <c r="Z364" s="8" t="str">
        <f>VLOOKUP($Y364,definitions_list_lookup!$N$15:$P$20,2,TRUE)</f>
        <v>complete</v>
      </c>
      <c r="AA364" s="8">
        <f>VLOOKUP($Y364,definitions_list_lookup!$N$15:$P$20,3,TRUE)</f>
        <v>5</v>
      </c>
      <c r="AB364" s="99"/>
      <c r="AC364" s="7">
        <v>10</v>
      </c>
      <c r="AD364" s="7">
        <v>20</v>
      </c>
      <c r="AE364" s="7">
        <v>40</v>
      </c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>
        <v>30</v>
      </c>
      <c r="BA364" s="8">
        <f t="shared" si="191"/>
        <v>100</v>
      </c>
      <c r="BB364" s="54"/>
      <c r="BC364" s="99"/>
      <c r="BD364" s="99"/>
      <c r="BE364" s="99"/>
      <c r="BF364" s="7"/>
      <c r="BG364" s="8" t="str">
        <f>VLOOKUP($BF364,definitions_list_lookup!$N$15:$P$20,2,TRUE)</f>
        <v>fresh</v>
      </c>
      <c r="BH364" s="8">
        <f>VLOOKUP($BF364,definitions_list_lookup!$N$15:$P$20,3,TRUE)</f>
        <v>0</v>
      </c>
      <c r="BI364" s="99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8">
        <f t="shared" si="192"/>
        <v>0</v>
      </c>
      <c r="CI364" s="44"/>
      <c r="CJ364" s="7"/>
      <c r="CK364" s="48"/>
      <c r="CL364" s="7"/>
      <c r="CM364" s="8" t="str">
        <f>VLOOKUP($CL364,definitions_list_lookup!$N$15:$P$20,2,TRUE)</f>
        <v>fresh</v>
      </c>
      <c r="CN364" s="8">
        <f>VLOOKUP($CL364,definitions_list_lookup!$N$15:$P$20,3,TRUE)</f>
        <v>0</v>
      </c>
      <c r="CO364" s="99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8">
        <f t="shared" si="188"/>
        <v>0</v>
      </c>
      <c r="DO364" s="44"/>
      <c r="DP364" s="99"/>
      <c r="DQ364" s="7"/>
      <c r="DR364" s="8" t="str">
        <f>VLOOKUP($DQ364,definitions_list_lookup!$N$15:$P$20,2,TRUE)</f>
        <v>fresh</v>
      </c>
      <c r="DS364" s="8">
        <f>VLOOKUP($DQ364,definitions_list_lookup!$N$15:$P$20,3,TRUE)</f>
        <v>0</v>
      </c>
      <c r="DT364" s="99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8">
        <f t="shared" si="190"/>
        <v>0</v>
      </c>
      <c r="ET364" s="44"/>
      <c r="EU364" s="8">
        <f t="shared" si="193"/>
        <v>95</v>
      </c>
      <c r="EV364" s="8" t="str">
        <f>VLOOKUP($EU364,definitions_list_lookup!$N$15:$P$20,2,TRUE)</f>
        <v>complete</v>
      </c>
      <c r="EW364" s="8">
        <f>VLOOKUP($EU364,definitions_list_lookup!$N$15:$P$20,3,TRUE)</f>
        <v>5</v>
      </c>
    </row>
    <row r="365" spans="1:153" ht="98">
      <c r="A365" s="205">
        <v>43306</v>
      </c>
      <c r="B365" s="5" t="s">
        <v>1323</v>
      </c>
      <c r="D365" s="5" t="s">
        <v>1208</v>
      </c>
      <c r="E365" s="5">
        <v>91</v>
      </c>
      <c r="F365" s="5">
        <v>1</v>
      </c>
      <c r="G365" s="6" t="str">
        <f t="shared" si="189"/>
        <v>91-1</v>
      </c>
      <c r="H365" s="2">
        <v>18</v>
      </c>
      <c r="I365" s="2">
        <v>63</v>
      </c>
      <c r="J365" s="79" t="str">
        <f>IF(((VLOOKUP($G365,Depth_Lookup!$A$3:$J$561,9,FALSE))-(I365/100))&gt;=0,"Good","Too Long")</f>
        <v>Good</v>
      </c>
      <c r="K365" s="80">
        <f>(VLOOKUP($G365,Depth_Lookup!$A$3:$J$561,10,FALSE))+(H365/100)</f>
        <v>197.78</v>
      </c>
      <c r="L365" s="80">
        <f>(VLOOKUP($G365,Depth_Lookup!$A$3:$J$561,10,FALSE))+(I365/100)</f>
        <v>198.23</v>
      </c>
      <c r="M365" s="136" t="s">
        <v>1704</v>
      </c>
      <c r="N365" s="136" t="s">
        <v>13</v>
      </c>
      <c r="O365" s="199" t="s">
        <v>1652</v>
      </c>
      <c r="P365" s="57" t="s">
        <v>1793</v>
      </c>
      <c r="Q365" s="44"/>
      <c r="R365" s="42">
        <v>100</v>
      </c>
      <c r="S365" s="5">
        <v>0</v>
      </c>
      <c r="T365" s="5">
        <v>0</v>
      </c>
      <c r="U365" s="5">
        <v>0</v>
      </c>
      <c r="V365" s="8">
        <f t="shared" ref="V365" si="200">SUM(R365:U365)</f>
        <v>100</v>
      </c>
      <c r="W365" s="4" t="s">
        <v>1303</v>
      </c>
      <c r="X365" s="5" t="s">
        <v>1223</v>
      </c>
      <c r="Y365" s="38">
        <v>85</v>
      </c>
      <c r="Z365" s="8" t="str">
        <f>VLOOKUP($Y365,definitions_list_lookup!$N$15:$P$20,2,TRUE)</f>
        <v>very high</v>
      </c>
      <c r="AA365" s="8">
        <f>VLOOKUP($Y365,definitions_list_lookup!$N$15:$P$20,3,TRUE)</f>
        <v>4</v>
      </c>
      <c r="AB365" s="99" t="s">
        <v>1744</v>
      </c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>
        <v>5</v>
      </c>
      <c r="AQ365" s="7"/>
      <c r="AR365" s="7"/>
      <c r="AS365" s="7">
        <v>95</v>
      </c>
      <c r="AT365" s="7"/>
      <c r="AU365" s="7"/>
      <c r="AV365" s="7"/>
      <c r="AW365" s="7"/>
      <c r="AX365" s="7"/>
      <c r="AY365" s="7"/>
      <c r="AZ365" s="7"/>
      <c r="BA365" s="8">
        <f t="shared" si="191"/>
        <v>100</v>
      </c>
      <c r="BB365" s="54"/>
      <c r="BC365" s="99"/>
      <c r="BD365" s="99"/>
      <c r="BE365" s="99"/>
      <c r="BF365" s="7"/>
      <c r="BG365" s="8" t="str">
        <f>VLOOKUP($BF365,definitions_list_lookup!$N$15:$P$20,2,TRUE)</f>
        <v>fresh</v>
      </c>
      <c r="BH365" s="8">
        <f>VLOOKUP($BF365,definitions_list_lookup!$N$15:$P$20,3,TRUE)</f>
        <v>0</v>
      </c>
      <c r="BI365" s="99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8">
        <f t="shared" si="192"/>
        <v>0</v>
      </c>
      <c r="CI365" s="44"/>
      <c r="CJ365" s="7"/>
      <c r="CK365" s="48"/>
      <c r="CL365" s="7"/>
      <c r="CM365" s="8" t="str">
        <f>VLOOKUP($CL365,definitions_list_lookup!$N$15:$P$20,2,TRUE)</f>
        <v>fresh</v>
      </c>
      <c r="CN365" s="8">
        <f>VLOOKUP($CL365,definitions_list_lookup!$N$15:$P$20,3,TRUE)</f>
        <v>0</v>
      </c>
      <c r="CO365" s="99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8">
        <f t="shared" si="188"/>
        <v>0</v>
      </c>
      <c r="DO365" s="44"/>
      <c r="DP365" s="99"/>
      <c r="DQ365" s="7"/>
      <c r="DR365" s="8" t="str">
        <f>VLOOKUP($DQ365,definitions_list_lookup!$N$15:$P$20,2,TRUE)</f>
        <v>fresh</v>
      </c>
      <c r="DS365" s="8">
        <f>VLOOKUP($DQ365,definitions_list_lookup!$N$15:$P$20,3,TRUE)</f>
        <v>0</v>
      </c>
      <c r="DT365" s="99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8">
        <f t="shared" si="190"/>
        <v>0</v>
      </c>
      <c r="ET365" s="44"/>
      <c r="EU365" s="8">
        <f t="shared" si="193"/>
        <v>85</v>
      </c>
      <c r="EV365" s="8" t="str">
        <f>VLOOKUP($EU365,definitions_list_lookup!$N$15:$P$20,2,TRUE)</f>
        <v>very high</v>
      </c>
      <c r="EW365" s="8">
        <f>VLOOKUP($EU365,definitions_list_lookup!$N$15:$P$20,3,TRUE)</f>
        <v>4</v>
      </c>
    </row>
    <row r="366" spans="1:153" ht="98">
      <c r="A366" s="205">
        <v>43306</v>
      </c>
      <c r="B366" s="5" t="s">
        <v>1323</v>
      </c>
      <c r="D366" s="5" t="s">
        <v>1208</v>
      </c>
      <c r="E366" s="5">
        <v>91</v>
      </c>
      <c r="F366" s="5">
        <v>2</v>
      </c>
      <c r="G366" s="6" t="str">
        <f t="shared" si="189"/>
        <v>91-2</v>
      </c>
      <c r="H366" s="2">
        <v>0</v>
      </c>
      <c r="I366" s="2">
        <v>7.5</v>
      </c>
      <c r="J366" s="79" t="str">
        <f>IF(((VLOOKUP($G366,Depth_Lookup!$A$3:$J$561,9,FALSE))-(I366/100))&gt;=0,"Good","Too Long")</f>
        <v>Good</v>
      </c>
      <c r="K366" s="80">
        <f>(VLOOKUP($G366,Depth_Lookup!$A$3:$J$561,10,FALSE))+(H366/100)</f>
        <v>198.23</v>
      </c>
      <c r="L366" s="80">
        <f>(VLOOKUP($G366,Depth_Lookup!$A$3:$J$561,10,FALSE))+(I366/100)</f>
        <v>198.30499999999998</v>
      </c>
      <c r="M366" s="136" t="s">
        <v>1704</v>
      </c>
      <c r="N366" s="136" t="s">
        <v>13</v>
      </c>
      <c r="O366" s="199" t="s">
        <v>1777</v>
      </c>
      <c r="P366" s="57" t="s">
        <v>1793</v>
      </c>
      <c r="Q366" s="44"/>
      <c r="R366" s="42">
        <v>100</v>
      </c>
      <c r="S366" s="5">
        <v>0</v>
      </c>
      <c r="T366" s="5">
        <v>0</v>
      </c>
      <c r="U366" s="5">
        <v>0</v>
      </c>
      <c r="V366" s="8">
        <f t="shared" ref="V366" si="201">SUM(R366:U366)</f>
        <v>100</v>
      </c>
      <c r="W366" s="4" t="s">
        <v>1303</v>
      </c>
      <c r="X366" s="5" t="s">
        <v>1223</v>
      </c>
      <c r="Y366" s="38">
        <v>95</v>
      </c>
      <c r="Z366" s="8" t="str">
        <f>VLOOKUP($Y366,definitions_list_lookup!$N$15:$P$20,2,TRUE)</f>
        <v>complete</v>
      </c>
      <c r="AA366" s="8">
        <f>VLOOKUP($Y366,definitions_list_lookup!$N$15:$P$20,3,TRUE)</f>
        <v>5</v>
      </c>
      <c r="AB366" s="99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>
        <v>5</v>
      </c>
      <c r="AQ366" s="7"/>
      <c r="AR366" s="7"/>
      <c r="AS366" s="7">
        <v>95</v>
      </c>
      <c r="AT366" s="7"/>
      <c r="AU366" s="7"/>
      <c r="AV366" s="7"/>
      <c r="AW366" s="7"/>
      <c r="AX366" s="7"/>
      <c r="AY366" s="7"/>
      <c r="AZ366" s="7"/>
      <c r="BA366" s="8">
        <f t="shared" si="191"/>
        <v>100</v>
      </c>
      <c r="BB366" s="54"/>
      <c r="BC366" s="99"/>
      <c r="BD366" s="99"/>
      <c r="BE366" s="99"/>
      <c r="BF366" s="7"/>
      <c r="BG366" s="8" t="str">
        <f>VLOOKUP($BF366,definitions_list_lookup!$N$15:$P$20,2,TRUE)</f>
        <v>fresh</v>
      </c>
      <c r="BH366" s="8">
        <f>VLOOKUP($BF366,definitions_list_lookup!$N$15:$P$20,3,TRUE)</f>
        <v>0</v>
      </c>
      <c r="BI366" s="99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8">
        <f t="shared" si="192"/>
        <v>0</v>
      </c>
      <c r="CI366" s="44"/>
      <c r="CJ366" s="7"/>
      <c r="CK366" s="48"/>
      <c r="CL366" s="7"/>
      <c r="CM366" s="8" t="str">
        <f>VLOOKUP($CL366,definitions_list_lookup!$N$15:$P$20,2,TRUE)</f>
        <v>fresh</v>
      </c>
      <c r="CN366" s="8">
        <f>VLOOKUP($CL366,definitions_list_lookup!$N$15:$P$20,3,TRUE)</f>
        <v>0</v>
      </c>
      <c r="CO366" s="99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8">
        <f t="shared" si="188"/>
        <v>0</v>
      </c>
      <c r="DO366" s="44"/>
      <c r="DP366" s="99"/>
      <c r="DQ366" s="7"/>
      <c r="DR366" s="8" t="str">
        <f>VLOOKUP($DQ366,definitions_list_lookup!$N$15:$P$20,2,TRUE)</f>
        <v>fresh</v>
      </c>
      <c r="DS366" s="8">
        <f>VLOOKUP($DQ366,definitions_list_lookup!$N$15:$P$20,3,TRUE)</f>
        <v>0</v>
      </c>
      <c r="DT366" s="99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8">
        <f t="shared" si="190"/>
        <v>0</v>
      </c>
      <c r="ET366" s="44"/>
      <c r="EU366" s="8">
        <f t="shared" si="193"/>
        <v>95</v>
      </c>
      <c r="EV366" s="8" t="str">
        <f>VLOOKUP($EU366,definitions_list_lookup!$N$15:$P$20,2,TRUE)</f>
        <v>complete</v>
      </c>
      <c r="EW366" s="8">
        <f>VLOOKUP($EU366,definitions_list_lookup!$N$15:$P$20,3,TRUE)</f>
        <v>5</v>
      </c>
    </row>
    <row r="367" spans="1:153" ht="98">
      <c r="A367" s="205">
        <v>43306</v>
      </c>
      <c r="B367" s="5" t="s">
        <v>1323</v>
      </c>
      <c r="D367" s="5" t="s">
        <v>1208</v>
      </c>
      <c r="E367" s="5">
        <v>91</v>
      </c>
      <c r="F367" s="5">
        <v>2</v>
      </c>
      <c r="G367" s="6" t="str">
        <f t="shared" si="189"/>
        <v>91-2</v>
      </c>
      <c r="H367" s="2">
        <v>7.5</v>
      </c>
      <c r="I367" s="2">
        <v>9</v>
      </c>
      <c r="J367" s="79" t="str">
        <f>IF(((VLOOKUP($G367,Depth_Lookup!$A$3:$J$561,9,FALSE))-(I367/100))&gt;=0,"Good","Too Long")</f>
        <v>Good</v>
      </c>
      <c r="K367" s="80">
        <f>(VLOOKUP($G367,Depth_Lookup!$A$3:$J$561,10,FALSE))+(H367/100)</f>
        <v>198.30499999999998</v>
      </c>
      <c r="L367" s="80">
        <f>(VLOOKUP($G367,Depth_Lookup!$A$3:$J$561,10,FALSE))+(I367/100)</f>
        <v>198.32</v>
      </c>
      <c r="M367" s="136" t="s">
        <v>1705</v>
      </c>
      <c r="N367" s="136" t="s">
        <v>7</v>
      </c>
      <c r="O367" s="57" t="s">
        <v>1779</v>
      </c>
      <c r="P367" s="57" t="s">
        <v>1793</v>
      </c>
      <c r="Q367" s="44"/>
      <c r="R367" s="42">
        <v>100</v>
      </c>
      <c r="S367" s="5">
        <v>0</v>
      </c>
      <c r="T367" s="5">
        <v>0</v>
      </c>
      <c r="U367" s="5">
        <v>0</v>
      </c>
      <c r="V367" s="8">
        <f>SUM(R367:U367)</f>
        <v>100</v>
      </c>
      <c r="W367" s="4" t="s">
        <v>1377</v>
      </c>
      <c r="X367" s="5" t="s">
        <v>1223</v>
      </c>
      <c r="Y367" s="38">
        <v>95</v>
      </c>
      <c r="Z367" s="8" t="str">
        <f>VLOOKUP($Y367,definitions_list_lookup!$N$15:$P$20,2,TRUE)</f>
        <v>complete</v>
      </c>
      <c r="AA367" s="8">
        <f>VLOOKUP($Y367,definitions_list_lookup!$N$15:$P$20,3,TRUE)</f>
        <v>5</v>
      </c>
      <c r="AB367" s="99" t="s">
        <v>1778</v>
      </c>
      <c r="AC367" s="7"/>
      <c r="AD367" s="7">
        <v>5</v>
      </c>
      <c r="AE367" s="7">
        <v>30</v>
      </c>
      <c r="AF367" s="7"/>
      <c r="AG367" s="7"/>
      <c r="AH367" s="7">
        <v>5</v>
      </c>
      <c r="AI367" s="7"/>
      <c r="AJ367" s="7"/>
      <c r="AK367" s="7"/>
      <c r="AL367" s="7"/>
      <c r="AM367" s="7"/>
      <c r="AN367" s="7"/>
      <c r="AO367" s="7"/>
      <c r="AP367" s="7">
        <v>5</v>
      </c>
      <c r="AQ367" s="7"/>
      <c r="AR367" s="7"/>
      <c r="AS367" s="7">
        <v>55</v>
      </c>
      <c r="AT367" s="7"/>
      <c r="AU367" s="7"/>
      <c r="AV367" s="7"/>
      <c r="AW367" s="7"/>
      <c r="AX367" s="7"/>
      <c r="AY367" s="7"/>
      <c r="AZ367" s="7"/>
      <c r="BA367" s="8">
        <f t="shared" si="191"/>
        <v>100</v>
      </c>
      <c r="BB367" s="54"/>
      <c r="BC367" s="99"/>
      <c r="BD367" s="99"/>
      <c r="BE367" s="99"/>
      <c r="BF367" s="7"/>
      <c r="BG367" s="8" t="str">
        <f>VLOOKUP($BF367,definitions_list_lookup!$N$15:$P$20,2,TRUE)</f>
        <v>fresh</v>
      </c>
      <c r="BH367" s="8">
        <f>VLOOKUP($BF367,definitions_list_lookup!$N$15:$P$20,3,TRUE)</f>
        <v>0</v>
      </c>
      <c r="BI367" s="99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8">
        <f t="shared" si="192"/>
        <v>0</v>
      </c>
      <c r="CI367" s="44"/>
      <c r="CJ367" s="7"/>
      <c r="CK367" s="48"/>
      <c r="CL367" s="7"/>
      <c r="CM367" s="8" t="str">
        <f>VLOOKUP($CL367,definitions_list_lookup!$N$15:$P$20,2,TRUE)</f>
        <v>fresh</v>
      </c>
      <c r="CN367" s="8">
        <f>VLOOKUP($CL367,definitions_list_lookup!$N$15:$P$20,3,TRUE)</f>
        <v>0</v>
      </c>
      <c r="CO367" s="99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8">
        <f t="shared" si="188"/>
        <v>0</v>
      </c>
      <c r="DO367" s="44"/>
      <c r="DP367" s="99"/>
      <c r="DQ367" s="7"/>
      <c r="DR367" s="8" t="str">
        <f>VLOOKUP($DQ367,definitions_list_lookup!$N$15:$P$20,2,TRUE)</f>
        <v>fresh</v>
      </c>
      <c r="DS367" s="8">
        <f>VLOOKUP($DQ367,definitions_list_lookup!$N$15:$P$20,3,TRUE)</f>
        <v>0</v>
      </c>
      <c r="DT367" s="99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8">
        <f t="shared" si="190"/>
        <v>0</v>
      </c>
      <c r="ET367" s="44"/>
      <c r="EU367" s="8">
        <f t="shared" si="193"/>
        <v>95</v>
      </c>
      <c r="EV367" s="8" t="str">
        <f>VLOOKUP($EU367,definitions_list_lookup!$N$15:$P$20,2,TRUE)</f>
        <v>complete</v>
      </c>
      <c r="EW367" s="8">
        <f>VLOOKUP($EU367,definitions_list_lookup!$N$15:$P$20,3,TRUE)</f>
        <v>5</v>
      </c>
    </row>
    <row r="368" spans="1:153" ht="98">
      <c r="A368" s="205">
        <v>43306</v>
      </c>
      <c r="B368" s="5" t="s">
        <v>1323</v>
      </c>
      <c r="D368" s="5" t="s">
        <v>1208</v>
      </c>
      <c r="E368" s="5">
        <v>91</v>
      </c>
      <c r="F368" s="5">
        <v>2</v>
      </c>
      <c r="G368" s="6" t="str">
        <f t="shared" si="189"/>
        <v>91-2</v>
      </c>
      <c r="H368" s="2">
        <v>9</v>
      </c>
      <c r="I368" s="2">
        <v>96</v>
      </c>
      <c r="J368" s="79" t="str">
        <f>IF(((VLOOKUP($G368,Depth_Lookup!$A$3:$J$561,9,FALSE))-(I368/100))&gt;=0,"Good","Too Long")</f>
        <v>Good</v>
      </c>
      <c r="K368" s="80">
        <f>(VLOOKUP($G368,Depth_Lookup!$A$3:$J$561,10,FALSE))+(H368/100)</f>
        <v>198.32</v>
      </c>
      <c r="L368" s="80">
        <f>(VLOOKUP($G368,Depth_Lookup!$A$3:$J$561,10,FALSE))+(I368/100)</f>
        <v>199.19</v>
      </c>
      <c r="M368" s="136" t="s">
        <v>1706</v>
      </c>
      <c r="N368" s="136" t="s">
        <v>13</v>
      </c>
      <c r="O368" s="199" t="s">
        <v>1652</v>
      </c>
      <c r="P368" s="57" t="s">
        <v>1793</v>
      </c>
      <c r="Q368" s="44"/>
      <c r="R368" s="42">
        <v>100</v>
      </c>
      <c r="S368" s="5">
        <v>0</v>
      </c>
      <c r="T368" s="5">
        <v>0</v>
      </c>
      <c r="U368" s="5">
        <v>0</v>
      </c>
      <c r="V368" s="8">
        <f>SUM(R368:U368)</f>
        <v>100</v>
      </c>
      <c r="W368" s="4" t="s">
        <v>1303</v>
      </c>
      <c r="X368" s="5" t="s">
        <v>1223</v>
      </c>
      <c r="Y368" s="38">
        <v>80</v>
      </c>
      <c r="Z368" s="8" t="str">
        <f>VLOOKUP($Y368,definitions_list_lookup!$N$15:$P$20,2,TRUE)</f>
        <v>very high</v>
      </c>
      <c r="AA368" s="8">
        <f>VLOOKUP($Y368,definitions_list_lookup!$N$15:$P$20,3,TRUE)</f>
        <v>4</v>
      </c>
      <c r="AB368" s="99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>
        <v>5</v>
      </c>
      <c r="AQ368" s="7"/>
      <c r="AR368" s="7"/>
      <c r="AS368" s="7">
        <v>95</v>
      </c>
      <c r="AT368" s="7"/>
      <c r="AU368" s="7"/>
      <c r="AV368" s="7"/>
      <c r="AW368" s="7"/>
      <c r="AX368" s="7"/>
      <c r="AY368" s="7"/>
      <c r="AZ368" s="7"/>
      <c r="BA368" s="8">
        <f t="shared" si="191"/>
        <v>100</v>
      </c>
      <c r="BB368" s="54"/>
      <c r="BC368" s="99"/>
      <c r="BD368" s="99"/>
      <c r="BE368" s="99"/>
      <c r="BF368" s="7"/>
      <c r="BG368" s="8" t="str">
        <f>VLOOKUP($BF368,definitions_list_lookup!$N$15:$P$20,2,TRUE)</f>
        <v>fresh</v>
      </c>
      <c r="BH368" s="8">
        <f>VLOOKUP($BF368,definitions_list_lookup!$N$15:$P$20,3,TRUE)</f>
        <v>0</v>
      </c>
      <c r="BI368" s="99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8">
        <f t="shared" si="192"/>
        <v>0</v>
      </c>
      <c r="CI368" s="44"/>
      <c r="CJ368" s="7"/>
      <c r="CK368" s="48"/>
      <c r="CL368" s="7"/>
      <c r="CM368" s="8" t="str">
        <f>VLOOKUP($CL368,definitions_list_lookup!$N$15:$P$20,2,TRUE)</f>
        <v>fresh</v>
      </c>
      <c r="CN368" s="8">
        <f>VLOOKUP($CL368,definitions_list_lookup!$N$15:$P$20,3,TRUE)</f>
        <v>0</v>
      </c>
      <c r="CO368" s="99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8">
        <f t="shared" si="188"/>
        <v>0</v>
      </c>
      <c r="DO368" s="44"/>
      <c r="DP368" s="99"/>
      <c r="DQ368" s="7"/>
      <c r="DR368" s="8" t="str">
        <f>VLOOKUP($DQ368,definitions_list_lookup!$N$15:$P$20,2,TRUE)</f>
        <v>fresh</v>
      </c>
      <c r="DS368" s="8">
        <f>VLOOKUP($DQ368,definitions_list_lookup!$N$15:$P$20,3,TRUE)</f>
        <v>0</v>
      </c>
      <c r="DT368" s="99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8">
        <f t="shared" si="190"/>
        <v>0</v>
      </c>
      <c r="ET368" s="44"/>
      <c r="EU368" s="8">
        <f t="shared" si="193"/>
        <v>80</v>
      </c>
      <c r="EV368" s="8" t="str">
        <f>VLOOKUP($EU368,definitions_list_lookup!$N$15:$P$20,2,TRUE)</f>
        <v>very high</v>
      </c>
      <c r="EW368" s="8">
        <f>VLOOKUP($EU368,definitions_list_lookup!$N$15:$P$20,3,TRUE)</f>
        <v>4</v>
      </c>
    </row>
    <row r="369" spans="1:153" ht="98">
      <c r="A369" s="205">
        <v>43306</v>
      </c>
      <c r="B369" s="5" t="s">
        <v>1323</v>
      </c>
      <c r="D369" s="5" t="s">
        <v>1208</v>
      </c>
      <c r="E369" s="5">
        <v>91</v>
      </c>
      <c r="F369" s="5">
        <v>3</v>
      </c>
      <c r="G369" s="6" t="str">
        <f t="shared" si="189"/>
        <v>91-3</v>
      </c>
      <c r="H369" s="2">
        <v>0</v>
      </c>
      <c r="I369" s="2">
        <v>68</v>
      </c>
      <c r="J369" s="79" t="str">
        <f>IF(((VLOOKUP($G369,Depth_Lookup!$A$3:$J$561,9,FALSE))-(I369/100))&gt;=0,"Good","Too Long")</f>
        <v>Good</v>
      </c>
      <c r="K369" s="80">
        <f>(VLOOKUP($G369,Depth_Lookup!$A$3:$J$561,10,FALSE))+(H369/100)</f>
        <v>199.19</v>
      </c>
      <c r="L369" s="80">
        <f>(VLOOKUP($G369,Depth_Lookup!$A$3:$J$561,10,FALSE))+(I369/100)</f>
        <v>199.87</v>
      </c>
      <c r="M369" s="136" t="s">
        <v>1706</v>
      </c>
      <c r="N369" s="136" t="s">
        <v>13</v>
      </c>
      <c r="O369" s="199" t="s">
        <v>1652</v>
      </c>
      <c r="P369" s="57" t="s">
        <v>1793</v>
      </c>
      <c r="Q369" s="44"/>
      <c r="R369" s="42">
        <v>100</v>
      </c>
      <c r="S369" s="5">
        <v>0</v>
      </c>
      <c r="T369" s="5">
        <v>0</v>
      </c>
      <c r="U369" s="5">
        <v>0</v>
      </c>
      <c r="V369" s="8">
        <f t="shared" ref="V369" si="202">SUM(R369:U369)</f>
        <v>100</v>
      </c>
      <c r="W369" s="4" t="s">
        <v>1303</v>
      </c>
      <c r="X369" s="5" t="s">
        <v>1223</v>
      </c>
      <c r="Y369" s="38">
        <v>75</v>
      </c>
      <c r="Z369" s="8" t="str">
        <f>VLOOKUP($Y369,definitions_list_lookup!$N$15:$P$20,2,TRUE)</f>
        <v>very high</v>
      </c>
      <c r="AA369" s="8">
        <f>VLOOKUP($Y369,definitions_list_lookup!$N$15:$P$20,3,TRUE)</f>
        <v>4</v>
      </c>
      <c r="AB369" s="99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>
        <v>5</v>
      </c>
      <c r="AQ369" s="7"/>
      <c r="AR369" s="7"/>
      <c r="AS369" s="7">
        <v>95</v>
      </c>
      <c r="AT369" s="7"/>
      <c r="AU369" s="7"/>
      <c r="AV369" s="7"/>
      <c r="AW369" s="7"/>
      <c r="AX369" s="7"/>
      <c r="AY369" s="7"/>
      <c r="AZ369" s="7"/>
      <c r="BA369" s="8">
        <f t="shared" si="191"/>
        <v>100</v>
      </c>
      <c r="BB369" s="54"/>
      <c r="BC369" s="99"/>
      <c r="BD369" s="99"/>
      <c r="BE369" s="99"/>
      <c r="BF369" s="7"/>
      <c r="BG369" s="8" t="str">
        <f>VLOOKUP($BF369,definitions_list_lookup!$N$15:$P$20,2,TRUE)</f>
        <v>fresh</v>
      </c>
      <c r="BH369" s="8">
        <f>VLOOKUP($BF369,definitions_list_lookup!$N$15:$P$20,3,TRUE)</f>
        <v>0</v>
      </c>
      <c r="BI369" s="99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8">
        <f t="shared" si="192"/>
        <v>0</v>
      </c>
      <c r="CI369" s="44"/>
      <c r="CJ369" s="7"/>
      <c r="CK369" s="48"/>
      <c r="CL369" s="7"/>
      <c r="CM369" s="8" t="str">
        <f>VLOOKUP($CL369,definitions_list_lookup!$N$15:$P$20,2,TRUE)</f>
        <v>fresh</v>
      </c>
      <c r="CN369" s="8">
        <f>VLOOKUP($CL369,definitions_list_lookup!$N$15:$P$20,3,TRUE)</f>
        <v>0</v>
      </c>
      <c r="CO369" s="99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8">
        <f t="shared" si="188"/>
        <v>0</v>
      </c>
      <c r="DO369" s="44"/>
      <c r="DP369" s="99"/>
      <c r="DQ369" s="7"/>
      <c r="DR369" s="8" t="str">
        <f>VLOOKUP($DQ369,definitions_list_lookup!$N$15:$P$20,2,TRUE)</f>
        <v>fresh</v>
      </c>
      <c r="DS369" s="8">
        <f>VLOOKUP($DQ369,definitions_list_lookup!$N$15:$P$20,3,TRUE)</f>
        <v>0</v>
      </c>
      <c r="DT369" s="99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8">
        <f t="shared" si="190"/>
        <v>0</v>
      </c>
      <c r="ET369" s="44"/>
      <c r="EU369" s="8">
        <f t="shared" si="193"/>
        <v>75</v>
      </c>
      <c r="EV369" s="8" t="str">
        <f>VLOOKUP($EU369,definitions_list_lookup!$N$15:$P$20,2,TRUE)</f>
        <v>very high</v>
      </c>
      <c r="EW369" s="8">
        <f>VLOOKUP($EU369,definitions_list_lookup!$N$15:$P$20,3,TRUE)</f>
        <v>4</v>
      </c>
    </row>
    <row r="370" spans="1:153" ht="98">
      <c r="A370" s="205">
        <v>43306</v>
      </c>
      <c r="B370" s="5" t="s">
        <v>1323</v>
      </c>
      <c r="D370" s="5" t="s">
        <v>1208</v>
      </c>
      <c r="E370" s="5">
        <v>91</v>
      </c>
      <c r="F370" s="5">
        <v>4</v>
      </c>
      <c r="G370" s="6" t="str">
        <f t="shared" si="189"/>
        <v>91-4</v>
      </c>
      <c r="H370" s="2">
        <v>0</v>
      </c>
      <c r="I370" s="2">
        <v>78</v>
      </c>
      <c r="J370" s="79" t="str">
        <f>IF(((VLOOKUP($G370,Depth_Lookup!$A$3:$J$561,9,FALSE))-(I370/100))&gt;=0,"Good","Too Long")</f>
        <v>Good</v>
      </c>
      <c r="K370" s="80">
        <f>(VLOOKUP($G370,Depth_Lookup!$A$3:$J$561,10,FALSE))+(H370/100)</f>
        <v>199.87</v>
      </c>
      <c r="L370" s="80">
        <f>(VLOOKUP($G370,Depth_Lookup!$A$3:$J$561,10,FALSE))+(I370/100)</f>
        <v>200.65</v>
      </c>
      <c r="M370" s="136" t="s">
        <v>1706</v>
      </c>
      <c r="N370" s="136" t="s">
        <v>13</v>
      </c>
      <c r="O370" s="199" t="s">
        <v>1765</v>
      </c>
      <c r="P370" s="57" t="s">
        <v>1793</v>
      </c>
      <c r="Q370" s="44"/>
      <c r="R370" s="42">
        <v>95</v>
      </c>
      <c r="S370" s="5">
        <v>0</v>
      </c>
      <c r="T370" s="5">
        <v>5</v>
      </c>
      <c r="U370" s="5">
        <v>0</v>
      </c>
      <c r="V370" s="8">
        <f>SUM(R370:U370)</f>
        <v>100</v>
      </c>
      <c r="W370" s="4" t="s">
        <v>1303</v>
      </c>
      <c r="X370" s="5" t="s">
        <v>1223</v>
      </c>
      <c r="Y370" s="38">
        <v>80</v>
      </c>
      <c r="Z370" s="8" t="str">
        <f>VLOOKUP($Y370,definitions_list_lookup!$N$15:$P$20,2,TRUE)</f>
        <v>very high</v>
      </c>
      <c r="AA370" s="8">
        <f>VLOOKUP($Y370,definitions_list_lookup!$N$15:$P$20,3,TRUE)</f>
        <v>4</v>
      </c>
      <c r="AB370" s="99" t="s">
        <v>1739</v>
      </c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>
        <v>5</v>
      </c>
      <c r="AQ370" s="7"/>
      <c r="AR370" s="7"/>
      <c r="AS370" s="7">
        <v>95</v>
      </c>
      <c r="AT370" s="7"/>
      <c r="AU370" s="7"/>
      <c r="AV370" s="7"/>
      <c r="AW370" s="7"/>
      <c r="AX370" s="7"/>
      <c r="AY370" s="7"/>
      <c r="AZ370" s="7"/>
      <c r="BA370" s="8">
        <f t="shared" si="191"/>
        <v>100</v>
      </c>
      <c r="BB370" s="54"/>
      <c r="BC370" s="99"/>
      <c r="BD370" s="99"/>
      <c r="BE370" s="99"/>
      <c r="BF370" s="7"/>
      <c r="BG370" s="8" t="str">
        <f>VLOOKUP($BF370,definitions_list_lookup!$N$15:$P$20,2,TRUE)</f>
        <v>fresh</v>
      </c>
      <c r="BH370" s="8">
        <f>VLOOKUP($BF370,definitions_list_lookup!$N$15:$P$20,3,TRUE)</f>
        <v>0</v>
      </c>
      <c r="BI370" s="99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8">
        <f t="shared" si="192"/>
        <v>0</v>
      </c>
      <c r="CI370" s="44"/>
      <c r="CJ370" s="7" t="s">
        <v>1740</v>
      </c>
      <c r="CK370" s="48" t="s">
        <v>1741</v>
      </c>
      <c r="CL370" s="7">
        <v>95</v>
      </c>
      <c r="CM370" s="8" t="str">
        <f>VLOOKUP($CL370,definitions_list_lookup!$N$15:$P$20,2,TRUE)</f>
        <v>complete</v>
      </c>
      <c r="CN370" s="8">
        <f>VLOOKUP($CL370,definitions_list_lookup!$N$15:$P$20,3,TRUE)</f>
        <v>5</v>
      </c>
      <c r="CO370" s="99" t="s">
        <v>1743</v>
      </c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>
        <v>10</v>
      </c>
      <c r="DD370" s="7"/>
      <c r="DE370" s="7"/>
      <c r="DF370" s="7">
        <v>90</v>
      </c>
      <c r="DG370" s="7"/>
      <c r="DH370" s="7"/>
      <c r="DI370" s="7"/>
      <c r="DJ370" s="7"/>
      <c r="DK370" s="7"/>
      <c r="DL370" s="7"/>
      <c r="DM370" s="7"/>
      <c r="DN370" s="8">
        <f t="shared" si="188"/>
        <v>100</v>
      </c>
      <c r="DO370" s="44"/>
      <c r="DP370" s="99"/>
      <c r="DQ370" s="7"/>
      <c r="DR370" s="8" t="str">
        <f>VLOOKUP($DQ370,definitions_list_lookup!$N$15:$P$20,2,TRUE)</f>
        <v>fresh</v>
      </c>
      <c r="DS370" s="8">
        <f>VLOOKUP($DQ370,definitions_list_lookup!$N$15:$P$20,3,TRUE)</f>
        <v>0</v>
      </c>
      <c r="DT370" s="99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8">
        <f t="shared" si="190"/>
        <v>0</v>
      </c>
      <c r="ET370" s="44"/>
      <c r="EU370" s="8">
        <f t="shared" si="193"/>
        <v>80.75</v>
      </c>
      <c r="EV370" s="8" t="str">
        <f>VLOOKUP($EU370,definitions_list_lookup!$N$15:$P$20,2,TRUE)</f>
        <v>very high</v>
      </c>
      <c r="EW370" s="8">
        <f>VLOOKUP($EU370,definitions_list_lookup!$N$15:$P$20,3,TRUE)</f>
        <v>4</v>
      </c>
    </row>
    <row r="371" spans="1:153" ht="98">
      <c r="A371" s="205">
        <v>43306</v>
      </c>
      <c r="B371" s="5" t="s">
        <v>1323</v>
      </c>
      <c r="D371" s="5" t="s">
        <v>1208</v>
      </c>
      <c r="E371" s="5">
        <v>92</v>
      </c>
      <c r="F371" s="5">
        <v>1</v>
      </c>
      <c r="G371" s="6" t="str">
        <f t="shared" si="189"/>
        <v>92-1</v>
      </c>
      <c r="H371" s="2">
        <v>0</v>
      </c>
      <c r="I371" s="2">
        <v>60</v>
      </c>
      <c r="J371" s="79" t="str">
        <f>IF(((VLOOKUP($G371,Depth_Lookup!$A$3:$J$561,9,FALSE))-(I371/100))&gt;=0,"Good","Too Long")</f>
        <v>Good</v>
      </c>
      <c r="K371" s="80">
        <f>(VLOOKUP($G371,Depth_Lookup!$A$3:$J$561,10,FALSE))+(H371/100)</f>
        <v>200.6</v>
      </c>
      <c r="L371" s="80">
        <f>(VLOOKUP($G371,Depth_Lookup!$A$3:$J$561,10,FALSE))+(I371/100)</f>
        <v>201.2</v>
      </c>
      <c r="M371" s="136" t="s">
        <v>1706</v>
      </c>
      <c r="N371" s="136" t="s">
        <v>13</v>
      </c>
      <c r="O371" s="199" t="s">
        <v>1652</v>
      </c>
      <c r="P371" s="57" t="s">
        <v>1793</v>
      </c>
      <c r="Q371" s="44"/>
      <c r="R371" s="42">
        <v>100</v>
      </c>
      <c r="S371" s="5">
        <v>0</v>
      </c>
      <c r="T371" s="5">
        <v>0</v>
      </c>
      <c r="U371" s="5">
        <v>0</v>
      </c>
      <c r="V371" s="8">
        <f>SUM(R371:U371)</f>
        <v>100</v>
      </c>
      <c r="W371" s="4" t="s">
        <v>1303</v>
      </c>
      <c r="X371" s="5" t="s">
        <v>1223</v>
      </c>
      <c r="Y371" s="38">
        <v>80</v>
      </c>
      <c r="Z371" s="8" t="str">
        <f>VLOOKUP($Y371,definitions_list_lookup!$N$15:$P$20,2,TRUE)</f>
        <v>very high</v>
      </c>
      <c r="AA371" s="8">
        <f>VLOOKUP($Y371,definitions_list_lookup!$N$15:$P$20,3,TRUE)</f>
        <v>4</v>
      </c>
      <c r="AB371" s="99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>
        <v>5</v>
      </c>
      <c r="AQ371" s="7"/>
      <c r="AR371" s="7"/>
      <c r="AS371" s="7">
        <v>95</v>
      </c>
      <c r="AT371" s="7"/>
      <c r="AU371" s="7"/>
      <c r="AV371" s="7"/>
      <c r="AW371" s="7"/>
      <c r="AX371" s="7"/>
      <c r="AY371" s="7"/>
      <c r="AZ371" s="7"/>
      <c r="BA371" s="8">
        <f t="shared" si="191"/>
        <v>100</v>
      </c>
      <c r="BB371" s="54"/>
      <c r="BC371" s="99"/>
      <c r="BD371" s="99"/>
      <c r="BE371" s="99"/>
      <c r="BF371" s="7"/>
      <c r="BG371" s="8" t="str">
        <f>VLOOKUP($BF371,definitions_list_lookup!$N$15:$P$20,2,TRUE)</f>
        <v>fresh</v>
      </c>
      <c r="BH371" s="8">
        <f>VLOOKUP($BF371,definitions_list_lookup!$N$15:$P$20,3,TRUE)</f>
        <v>0</v>
      </c>
      <c r="BI371" s="99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8">
        <f t="shared" si="192"/>
        <v>0</v>
      </c>
      <c r="CI371" s="44"/>
      <c r="CJ371" s="7"/>
      <c r="CK371" s="48"/>
      <c r="CL371" s="7"/>
      <c r="CM371" s="8" t="str">
        <f>VLOOKUP($CL371,definitions_list_lookup!$N$15:$P$20,2,TRUE)</f>
        <v>fresh</v>
      </c>
      <c r="CN371" s="8">
        <f>VLOOKUP($CL371,definitions_list_lookup!$N$15:$P$20,3,TRUE)</f>
        <v>0</v>
      </c>
      <c r="CO371" s="99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8">
        <f t="shared" si="188"/>
        <v>0</v>
      </c>
      <c r="DO371" s="44"/>
      <c r="DP371" s="99"/>
      <c r="DQ371" s="7"/>
      <c r="DR371" s="8" t="str">
        <f>VLOOKUP($DQ371,definitions_list_lookup!$N$15:$P$20,2,TRUE)</f>
        <v>fresh</v>
      </c>
      <c r="DS371" s="8">
        <f>VLOOKUP($DQ371,definitions_list_lookup!$N$15:$P$20,3,TRUE)</f>
        <v>0</v>
      </c>
      <c r="DT371" s="99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8">
        <f t="shared" si="190"/>
        <v>0</v>
      </c>
      <c r="ET371" s="44"/>
      <c r="EU371" s="8">
        <f t="shared" si="193"/>
        <v>80</v>
      </c>
      <c r="EV371" s="8" t="str">
        <f>VLOOKUP($EU371,definitions_list_lookup!$N$15:$P$20,2,TRUE)</f>
        <v>very high</v>
      </c>
      <c r="EW371" s="8">
        <f>VLOOKUP($EU371,definitions_list_lookup!$N$15:$P$20,3,TRUE)</f>
        <v>4</v>
      </c>
    </row>
    <row r="372" spans="1:153" ht="98">
      <c r="A372" s="205">
        <v>43306</v>
      </c>
      <c r="B372" s="5" t="s">
        <v>1323</v>
      </c>
      <c r="D372" s="5" t="s">
        <v>1208</v>
      </c>
      <c r="E372" s="5">
        <v>92</v>
      </c>
      <c r="F372" s="5">
        <v>1</v>
      </c>
      <c r="G372" s="6" t="str">
        <f t="shared" si="189"/>
        <v>92-1</v>
      </c>
      <c r="H372" s="2">
        <v>60</v>
      </c>
      <c r="I372" s="2">
        <v>61</v>
      </c>
      <c r="J372" s="79" t="str">
        <f>IF(((VLOOKUP($G372,Depth_Lookup!$A$3:$J$561,9,FALSE))-(I372/100))&gt;=0,"Good","Too Long")</f>
        <v>Good</v>
      </c>
      <c r="K372" s="80">
        <f>(VLOOKUP($G372,Depth_Lookup!$A$3:$J$561,10,FALSE))+(H372/100)</f>
        <v>201.2</v>
      </c>
      <c r="L372" s="80">
        <f>(VLOOKUP($G372,Depth_Lookup!$A$3:$J$561,10,FALSE))+(I372/100)</f>
        <v>201.21</v>
      </c>
      <c r="M372" s="136" t="s">
        <v>1707</v>
      </c>
      <c r="N372" s="136" t="s">
        <v>1709</v>
      </c>
      <c r="O372" s="57" t="s">
        <v>1781</v>
      </c>
      <c r="P372" s="57" t="s">
        <v>1793</v>
      </c>
      <c r="Q372" s="44"/>
      <c r="R372" s="42">
        <v>100</v>
      </c>
      <c r="S372" s="5">
        <v>0</v>
      </c>
      <c r="T372" s="5">
        <v>0</v>
      </c>
      <c r="U372" s="5">
        <v>0</v>
      </c>
      <c r="V372" s="8">
        <f t="shared" ref="V372:V373" si="203">SUM(R372:U372)</f>
        <v>100</v>
      </c>
      <c r="W372" s="4" t="s">
        <v>1780</v>
      </c>
      <c r="X372" s="5" t="s">
        <v>1223</v>
      </c>
      <c r="Y372" s="38">
        <v>80</v>
      </c>
      <c r="Z372" s="8" t="str">
        <f>VLOOKUP($Y372,definitions_list_lookup!$N$15:$P$20,2,TRUE)</f>
        <v>very high</v>
      </c>
      <c r="AA372" s="8">
        <f>VLOOKUP($Y372,definitions_list_lookup!$N$15:$P$20,3,TRUE)</f>
        <v>4</v>
      </c>
      <c r="AB372" s="99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>
        <v>5</v>
      </c>
      <c r="AQ372" s="7"/>
      <c r="AR372" s="7"/>
      <c r="AS372" s="7">
        <v>95</v>
      </c>
      <c r="AT372" s="7"/>
      <c r="AU372" s="7"/>
      <c r="AV372" s="7"/>
      <c r="AW372" s="7"/>
      <c r="AX372" s="7"/>
      <c r="AY372" s="7"/>
      <c r="AZ372" s="7"/>
      <c r="BA372" s="8">
        <f t="shared" si="191"/>
        <v>100</v>
      </c>
      <c r="BB372" s="54"/>
      <c r="BC372" s="99"/>
      <c r="BD372" s="99"/>
      <c r="BE372" s="99"/>
      <c r="BF372" s="7"/>
      <c r="BG372" s="8" t="str">
        <f>VLOOKUP($BF372,definitions_list_lookup!$N$15:$P$20,2,TRUE)</f>
        <v>fresh</v>
      </c>
      <c r="BH372" s="8">
        <f>VLOOKUP($BF372,definitions_list_lookup!$N$15:$P$20,3,TRUE)</f>
        <v>0</v>
      </c>
      <c r="BI372" s="99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8">
        <f t="shared" si="192"/>
        <v>0</v>
      </c>
      <c r="CI372" s="44"/>
      <c r="CJ372" s="7"/>
      <c r="CK372" s="48"/>
      <c r="CL372" s="7"/>
      <c r="CM372" s="8" t="str">
        <f>VLOOKUP($CL372,definitions_list_lookup!$N$15:$P$20,2,TRUE)</f>
        <v>fresh</v>
      </c>
      <c r="CN372" s="8">
        <f>VLOOKUP($CL372,definitions_list_lookup!$N$15:$P$20,3,TRUE)</f>
        <v>0</v>
      </c>
      <c r="CO372" s="99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8">
        <f t="shared" si="188"/>
        <v>0</v>
      </c>
      <c r="DO372" s="44"/>
      <c r="DP372" s="99"/>
      <c r="DQ372" s="7"/>
      <c r="DR372" s="8" t="str">
        <f>VLOOKUP($DQ372,definitions_list_lookup!$N$15:$P$20,2,TRUE)</f>
        <v>fresh</v>
      </c>
      <c r="DS372" s="8">
        <f>VLOOKUP($DQ372,definitions_list_lookup!$N$15:$P$20,3,TRUE)</f>
        <v>0</v>
      </c>
      <c r="DT372" s="99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8">
        <f t="shared" si="190"/>
        <v>0</v>
      </c>
      <c r="ET372" s="44"/>
      <c r="EU372" s="8">
        <f t="shared" si="193"/>
        <v>80</v>
      </c>
      <c r="EV372" s="8" t="str">
        <f>VLOOKUP($EU372,definitions_list_lookup!$N$15:$P$20,2,TRUE)</f>
        <v>very high</v>
      </c>
      <c r="EW372" s="8">
        <f>VLOOKUP($EU372,definitions_list_lookup!$N$15:$P$20,3,TRUE)</f>
        <v>4</v>
      </c>
    </row>
    <row r="373" spans="1:153" ht="98">
      <c r="A373" s="205">
        <v>43306</v>
      </c>
      <c r="B373" s="5" t="s">
        <v>1323</v>
      </c>
      <c r="D373" s="5" t="s">
        <v>1208</v>
      </c>
      <c r="E373" s="5">
        <v>92</v>
      </c>
      <c r="F373" s="5">
        <v>1</v>
      </c>
      <c r="G373" s="6" t="str">
        <f t="shared" si="189"/>
        <v>92-1</v>
      </c>
      <c r="H373" s="2">
        <v>61</v>
      </c>
      <c r="I373" s="2">
        <v>70</v>
      </c>
      <c r="J373" s="79" t="str">
        <f>IF(((VLOOKUP($G373,Depth_Lookup!$A$3:$J$561,9,FALSE))-(I373/100))&gt;=0,"Good","Too Long")</f>
        <v>Good</v>
      </c>
      <c r="K373" s="80">
        <f>(VLOOKUP($G373,Depth_Lookup!$A$3:$J$561,10,FALSE))+(H373/100)</f>
        <v>201.21</v>
      </c>
      <c r="L373" s="80">
        <f>(VLOOKUP($G373,Depth_Lookup!$A$3:$J$561,10,FALSE))+(I373/100)</f>
        <v>201.29999999999998</v>
      </c>
      <c r="M373" s="136" t="s">
        <v>1711</v>
      </c>
      <c r="N373" s="136" t="s">
        <v>13</v>
      </c>
      <c r="O373" s="199" t="s">
        <v>1652</v>
      </c>
      <c r="P373" s="57" t="s">
        <v>1793</v>
      </c>
      <c r="Q373" s="44"/>
      <c r="R373" s="42">
        <v>100</v>
      </c>
      <c r="S373" s="5">
        <v>0</v>
      </c>
      <c r="T373" s="5">
        <v>0</v>
      </c>
      <c r="U373" s="5">
        <v>0</v>
      </c>
      <c r="V373" s="8">
        <f t="shared" si="203"/>
        <v>100</v>
      </c>
      <c r="W373" s="4" t="s">
        <v>1303</v>
      </c>
      <c r="X373" s="5" t="s">
        <v>1223</v>
      </c>
      <c r="Y373" s="38">
        <v>80</v>
      </c>
      <c r="Z373" s="8" t="str">
        <f>VLOOKUP($Y373,definitions_list_lookup!$N$15:$P$20,2,TRUE)</f>
        <v>very high</v>
      </c>
      <c r="AA373" s="8">
        <f>VLOOKUP($Y373,definitions_list_lookup!$N$15:$P$20,3,TRUE)</f>
        <v>4</v>
      </c>
      <c r="AB373" s="99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>
        <v>5</v>
      </c>
      <c r="AQ373" s="7"/>
      <c r="AR373" s="7"/>
      <c r="AS373" s="7">
        <v>95</v>
      </c>
      <c r="AT373" s="7"/>
      <c r="AU373" s="7"/>
      <c r="AV373" s="7"/>
      <c r="AW373" s="7"/>
      <c r="AX373" s="7"/>
      <c r="AY373" s="7"/>
      <c r="AZ373" s="7"/>
      <c r="BA373" s="8">
        <f t="shared" si="191"/>
        <v>100</v>
      </c>
      <c r="BB373" s="54"/>
      <c r="BC373" s="99"/>
      <c r="BD373" s="99"/>
      <c r="BE373" s="99"/>
      <c r="BF373" s="7"/>
      <c r="BG373" s="8" t="str">
        <f>VLOOKUP($BF373,definitions_list_lookup!$N$15:$P$20,2,TRUE)</f>
        <v>fresh</v>
      </c>
      <c r="BH373" s="8">
        <f>VLOOKUP($BF373,definitions_list_lookup!$N$15:$P$20,3,TRUE)</f>
        <v>0</v>
      </c>
      <c r="BI373" s="99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8">
        <f t="shared" si="192"/>
        <v>0</v>
      </c>
      <c r="CI373" s="44"/>
      <c r="CJ373" s="7"/>
      <c r="CK373" s="48"/>
      <c r="CL373" s="7"/>
      <c r="CM373" s="8" t="str">
        <f>VLOOKUP($CL373,definitions_list_lookup!$N$15:$P$20,2,TRUE)</f>
        <v>fresh</v>
      </c>
      <c r="CN373" s="8">
        <f>VLOOKUP($CL373,definitions_list_lookup!$N$15:$P$20,3,TRUE)</f>
        <v>0</v>
      </c>
      <c r="CO373" s="99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8">
        <f t="shared" si="188"/>
        <v>0</v>
      </c>
      <c r="DO373" s="44"/>
      <c r="DP373" s="99"/>
      <c r="DQ373" s="7"/>
      <c r="DR373" s="8" t="str">
        <f>VLOOKUP($DQ373,definitions_list_lookup!$N$15:$P$20,2,TRUE)</f>
        <v>fresh</v>
      </c>
      <c r="DS373" s="8">
        <f>VLOOKUP($DQ373,definitions_list_lookup!$N$15:$P$20,3,TRUE)</f>
        <v>0</v>
      </c>
      <c r="DT373" s="99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8">
        <f t="shared" si="190"/>
        <v>0</v>
      </c>
      <c r="ET373" s="44"/>
      <c r="EU373" s="8">
        <f t="shared" si="193"/>
        <v>80</v>
      </c>
      <c r="EV373" s="8" t="str">
        <f>VLOOKUP($EU373,definitions_list_lookup!$N$15:$P$20,2,TRUE)</f>
        <v>very high</v>
      </c>
      <c r="EW373" s="8">
        <f>VLOOKUP($EU373,definitions_list_lookup!$N$15:$P$20,3,TRUE)</f>
        <v>4</v>
      </c>
    </row>
    <row r="374" spans="1:153" ht="98">
      <c r="A374" s="205">
        <v>43306</v>
      </c>
      <c r="B374" s="5" t="s">
        <v>1323</v>
      </c>
      <c r="D374" s="5" t="s">
        <v>1208</v>
      </c>
      <c r="E374" s="5">
        <v>92</v>
      </c>
      <c r="F374" s="5">
        <v>2</v>
      </c>
      <c r="G374" s="6" t="str">
        <f t="shared" si="189"/>
        <v>92-2</v>
      </c>
      <c r="H374" s="2">
        <v>0</v>
      </c>
      <c r="I374" s="2">
        <v>59.5</v>
      </c>
      <c r="J374" s="79" t="str">
        <f>IF(((VLOOKUP($G374,Depth_Lookup!$A$3:$J$561,9,FALSE))-(I374/100))&gt;=0,"Good","Too Long")</f>
        <v>Good</v>
      </c>
      <c r="K374" s="80">
        <f>(VLOOKUP($G374,Depth_Lookup!$A$3:$J$561,10,FALSE))+(H374/100)</f>
        <v>201.3</v>
      </c>
      <c r="L374" s="80">
        <f>(VLOOKUP($G374,Depth_Lookup!$A$3:$J$561,10,FALSE))+(I374/100)</f>
        <v>201.89500000000001</v>
      </c>
      <c r="M374" s="136" t="s">
        <v>1711</v>
      </c>
      <c r="N374" s="136" t="s">
        <v>13</v>
      </c>
      <c r="O374" s="199" t="s">
        <v>1652</v>
      </c>
      <c r="P374" s="57" t="s">
        <v>1793</v>
      </c>
      <c r="Q374" s="44"/>
      <c r="R374" s="42">
        <v>100</v>
      </c>
      <c r="S374" s="5">
        <v>0</v>
      </c>
      <c r="T374" s="5">
        <v>0</v>
      </c>
      <c r="U374" s="5">
        <v>0</v>
      </c>
      <c r="V374" s="8">
        <f t="shared" ref="V374" si="204">SUM(R374:U374)</f>
        <v>100</v>
      </c>
      <c r="W374" s="4" t="s">
        <v>1303</v>
      </c>
      <c r="X374" s="5" t="s">
        <v>1223</v>
      </c>
      <c r="Y374" s="38">
        <v>80</v>
      </c>
      <c r="Z374" s="8" t="str">
        <f>VLOOKUP($Y374,definitions_list_lookup!$N$15:$P$20,2,TRUE)</f>
        <v>very high</v>
      </c>
      <c r="AA374" s="8">
        <f>VLOOKUP($Y374,definitions_list_lookup!$N$15:$P$20,3,TRUE)</f>
        <v>4</v>
      </c>
      <c r="AB374" s="99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>
        <v>5</v>
      </c>
      <c r="AQ374" s="7"/>
      <c r="AR374" s="7"/>
      <c r="AS374" s="7">
        <v>95</v>
      </c>
      <c r="AT374" s="7"/>
      <c r="AU374" s="7"/>
      <c r="AV374" s="7"/>
      <c r="AW374" s="7"/>
      <c r="AX374" s="7"/>
      <c r="AY374" s="7"/>
      <c r="AZ374" s="7"/>
      <c r="BA374" s="8">
        <f t="shared" si="191"/>
        <v>100</v>
      </c>
      <c r="BB374" s="54"/>
      <c r="BC374" s="99"/>
      <c r="BD374" s="99"/>
      <c r="BE374" s="99"/>
      <c r="BF374" s="7"/>
      <c r="BG374" s="8" t="str">
        <f>VLOOKUP($BF374,definitions_list_lookup!$N$15:$P$20,2,TRUE)</f>
        <v>fresh</v>
      </c>
      <c r="BH374" s="8">
        <f>VLOOKUP($BF374,definitions_list_lookup!$N$15:$P$20,3,TRUE)</f>
        <v>0</v>
      </c>
      <c r="BI374" s="99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8">
        <f t="shared" si="192"/>
        <v>0</v>
      </c>
      <c r="CI374" s="44"/>
      <c r="CJ374" s="7"/>
      <c r="CK374" s="48"/>
      <c r="CL374" s="7"/>
      <c r="CM374" s="8" t="str">
        <f>VLOOKUP($CL374,definitions_list_lookup!$N$15:$P$20,2,TRUE)</f>
        <v>fresh</v>
      </c>
      <c r="CN374" s="8">
        <f>VLOOKUP($CL374,definitions_list_lookup!$N$15:$P$20,3,TRUE)</f>
        <v>0</v>
      </c>
      <c r="CO374" s="99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8">
        <f t="shared" si="188"/>
        <v>0</v>
      </c>
      <c r="DO374" s="44"/>
      <c r="DP374" s="99"/>
      <c r="DQ374" s="7"/>
      <c r="DR374" s="8" t="str">
        <f>VLOOKUP($DQ374,definitions_list_lookup!$N$15:$P$20,2,TRUE)</f>
        <v>fresh</v>
      </c>
      <c r="DS374" s="8">
        <f>VLOOKUP($DQ374,definitions_list_lookup!$N$15:$P$20,3,TRUE)</f>
        <v>0</v>
      </c>
      <c r="DT374" s="99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8">
        <f t="shared" si="190"/>
        <v>0</v>
      </c>
      <c r="ET374" s="44"/>
      <c r="EU374" s="8">
        <f t="shared" si="193"/>
        <v>80</v>
      </c>
      <c r="EV374" s="8" t="str">
        <f>VLOOKUP($EU374,definitions_list_lookup!$N$15:$P$20,2,TRUE)</f>
        <v>very high</v>
      </c>
      <c r="EW374" s="8">
        <f>VLOOKUP($EU374,definitions_list_lookup!$N$15:$P$20,3,TRUE)</f>
        <v>4</v>
      </c>
    </row>
    <row r="375" spans="1:153" ht="98">
      <c r="A375" s="205">
        <v>43306</v>
      </c>
      <c r="B375" s="7" t="s">
        <v>1323</v>
      </c>
      <c r="C375" s="182"/>
      <c r="D375" s="7" t="s">
        <v>1208</v>
      </c>
      <c r="E375" s="5">
        <v>92</v>
      </c>
      <c r="F375" s="5">
        <v>2</v>
      </c>
      <c r="G375" s="6" t="str">
        <f t="shared" si="189"/>
        <v>92-2</v>
      </c>
      <c r="H375" s="2">
        <v>59.5</v>
      </c>
      <c r="I375" s="2">
        <v>65</v>
      </c>
      <c r="J375" s="79" t="str">
        <f>IF(((VLOOKUP($G375,Depth_Lookup!$A$3:$J$561,9,FALSE))-(I375/100))&gt;=0,"Good","Too Long")</f>
        <v>Good</v>
      </c>
      <c r="K375" s="80">
        <f>(VLOOKUP($G375,Depth_Lookup!$A$3:$J$561,10,FALSE))+(H375/100)</f>
        <v>201.89500000000001</v>
      </c>
      <c r="L375" s="80">
        <f>(VLOOKUP($G375,Depth_Lookup!$A$3:$J$561,10,FALSE))+(I375/100)</f>
        <v>201.95000000000002</v>
      </c>
      <c r="M375" s="136" t="s">
        <v>1712</v>
      </c>
      <c r="N375" s="136" t="s">
        <v>7</v>
      </c>
      <c r="O375" s="57" t="s">
        <v>1782</v>
      </c>
      <c r="P375" s="57" t="s">
        <v>1793</v>
      </c>
      <c r="Q375" s="44"/>
      <c r="R375" s="42">
        <v>100</v>
      </c>
      <c r="S375" s="5">
        <v>0</v>
      </c>
      <c r="T375" s="5">
        <v>0</v>
      </c>
      <c r="U375" s="5">
        <v>0</v>
      </c>
      <c r="V375" s="8">
        <f t="shared" ref="V375:V378" si="205">SUM(R375:U375)</f>
        <v>100</v>
      </c>
      <c r="W375" s="4" t="s">
        <v>1495</v>
      </c>
      <c r="X375" s="5" t="s">
        <v>1223</v>
      </c>
      <c r="Y375" s="38">
        <v>80</v>
      </c>
      <c r="Z375" s="8" t="str">
        <f>VLOOKUP($Y375,definitions_list_lookup!$N$15:$P$20,2,TRUE)</f>
        <v>very high</v>
      </c>
      <c r="AA375" s="8">
        <f>VLOOKUP($Y375,definitions_list_lookup!$N$15:$P$20,3,TRUE)</f>
        <v>4</v>
      </c>
      <c r="AB375" s="99"/>
      <c r="AC375" s="7">
        <v>20</v>
      </c>
      <c r="AD375" s="7"/>
      <c r="AE375" s="7">
        <v>30</v>
      </c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>
        <v>5</v>
      </c>
      <c r="AQ375" s="7"/>
      <c r="AR375" s="7"/>
      <c r="AS375" s="7">
        <v>45</v>
      </c>
      <c r="AT375" s="7"/>
      <c r="AU375" s="7"/>
      <c r="AV375" s="7"/>
      <c r="AW375" s="7"/>
      <c r="AX375" s="7"/>
      <c r="AY375" s="7"/>
      <c r="AZ375" s="7"/>
      <c r="BA375" s="8">
        <f t="shared" si="191"/>
        <v>100</v>
      </c>
      <c r="BB375" s="54"/>
      <c r="BC375" s="99"/>
      <c r="BD375" s="99"/>
      <c r="BE375" s="99"/>
      <c r="BF375" s="7"/>
      <c r="BG375" s="8" t="str">
        <f>VLOOKUP($BF375,definitions_list_lookup!$N$15:$P$20,2,TRUE)</f>
        <v>fresh</v>
      </c>
      <c r="BH375" s="8">
        <f>VLOOKUP($BF375,definitions_list_lookup!$N$15:$P$20,3,TRUE)</f>
        <v>0</v>
      </c>
      <c r="BI375" s="99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8">
        <f t="shared" si="192"/>
        <v>0</v>
      </c>
      <c r="CI375" s="44"/>
      <c r="CJ375" s="7"/>
      <c r="CK375" s="48"/>
      <c r="CL375" s="7"/>
      <c r="CM375" s="8" t="str">
        <f>VLOOKUP($CL375,definitions_list_lookup!$N$15:$P$20,2,TRUE)</f>
        <v>fresh</v>
      </c>
      <c r="CN375" s="8">
        <f>VLOOKUP($CL375,definitions_list_lookup!$N$15:$P$20,3,TRUE)</f>
        <v>0</v>
      </c>
      <c r="CO375" s="99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8">
        <f t="shared" si="188"/>
        <v>0</v>
      </c>
      <c r="DO375" s="44"/>
      <c r="DP375" s="99"/>
      <c r="DQ375" s="7"/>
      <c r="DR375" s="8" t="str">
        <f>VLOOKUP($DQ375,definitions_list_lookup!$N$15:$P$20,2,TRUE)</f>
        <v>fresh</v>
      </c>
      <c r="DS375" s="8">
        <f>VLOOKUP($DQ375,definitions_list_lookup!$N$15:$P$20,3,TRUE)</f>
        <v>0</v>
      </c>
      <c r="DT375" s="99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8">
        <f t="shared" si="190"/>
        <v>0</v>
      </c>
      <c r="ET375" s="44"/>
      <c r="EU375" s="8">
        <f t="shared" si="193"/>
        <v>80</v>
      </c>
      <c r="EV375" s="8" t="str">
        <f>VLOOKUP($EU375,definitions_list_lookup!$N$15:$P$20,2,TRUE)</f>
        <v>very high</v>
      </c>
      <c r="EW375" s="8">
        <f>VLOOKUP($EU375,definitions_list_lookup!$N$15:$P$20,3,TRUE)</f>
        <v>4</v>
      </c>
    </row>
    <row r="376" spans="1:153" ht="98">
      <c r="A376" s="205">
        <v>43306</v>
      </c>
      <c r="B376" s="5" t="s">
        <v>1323</v>
      </c>
      <c r="D376" s="5" t="s">
        <v>1208</v>
      </c>
      <c r="E376" s="5">
        <v>92</v>
      </c>
      <c r="F376" s="5">
        <v>2</v>
      </c>
      <c r="G376" s="6" t="str">
        <f t="shared" si="189"/>
        <v>92-2</v>
      </c>
      <c r="H376" s="2">
        <v>65</v>
      </c>
      <c r="I376" s="2">
        <v>66.5</v>
      </c>
      <c r="J376" s="79" t="str">
        <f>IF(((VLOOKUP($G376,Depth_Lookup!$A$3:$J$561,9,FALSE))-(I376/100))&gt;=0,"Good","Too Long")</f>
        <v>Good</v>
      </c>
      <c r="K376" s="80">
        <f>(VLOOKUP($G376,Depth_Lookup!$A$3:$J$561,10,FALSE))+(H376/100)</f>
        <v>201.95000000000002</v>
      </c>
      <c r="L376" s="80">
        <f>(VLOOKUP($G376,Depth_Lookup!$A$3:$J$561,10,FALSE))+(I376/100)</f>
        <v>201.965</v>
      </c>
      <c r="M376" s="136" t="s">
        <v>1713</v>
      </c>
      <c r="N376" s="136" t="s">
        <v>13</v>
      </c>
      <c r="O376" s="199" t="s">
        <v>1652</v>
      </c>
      <c r="P376" s="57" t="s">
        <v>1793</v>
      </c>
      <c r="Q376" s="44"/>
      <c r="R376" s="42">
        <v>100</v>
      </c>
      <c r="S376" s="5">
        <v>0</v>
      </c>
      <c r="T376" s="5">
        <v>0</v>
      </c>
      <c r="U376" s="5">
        <v>0</v>
      </c>
      <c r="V376" s="8">
        <f t="shared" si="205"/>
        <v>100</v>
      </c>
      <c r="W376" s="4" t="s">
        <v>1303</v>
      </c>
      <c r="X376" s="5" t="s">
        <v>1223</v>
      </c>
      <c r="Y376" s="38">
        <v>80</v>
      </c>
      <c r="Z376" s="8" t="str">
        <f>VLOOKUP($Y376,definitions_list_lookup!$N$15:$P$20,2,TRUE)</f>
        <v>very high</v>
      </c>
      <c r="AA376" s="8">
        <f>VLOOKUP($Y376,definitions_list_lookup!$N$15:$P$20,3,TRUE)</f>
        <v>4</v>
      </c>
      <c r="AB376" s="99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>
        <v>5</v>
      </c>
      <c r="AQ376" s="7"/>
      <c r="AR376" s="7"/>
      <c r="AS376" s="7">
        <v>95</v>
      </c>
      <c r="AT376" s="7"/>
      <c r="AU376" s="7"/>
      <c r="AV376" s="7"/>
      <c r="AW376" s="7"/>
      <c r="AX376" s="7"/>
      <c r="AY376" s="7"/>
      <c r="AZ376" s="7"/>
      <c r="BA376" s="8">
        <f t="shared" si="191"/>
        <v>100</v>
      </c>
      <c r="BB376" s="54"/>
      <c r="BC376" s="99"/>
      <c r="BD376" s="99"/>
      <c r="BE376" s="99"/>
      <c r="BF376" s="7"/>
      <c r="BG376" s="8" t="str">
        <f>VLOOKUP($BF376,definitions_list_lookup!$N$15:$P$20,2,TRUE)</f>
        <v>fresh</v>
      </c>
      <c r="BH376" s="8">
        <f>VLOOKUP($BF376,definitions_list_lookup!$N$15:$P$20,3,TRUE)</f>
        <v>0</v>
      </c>
      <c r="BI376" s="99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8">
        <f t="shared" si="192"/>
        <v>0</v>
      </c>
      <c r="CI376" s="44"/>
      <c r="CJ376" s="7"/>
      <c r="CK376" s="48"/>
      <c r="CL376" s="7"/>
      <c r="CM376" s="8" t="str">
        <f>VLOOKUP($CL376,definitions_list_lookup!$N$15:$P$20,2,TRUE)</f>
        <v>fresh</v>
      </c>
      <c r="CN376" s="8">
        <f>VLOOKUP($CL376,definitions_list_lookup!$N$15:$P$20,3,TRUE)</f>
        <v>0</v>
      </c>
      <c r="CO376" s="99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8">
        <f t="shared" si="188"/>
        <v>0</v>
      </c>
      <c r="DO376" s="44"/>
      <c r="DP376" s="99"/>
      <c r="DQ376" s="7"/>
      <c r="DR376" s="8" t="str">
        <f>VLOOKUP($DQ376,definitions_list_lookup!$N$15:$P$20,2,TRUE)</f>
        <v>fresh</v>
      </c>
      <c r="DS376" s="8">
        <f>VLOOKUP($DQ376,definitions_list_lookup!$N$15:$P$20,3,TRUE)</f>
        <v>0</v>
      </c>
      <c r="DT376" s="99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8">
        <f t="shared" si="190"/>
        <v>0</v>
      </c>
      <c r="ET376" s="44"/>
      <c r="EU376" s="8">
        <f t="shared" si="193"/>
        <v>80</v>
      </c>
      <c r="EV376" s="8" t="str">
        <f>VLOOKUP($EU376,definitions_list_lookup!$N$15:$P$20,2,TRUE)</f>
        <v>very high</v>
      </c>
      <c r="EW376" s="8">
        <f>VLOOKUP($EU376,definitions_list_lookup!$N$15:$P$20,3,TRUE)</f>
        <v>4</v>
      </c>
    </row>
    <row r="377" spans="1:153" ht="98">
      <c r="A377" s="205">
        <v>43306</v>
      </c>
      <c r="B377" s="5" t="s">
        <v>1323</v>
      </c>
      <c r="D377" s="5" t="s">
        <v>1208</v>
      </c>
      <c r="E377" s="5">
        <v>92</v>
      </c>
      <c r="F377" s="5">
        <v>3</v>
      </c>
      <c r="G377" s="6" t="str">
        <f t="shared" si="189"/>
        <v>92-3</v>
      </c>
      <c r="H377" s="2">
        <v>0</v>
      </c>
      <c r="I377" s="2">
        <v>36</v>
      </c>
      <c r="J377" s="79" t="str">
        <f>IF(((VLOOKUP($G377,Depth_Lookup!$A$3:$J$561,9,FALSE))-(I377/100))&gt;=0,"Good","Too Long")</f>
        <v>Good</v>
      </c>
      <c r="K377" s="80">
        <f>(VLOOKUP($G377,Depth_Lookup!$A$3:$J$561,10,FALSE))+(H377/100)</f>
        <v>201.965</v>
      </c>
      <c r="L377" s="80">
        <f>(VLOOKUP($G377,Depth_Lookup!$A$3:$J$561,10,FALSE))+(I377/100)</f>
        <v>202.32500000000002</v>
      </c>
      <c r="M377" s="136" t="s">
        <v>1713</v>
      </c>
      <c r="N377" s="136" t="s">
        <v>13</v>
      </c>
      <c r="O377" s="199" t="s">
        <v>1765</v>
      </c>
      <c r="P377" s="57" t="s">
        <v>1793</v>
      </c>
      <c r="Q377" s="44"/>
      <c r="R377" s="42">
        <v>95</v>
      </c>
      <c r="S377" s="5">
        <v>0</v>
      </c>
      <c r="T377" s="5">
        <v>5</v>
      </c>
      <c r="U377" s="5">
        <v>0</v>
      </c>
      <c r="V377" s="8">
        <f t="shared" si="205"/>
        <v>100</v>
      </c>
      <c r="W377" s="4" t="s">
        <v>1303</v>
      </c>
      <c r="X377" s="5" t="s">
        <v>1223</v>
      </c>
      <c r="Y377" s="38">
        <v>80</v>
      </c>
      <c r="Z377" s="8" t="str">
        <f>VLOOKUP($Y377,definitions_list_lookup!$N$15:$P$20,2,TRUE)</f>
        <v>very high</v>
      </c>
      <c r="AA377" s="8">
        <f>VLOOKUP($Y377,definitions_list_lookup!$N$15:$P$20,3,TRUE)</f>
        <v>4</v>
      </c>
      <c r="AB377" s="99" t="s">
        <v>1739</v>
      </c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>
        <v>5</v>
      </c>
      <c r="AQ377" s="7"/>
      <c r="AR377" s="7"/>
      <c r="AS377" s="7">
        <v>95</v>
      </c>
      <c r="AT377" s="7"/>
      <c r="AU377" s="7"/>
      <c r="AV377" s="7"/>
      <c r="AW377" s="7"/>
      <c r="AX377" s="7"/>
      <c r="AY377" s="7"/>
      <c r="AZ377" s="7"/>
      <c r="BA377" s="8">
        <f t="shared" ref="BA377" si="206">SUM(AC377:AZ377)</f>
        <v>100</v>
      </c>
      <c r="BB377" s="54"/>
      <c r="BC377" s="99"/>
      <c r="BD377" s="99"/>
      <c r="BE377" s="99"/>
      <c r="BF377" s="7"/>
      <c r="BG377" s="8" t="str">
        <f>VLOOKUP($BF377,definitions_list_lookup!$N$15:$P$20,2,TRUE)</f>
        <v>fresh</v>
      </c>
      <c r="BH377" s="8">
        <f>VLOOKUP($BF377,definitions_list_lookup!$N$15:$P$20,3,TRUE)</f>
        <v>0</v>
      </c>
      <c r="BI377" s="99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8">
        <f t="shared" ref="CH377" si="207">SUM(BJ377:CG377)</f>
        <v>0</v>
      </c>
      <c r="CI377" s="44"/>
      <c r="CJ377" s="7" t="s">
        <v>1740</v>
      </c>
      <c r="CK377" s="48" t="s">
        <v>1741</v>
      </c>
      <c r="CL377" s="7">
        <v>95</v>
      </c>
      <c r="CM377" s="8" t="str">
        <f>VLOOKUP($CL377,definitions_list_lookup!$N$15:$P$20,2,TRUE)</f>
        <v>complete</v>
      </c>
      <c r="CN377" s="8">
        <f>VLOOKUP($CL377,definitions_list_lookup!$N$15:$P$20,3,TRUE)</f>
        <v>5</v>
      </c>
      <c r="CO377" s="99" t="s">
        <v>1743</v>
      </c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>
        <v>10</v>
      </c>
      <c r="DD377" s="7"/>
      <c r="DE377" s="7"/>
      <c r="DF377" s="7">
        <v>90</v>
      </c>
      <c r="DG377" s="7"/>
      <c r="DH377" s="7"/>
      <c r="DI377" s="7"/>
      <c r="DJ377" s="7"/>
      <c r="DK377" s="7"/>
      <c r="DL377" s="7"/>
      <c r="DM377" s="7"/>
      <c r="DN377" s="8">
        <f t="shared" ref="DN377" si="208">SUM(CP377:DM377)</f>
        <v>100</v>
      </c>
      <c r="DO377" s="44"/>
      <c r="DP377" s="99"/>
      <c r="DQ377" s="7"/>
      <c r="DR377" s="8" t="str">
        <f>VLOOKUP($DQ377,definitions_list_lookup!$N$15:$P$20,2,TRUE)</f>
        <v>fresh</v>
      </c>
      <c r="DS377" s="8">
        <f>VLOOKUP($DQ377,definitions_list_lookup!$N$15:$P$20,3,TRUE)</f>
        <v>0</v>
      </c>
      <c r="DT377" s="99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8">
        <f t="shared" si="190"/>
        <v>0</v>
      </c>
      <c r="ET377" s="44"/>
      <c r="EU377" s="8">
        <f t="shared" si="193"/>
        <v>80.75</v>
      </c>
      <c r="EV377" s="8" t="str">
        <f>VLOOKUP($EU377,definitions_list_lookup!$N$15:$P$20,2,TRUE)</f>
        <v>very high</v>
      </c>
      <c r="EW377" s="8">
        <f>VLOOKUP($EU377,definitions_list_lookup!$N$15:$P$20,3,TRUE)</f>
        <v>4</v>
      </c>
    </row>
    <row r="378" spans="1:153" ht="98">
      <c r="A378" s="205">
        <v>43306</v>
      </c>
      <c r="B378" s="5" t="s">
        <v>1323</v>
      </c>
      <c r="D378" s="5" t="s">
        <v>1208</v>
      </c>
      <c r="E378" s="5">
        <v>92</v>
      </c>
      <c r="F378" s="5">
        <v>3</v>
      </c>
      <c r="G378" s="6" t="str">
        <f t="shared" si="189"/>
        <v>92-3</v>
      </c>
      <c r="H378" s="2">
        <v>36</v>
      </c>
      <c r="I378" s="2">
        <v>40</v>
      </c>
      <c r="J378" s="79" t="str">
        <f>IF(((VLOOKUP($G378,Depth_Lookup!$A$3:$J$561,9,FALSE))-(I378/100))&gt;=0,"Good","Too Long")</f>
        <v>Good</v>
      </c>
      <c r="K378" s="80">
        <f>(VLOOKUP($G378,Depth_Lookup!$A$3:$J$561,10,FALSE))+(H378/100)</f>
        <v>202.32500000000002</v>
      </c>
      <c r="L378" s="80">
        <f>(VLOOKUP($G378,Depth_Lookup!$A$3:$J$561,10,FALSE))+(I378/100)</f>
        <v>202.36500000000001</v>
      </c>
      <c r="M378" s="136" t="s">
        <v>1714</v>
      </c>
      <c r="N378" s="136" t="s">
        <v>1715</v>
      </c>
      <c r="O378" s="199" t="s">
        <v>1783</v>
      </c>
      <c r="P378" s="57" t="s">
        <v>1793</v>
      </c>
      <c r="Q378" s="44"/>
      <c r="R378" s="42">
        <v>100</v>
      </c>
      <c r="S378" s="5">
        <v>0</v>
      </c>
      <c r="T378" s="5">
        <v>0</v>
      </c>
      <c r="U378" s="5">
        <v>0</v>
      </c>
      <c r="V378" s="8">
        <f t="shared" si="205"/>
        <v>100</v>
      </c>
      <c r="W378" s="4" t="s">
        <v>1495</v>
      </c>
      <c r="X378" s="5" t="s">
        <v>1223</v>
      </c>
      <c r="Y378" s="38">
        <v>100</v>
      </c>
      <c r="Z378" s="8" t="str">
        <f>VLOOKUP($Y378,definitions_list_lookup!$N$15:$P$20,2,TRUE)</f>
        <v>complete</v>
      </c>
      <c r="AA378" s="8">
        <f>VLOOKUP($Y378,definitions_list_lookup!$N$15:$P$20,3,TRUE)</f>
        <v>5</v>
      </c>
      <c r="AB378" s="4" t="s">
        <v>1738</v>
      </c>
      <c r="AC378" s="7">
        <v>20</v>
      </c>
      <c r="AD378" s="7"/>
      <c r="AE378" s="7">
        <v>20</v>
      </c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>
        <v>60</v>
      </c>
      <c r="BA378" s="8">
        <f t="shared" ref="BA378:BA392" si="209">SUM(AC378:AZ378)</f>
        <v>100</v>
      </c>
      <c r="BB378" s="54"/>
      <c r="BC378" s="99"/>
      <c r="BD378" s="99"/>
      <c r="BE378" s="99"/>
      <c r="BF378" s="7"/>
      <c r="BG378" s="8" t="str">
        <f>VLOOKUP($BF378,definitions_list_lookup!$N$15:$P$20,2,TRUE)</f>
        <v>fresh</v>
      </c>
      <c r="BH378" s="8">
        <f>VLOOKUP($BF378,definitions_list_lookup!$N$15:$P$20,3,TRUE)</f>
        <v>0</v>
      </c>
      <c r="BI378" s="99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8">
        <f t="shared" ref="CH378:CH392" si="210">SUM(BJ378:CG378)</f>
        <v>0</v>
      </c>
      <c r="CI378" s="44"/>
      <c r="CJ378" s="7"/>
      <c r="CK378" s="48"/>
      <c r="CL378" s="7"/>
      <c r="CM378" s="8" t="str">
        <f>VLOOKUP($CL378,definitions_list_lookup!$N$15:$P$20,2,TRUE)</f>
        <v>fresh</v>
      </c>
      <c r="CN378" s="8">
        <f>VLOOKUP($CL378,definitions_list_lookup!$N$15:$P$20,3,TRUE)</f>
        <v>0</v>
      </c>
      <c r="CO378" s="99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8">
        <f t="shared" ref="DN378:DN392" si="211">SUM(CP378:DM378)</f>
        <v>0</v>
      </c>
      <c r="DO378" s="44"/>
      <c r="DP378" s="99"/>
      <c r="DQ378" s="7"/>
      <c r="DR378" s="8" t="str">
        <f>VLOOKUP($DQ378,definitions_list_lookup!$N$15:$P$20,2,TRUE)</f>
        <v>fresh</v>
      </c>
      <c r="DS378" s="8">
        <f>VLOOKUP($DQ378,definitions_list_lookup!$N$15:$P$20,3,TRUE)</f>
        <v>0</v>
      </c>
      <c r="DT378" s="99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8">
        <f t="shared" si="190"/>
        <v>0</v>
      </c>
      <c r="ET378" s="44"/>
      <c r="EU378" s="8">
        <f t="shared" si="193"/>
        <v>100</v>
      </c>
      <c r="EV378" s="8" t="str">
        <f>VLOOKUP($EU378,definitions_list_lookup!$N$15:$P$20,2,TRUE)</f>
        <v>complete</v>
      </c>
      <c r="EW378" s="8">
        <f>VLOOKUP($EU378,definitions_list_lookup!$N$15:$P$20,3,TRUE)</f>
        <v>5</v>
      </c>
    </row>
    <row r="379" spans="1:153" ht="98">
      <c r="A379" s="205">
        <v>43306</v>
      </c>
      <c r="B379" s="5" t="s">
        <v>1323</v>
      </c>
      <c r="D379" s="5" t="s">
        <v>1208</v>
      </c>
      <c r="E379" s="5">
        <v>92</v>
      </c>
      <c r="F379" s="5">
        <v>3</v>
      </c>
      <c r="G379" s="6" t="str">
        <f t="shared" si="189"/>
        <v>92-3</v>
      </c>
      <c r="H379" s="2">
        <v>40</v>
      </c>
      <c r="I379" s="2">
        <v>84</v>
      </c>
      <c r="J379" s="79" t="str">
        <f>IF(((VLOOKUP($G379,Depth_Lookup!$A$3:$J$561,9,FALSE))-(I379/100))&gt;=0,"Good","Too Long")</f>
        <v>Good</v>
      </c>
      <c r="K379" s="80">
        <f>(VLOOKUP($G379,Depth_Lookup!$A$3:$J$561,10,FALSE))+(H379/100)</f>
        <v>202.36500000000001</v>
      </c>
      <c r="L379" s="80">
        <f>(VLOOKUP($G379,Depth_Lookup!$A$3:$J$561,10,FALSE))+(I379/100)</f>
        <v>202.80500000000001</v>
      </c>
      <c r="M379" s="136" t="s">
        <v>1717</v>
      </c>
      <c r="N379" s="136" t="s">
        <v>13</v>
      </c>
      <c r="O379" s="199" t="s">
        <v>1652</v>
      </c>
      <c r="P379" s="57" t="s">
        <v>1793</v>
      </c>
      <c r="Q379" s="44"/>
      <c r="R379" s="42">
        <v>100</v>
      </c>
      <c r="S379" s="5">
        <v>0</v>
      </c>
      <c r="T379" s="5">
        <v>0</v>
      </c>
      <c r="U379" s="5">
        <v>0</v>
      </c>
      <c r="V379" s="8">
        <f t="shared" ref="V379" si="212">SUM(R379:U379)</f>
        <v>100</v>
      </c>
      <c r="W379" s="4" t="s">
        <v>1303</v>
      </c>
      <c r="X379" s="5" t="s">
        <v>1223</v>
      </c>
      <c r="Y379" s="38">
        <v>80</v>
      </c>
      <c r="Z379" s="8" t="str">
        <f>VLOOKUP($Y379,definitions_list_lookup!$N$15:$P$20,2,TRUE)</f>
        <v>very high</v>
      </c>
      <c r="AA379" s="8">
        <f>VLOOKUP($Y379,definitions_list_lookup!$N$15:$P$20,3,TRUE)</f>
        <v>4</v>
      </c>
      <c r="AB379" s="99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>
        <v>5</v>
      </c>
      <c r="AQ379" s="7"/>
      <c r="AR379" s="7"/>
      <c r="AS379" s="7">
        <v>95</v>
      </c>
      <c r="AT379" s="7"/>
      <c r="AU379" s="7"/>
      <c r="AV379" s="7"/>
      <c r="AW379" s="7"/>
      <c r="AX379" s="7"/>
      <c r="AY379" s="7"/>
      <c r="AZ379" s="7"/>
      <c r="BA379" s="8">
        <f t="shared" si="209"/>
        <v>100</v>
      </c>
      <c r="BB379" s="54"/>
      <c r="BC379" s="99"/>
      <c r="BD379" s="99"/>
      <c r="BE379" s="99"/>
      <c r="BF379" s="7"/>
      <c r="BG379" s="8" t="str">
        <f>VLOOKUP($BF379,definitions_list_lookup!$N$15:$P$20,2,TRUE)</f>
        <v>fresh</v>
      </c>
      <c r="BH379" s="8">
        <f>VLOOKUP($BF379,definitions_list_lookup!$N$15:$P$20,3,TRUE)</f>
        <v>0</v>
      </c>
      <c r="BI379" s="99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8">
        <f t="shared" si="210"/>
        <v>0</v>
      </c>
      <c r="CI379" s="44"/>
      <c r="CJ379" s="7"/>
      <c r="CK379" s="48"/>
      <c r="CL379" s="7"/>
      <c r="CM379" s="8" t="str">
        <f>VLOOKUP($CL379,definitions_list_lookup!$N$15:$P$20,2,TRUE)</f>
        <v>fresh</v>
      </c>
      <c r="CN379" s="8">
        <f>VLOOKUP($CL379,definitions_list_lookup!$N$15:$P$20,3,TRUE)</f>
        <v>0</v>
      </c>
      <c r="CO379" s="99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8">
        <f t="shared" si="211"/>
        <v>0</v>
      </c>
      <c r="DO379" s="44"/>
      <c r="DP379" s="99"/>
      <c r="DQ379" s="7"/>
      <c r="DR379" s="8" t="str">
        <f>VLOOKUP($DQ379,definitions_list_lookup!$N$15:$P$20,2,TRUE)</f>
        <v>fresh</v>
      </c>
      <c r="DS379" s="8">
        <f>VLOOKUP($DQ379,definitions_list_lookup!$N$15:$P$20,3,TRUE)</f>
        <v>0</v>
      </c>
      <c r="DT379" s="99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8">
        <f t="shared" si="190"/>
        <v>0</v>
      </c>
      <c r="ET379" s="44"/>
      <c r="EU379" s="8">
        <f t="shared" si="193"/>
        <v>80</v>
      </c>
      <c r="EV379" s="8" t="str">
        <f>VLOOKUP($EU379,definitions_list_lookup!$N$15:$P$20,2,TRUE)</f>
        <v>very high</v>
      </c>
      <c r="EW379" s="8">
        <f>VLOOKUP($EU379,definitions_list_lookup!$N$15:$P$20,3,TRUE)</f>
        <v>4</v>
      </c>
    </row>
    <row r="380" spans="1:153" ht="98">
      <c r="A380" s="205">
        <v>43306</v>
      </c>
      <c r="B380" s="5" t="s">
        <v>1323</v>
      </c>
      <c r="D380" s="5" t="s">
        <v>1208</v>
      </c>
      <c r="E380" s="5">
        <v>92</v>
      </c>
      <c r="F380" s="5">
        <v>4</v>
      </c>
      <c r="G380" s="6" t="str">
        <f t="shared" si="189"/>
        <v>92-4</v>
      </c>
      <c r="H380" s="2">
        <v>0</v>
      </c>
      <c r="I380" s="2">
        <v>51</v>
      </c>
      <c r="J380" s="79" t="str">
        <f>IF(((VLOOKUP($G380,Depth_Lookup!$A$3:$J$561,9,FALSE))-(I380/100))&gt;=0,"Good","Too Long")</f>
        <v>Good</v>
      </c>
      <c r="K380" s="80">
        <f>(VLOOKUP($G380,Depth_Lookup!$A$3:$J$561,10,FALSE))+(H380/100)</f>
        <v>202.80500000000001</v>
      </c>
      <c r="L380" s="80">
        <f>(VLOOKUP($G380,Depth_Lookup!$A$3:$J$561,10,FALSE))+(I380/100)</f>
        <v>203.315</v>
      </c>
      <c r="M380" s="136" t="s">
        <v>1717</v>
      </c>
      <c r="N380" s="136" t="s">
        <v>13</v>
      </c>
      <c r="O380" s="199" t="s">
        <v>1652</v>
      </c>
      <c r="P380" s="57" t="s">
        <v>1793</v>
      </c>
      <c r="Q380" s="44"/>
      <c r="R380" s="42">
        <v>100</v>
      </c>
      <c r="S380" s="5">
        <v>0</v>
      </c>
      <c r="T380" s="5">
        <v>0</v>
      </c>
      <c r="U380" s="5">
        <v>0</v>
      </c>
      <c r="V380" s="8">
        <f t="shared" ref="V380:V382" si="213">SUM(R380:U380)</f>
        <v>100</v>
      </c>
      <c r="W380" s="4" t="s">
        <v>1303</v>
      </c>
      <c r="X380" s="5" t="s">
        <v>1223</v>
      </c>
      <c r="Y380" s="38">
        <v>80</v>
      </c>
      <c r="Z380" s="8" t="str">
        <f>VLOOKUP($Y380,definitions_list_lookup!$N$15:$P$20,2,TRUE)</f>
        <v>very high</v>
      </c>
      <c r="AA380" s="8">
        <f>VLOOKUP($Y380,definitions_list_lookup!$N$15:$P$20,3,TRUE)</f>
        <v>4</v>
      </c>
      <c r="AB380" s="99" t="s">
        <v>1739</v>
      </c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>
        <v>5</v>
      </c>
      <c r="AQ380" s="7"/>
      <c r="AR380" s="7"/>
      <c r="AS380" s="7">
        <v>95</v>
      </c>
      <c r="AT380" s="7"/>
      <c r="AU380" s="7"/>
      <c r="AV380" s="7"/>
      <c r="AW380" s="7"/>
      <c r="AX380" s="7"/>
      <c r="AY380" s="7"/>
      <c r="AZ380" s="7"/>
      <c r="BA380" s="8">
        <f t="shared" si="209"/>
        <v>100</v>
      </c>
      <c r="BB380" s="54"/>
      <c r="BC380" s="99"/>
      <c r="BD380" s="99"/>
      <c r="BE380" s="99"/>
      <c r="BF380" s="7"/>
      <c r="BG380" s="8" t="str">
        <f>VLOOKUP($BF380,definitions_list_lookup!$N$15:$P$20,2,TRUE)</f>
        <v>fresh</v>
      </c>
      <c r="BH380" s="8">
        <f>VLOOKUP($BF380,definitions_list_lookup!$N$15:$P$20,3,TRUE)</f>
        <v>0</v>
      </c>
      <c r="BI380" s="99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8">
        <f t="shared" si="210"/>
        <v>0</v>
      </c>
      <c r="CI380" s="44"/>
      <c r="CJ380" s="7"/>
      <c r="CK380" s="48"/>
      <c r="CL380" s="7"/>
      <c r="CM380" s="8" t="str">
        <f>VLOOKUP($CL380,definitions_list_lookup!$N$15:$P$20,2,TRUE)</f>
        <v>fresh</v>
      </c>
      <c r="CN380" s="8">
        <f>VLOOKUP($CL380,definitions_list_lookup!$N$15:$P$20,3,TRUE)</f>
        <v>0</v>
      </c>
      <c r="CO380" s="99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8">
        <f t="shared" si="211"/>
        <v>0</v>
      </c>
      <c r="DO380" s="44"/>
      <c r="DP380" s="99"/>
      <c r="DQ380" s="7"/>
      <c r="DR380" s="8" t="str">
        <f>VLOOKUP($DQ380,definitions_list_lookup!$N$15:$P$20,2,TRUE)</f>
        <v>fresh</v>
      </c>
      <c r="DS380" s="8">
        <f>VLOOKUP($DQ380,definitions_list_lookup!$N$15:$P$20,3,TRUE)</f>
        <v>0</v>
      </c>
      <c r="DT380" s="99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8">
        <f t="shared" si="190"/>
        <v>0</v>
      </c>
      <c r="ET380" s="44"/>
      <c r="EU380" s="8">
        <f t="shared" si="193"/>
        <v>80</v>
      </c>
      <c r="EV380" s="8" t="str">
        <f>VLOOKUP($EU380,definitions_list_lookup!$N$15:$P$20,2,TRUE)</f>
        <v>very high</v>
      </c>
      <c r="EW380" s="8">
        <f>VLOOKUP($EU380,definitions_list_lookup!$N$15:$P$20,3,TRUE)</f>
        <v>4</v>
      </c>
    </row>
    <row r="381" spans="1:153" ht="56">
      <c r="A381" s="205">
        <v>43306</v>
      </c>
      <c r="B381" s="5" t="s">
        <v>1323</v>
      </c>
      <c r="D381" s="5" t="s">
        <v>1208</v>
      </c>
      <c r="E381" s="5">
        <v>92</v>
      </c>
      <c r="F381" s="5">
        <v>4</v>
      </c>
      <c r="G381" s="6" t="str">
        <f t="shared" si="189"/>
        <v>92-4</v>
      </c>
      <c r="H381" s="2">
        <v>51</v>
      </c>
      <c r="I381" s="2">
        <v>51.5</v>
      </c>
      <c r="J381" s="79" t="str">
        <f>IF(((VLOOKUP($G381,Depth_Lookup!$A$3:$J$561,9,FALSE))-(I381/100))&gt;=0,"Good","Too Long")</f>
        <v>Good</v>
      </c>
      <c r="K381" s="80">
        <f>(VLOOKUP($G381,Depth_Lookup!$A$3:$J$561,10,FALSE))+(H381/100)</f>
        <v>203.315</v>
      </c>
      <c r="L381" s="80">
        <f>(VLOOKUP($G381,Depth_Lookup!$A$3:$J$561,10,FALSE))+(I381/100)</f>
        <v>203.32</v>
      </c>
      <c r="M381" s="136" t="s">
        <v>1718</v>
      </c>
      <c r="N381" s="136" t="s">
        <v>1469</v>
      </c>
      <c r="O381" s="199" t="s">
        <v>1783</v>
      </c>
      <c r="P381" s="57" t="s">
        <v>1330</v>
      </c>
      <c r="Q381" s="44"/>
      <c r="R381" s="42">
        <v>100</v>
      </c>
      <c r="S381" s="5">
        <v>0</v>
      </c>
      <c r="T381" s="5">
        <v>0</v>
      </c>
      <c r="U381" s="5">
        <v>0</v>
      </c>
      <c r="V381" s="8">
        <f t="shared" si="213"/>
        <v>100</v>
      </c>
      <c r="W381" s="4" t="s">
        <v>1495</v>
      </c>
      <c r="X381" s="5" t="s">
        <v>1223</v>
      </c>
      <c r="Y381" s="38">
        <v>95</v>
      </c>
      <c r="Z381" s="8" t="str">
        <f>VLOOKUP($Y381,definitions_list_lookup!$N$15:$P$20,2,TRUE)</f>
        <v>complete</v>
      </c>
      <c r="AA381" s="8">
        <f>VLOOKUP($Y381,definitions_list_lookup!$N$15:$P$20,3,TRUE)</f>
        <v>5</v>
      </c>
      <c r="AB381" s="99"/>
      <c r="AC381" s="7">
        <v>20</v>
      </c>
      <c r="AD381" s="7"/>
      <c r="AE381" s="7">
        <v>20</v>
      </c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>
        <v>60</v>
      </c>
      <c r="BA381" s="8">
        <f t="shared" si="209"/>
        <v>100</v>
      </c>
      <c r="BB381" s="54"/>
      <c r="BC381" s="99"/>
      <c r="BD381" s="99"/>
      <c r="BE381" s="99"/>
      <c r="BF381" s="7"/>
      <c r="BG381" s="8" t="str">
        <f>VLOOKUP($BF381,definitions_list_lookup!$N$15:$P$20,2,TRUE)</f>
        <v>fresh</v>
      </c>
      <c r="BH381" s="8">
        <f>VLOOKUP($BF381,definitions_list_lookup!$N$15:$P$20,3,TRUE)</f>
        <v>0</v>
      </c>
      <c r="BI381" s="99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8">
        <f t="shared" si="210"/>
        <v>0</v>
      </c>
      <c r="CI381" s="44"/>
      <c r="CJ381" s="7"/>
      <c r="CK381" s="48"/>
      <c r="CL381" s="7"/>
      <c r="CM381" s="8" t="str">
        <f>VLOOKUP($CL381,definitions_list_lookup!$N$15:$P$20,2,TRUE)</f>
        <v>fresh</v>
      </c>
      <c r="CN381" s="8">
        <f>VLOOKUP($CL381,definitions_list_lookup!$N$15:$P$20,3,TRUE)</f>
        <v>0</v>
      </c>
      <c r="CO381" s="99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8">
        <f t="shared" si="211"/>
        <v>0</v>
      </c>
      <c r="DO381" s="44"/>
      <c r="DP381" s="99"/>
      <c r="DQ381" s="7"/>
      <c r="DR381" s="8" t="str">
        <f>VLOOKUP($DQ381,definitions_list_lookup!$N$15:$P$20,2,TRUE)</f>
        <v>fresh</v>
      </c>
      <c r="DS381" s="8">
        <f>VLOOKUP($DQ381,definitions_list_lookup!$N$15:$P$20,3,TRUE)</f>
        <v>0</v>
      </c>
      <c r="DT381" s="99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8">
        <f t="shared" si="190"/>
        <v>0</v>
      </c>
      <c r="ET381" s="44"/>
      <c r="EU381" s="8">
        <f t="shared" si="193"/>
        <v>95</v>
      </c>
      <c r="EV381" s="8" t="str">
        <f>VLOOKUP($EU381,definitions_list_lookup!$N$15:$P$20,2,TRUE)</f>
        <v>complete</v>
      </c>
      <c r="EW381" s="8">
        <f>VLOOKUP($EU381,definitions_list_lookup!$N$15:$P$20,3,TRUE)</f>
        <v>5</v>
      </c>
    </row>
    <row r="382" spans="1:153" ht="98">
      <c r="A382" s="205">
        <v>43306</v>
      </c>
      <c r="B382" s="5" t="s">
        <v>1323</v>
      </c>
      <c r="D382" s="5" t="s">
        <v>1208</v>
      </c>
      <c r="E382" s="5">
        <v>92</v>
      </c>
      <c r="F382" s="5">
        <v>4</v>
      </c>
      <c r="G382" s="6" t="str">
        <f t="shared" si="189"/>
        <v>92-4</v>
      </c>
      <c r="H382" s="2">
        <v>51.5</v>
      </c>
      <c r="I382" s="2">
        <v>58</v>
      </c>
      <c r="J382" s="79" t="str">
        <f>IF(((VLOOKUP($G382,Depth_Lookup!$A$3:$J$561,9,FALSE))-(I382/100))&gt;=0,"Good","Too Long")</f>
        <v>Good</v>
      </c>
      <c r="K382" s="80">
        <f>(VLOOKUP($G382,Depth_Lookup!$A$3:$J$561,10,FALSE))+(H382/100)</f>
        <v>203.32</v>
      </c>
      <c r="L382" s="80">
        <f>(VLOOKUP($G382,Depth_Lookup!$A$3:$J$561,10,FALSE))+(I382/100)</f>
        <v>203.38500000000002</v>
      </c>
      <c r="M382" s="136" t="s">
        <v>1719</v>
      </c>
      <c r="N382" s="136" t="s">
        <v>13</v>
      </c>
      <c r="O382" s="199" t="s">
        <v>1652</v>
      </c>
      <c r="P382" s="57" t="s">
        <v>1793</v>
      </c>
      <c r="Q382" s="44"/>
      <c r="R382" s="42">
        <v>100</v>
      </c>
      <c r="S382" s="5">
        <v>0</v>
      </c>
      <c r="T382" s="5">
        <v>0</v>
      </c>
      <c r="U382" s="5">
        <v>0</v>
      </c>
      <c r="V382" s="8">
        <f t="shared" si="213"/>
        <v>100</v>
      </c>
      <c r="W382" s="4" t="s">
        <v>1303</v>
      </c>
      <c r="X382" s="5" t="s">
        <v>1223</v>
      </c>
      <c r="Y382" s="38">
        <v>80</v>
      </c>
      <c r="Z382" s="8" t="str">
        <f>VLOOKUP($Y382,definitions_list_lookup!$N$15:$P$20,2,TRUE)</f>
        <v>very high</v>
      </c>
      <c r="AA382" s="8">
        <f>VLOOKUP($Y382,definitions_list_lookup!$N$15:$P$20,3,TRUE)</f>
        <v>4</v>
      </c>
      <c r="AB382" s="99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>
        <v>5</v>
      </c>
      <c r="AQ382" s="7"/>
      <c r="AR382" s="7"/>
      <c r="AS382" s="7">
        <v>95</v>
      </c>
      <c r="AT382" s="7"/>
      <c r="AU382" s="7"/>
      <c r="AV382" s="7"/>
      <c r="AW382" s="7"/>
      <c r="AX382" s="7"/>
      <c r="AY382" s="7"/>
      <c r="AZ382" s="7"/>
      <c r="BA382" s="8">
        <f t="shared" si="209"/>
        <v>100</v>
      </c>
      <c r="BB382" s="54"/>
      <c r="BC382" s="99"/>
      <c r="BD382" s="99"/>
      <c r="BE382" s="99"/>
      <c r="BF382" s="7"/>
      <c r="BG382" s="8" t="str">
        <f>VLOOKUP($BF382,definitions_list_lookup!$N$15:$P$20,2,TRUE)</f>
        <v>fresh</v>
      </c>
      <c r="BH382" s="8">
        <f>VLOOKUP($BF382,definitions_list_lookup!$N$15:$P$20,3,TRUE)</f>
        <v>0</v>
      </c>
      <c r="BI382" s="99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8">
        <f t="shared" si="210"/>
        <v>0</v>
      </c>
      <c r="CI382" s="44"/>
      <c r="CJ382" s="7"/>
      <c r="CK382" s="48"/>
      <c r="CL382" s="7"/>
      <c r="CM382" s="8" t="str">
        <f>VLOOKUP($CL382,definitions_list_lookup!$N$15:$P$20,2,TRUE)</f>
        <v>fresh</v>
      </c>
      <c r="CN382" s="8">
        <f>VLOOKUP($CL382,definitions_list_lookup!$N$15:$P$20,3,TRUE)</f>
        <v>0</v>
      </c>
      <c r="CO382" s="99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8">
        <f t="shared" si="211"/>
        <v>0</v>
      </c>
      <c r="DO382" s="44"/>
      <c r="DP382" s="99"/>
      <c r="DQ382" s="7"/>
      <c r="DR382" s="8" t="str">
        <f>VLOOKUP($DQ382,definitions_list_lookup!$N$15:$P$20,2,TRUE)</f>
        <v>fresh</v>
      </c>
      <c r="DS382" s="8">
        <f>VLOOKUP($DQ382,definitions_list_lookup!$N$15:$P$20,3,TRUE)</f>
        <v>0</v>
      </c>
      <c r="DT382" s="99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8">
        <f t="shared" si="190"/>
        <v>0</v>
      </c>
      <c r="ET382" s="44"/>
      <c r="EU382" s="8">
        <f t="shared" si="193"/>
        <v>80</v>
      </c>
      <c r="EV382" s="8" t="str">
        <f>VLOOKUP($EU382,definitions_list_lookup!$N$15:$P$20,2,TRUE)</f>
        <v>very high</v>
      </c>
      <c r="EW382" s="8">
        <f>VLOOKUP($EU382,definitions_list_lookup!$N$15:$P$20,3,TRUE)</f>
        <v>4</v>
      </c>
    </row>
    <row r="383" spans="1:153" ht="56">
      <c r="A383" s="205">
        <v>43306</v>
      </c>
      <c r="B383" s="5" t="s">
        <v>1323</v>
      </c>
      <c r="D383" s="5" t="s">
        <v>1208</v>
      </c>
      <c r="E383" s="5">
        <v>92</v>
      </c>
      <c r="F383" s="5">
        <v>4</v>
      </c>
      <c r="G383" s="6" t="str">
        <f t="shared" si="189"/>
        <v>92-4</v>
      </c>
      <c r="H383" s="2">
        <v>58</v>
      </c>
      <c r="I383" s="2">
        <v>59</v>
      </c>
      <c r="J383" s="79" t="str">
        <f>IF(((VLOOKUP($G383,Depth_Lookup!$A$3:$J$561,9,FALSE))-(I383/100))&gt;=0,"Good","Too Long")</f>
        <v>Good</v>
      </c>
      <c r="K383" s="80">
        <f>(VLOOKUP($G383,Depth_Lookup!$A$3:$J$561,10,FALSE))+(H383/100)</f>
        <v>203.38500000000002</v>
      </c>
      <c r="L383" s="80">
        <f>(VLOOKUP($G383,Depth_Lookup!$A$3:$J$561,10,FALSE))+(I383/100)</f>
        <v>203.39500000000001</v>
      </c>
      <c r="M383" s="136" t="s">
        <v>1720</v>
      </c>
      <c r="N383" s="136" t="s">
        <v>1469</v>
      </c>
      <c r="O383" s="199" t="s">
        <v>1783</v>
      </c>
      <c r="P383" s="57" t="s">
        <v>1330</v>
      </c>
      <c r="Q383" s="44"/>
      <c r="R383" s="42">
        <v>100</v>
      </c>
      <c r="S383" s="5">
        <v>0</v>
      </c>
      <c r="T383" s="5">
        <v>0</v>
      </c>
      <c r="U383" s="5">
        <v>0</v>
      </c>
      <c r="V383" s="8">
        <f>SUM(R383:U383)</f>
        <v>100</v>
      </c>
      <c r="W383" s="4" t="s">
        <v>1495</v>
      </c>
      <c r="X383" s="5" t="s">
        <v>1223</v>
      </c>
      <c r="Y383" s="38">
        <v>95</v>
      </c>
      <c r="Z383" s="8" t="str">
        <f>VLOOKUP($Y383,definitions_list_lookup!$N$15:$P$20,2,TRUE)</f>
        <v>complete</v>
      </c>
      <c r="AA383" s="8">
        <f>VLOOKUP($Y383,definitions_list_lookup!$N$15:$P$20,3,TRUE)</f>
        <v>5</v>
      </c>
      <c r="AB383" s="99"/>
      <c r="AC383" s="7">
        <v>20</v>
      </c>
      <c r="AD383" s="7"/>
      <c r="AE383" s="7">
        <v>20</v>
      </c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>
        <v>60</v>
      </c>
      <c r="BA383" s="8">
        <f t="shared" si="209"/>
        <v>100</v>
      </c>
      <c r="BB383" s="54"/>
      <c r="BC383" s="99"/>
      <c r="BD383" s="99"/>
      <c r="BE383" s="99"/>
      <c r="BF383" s="7"/>
      <c r="BG383" s="8" t="str">
        <f>VLOOKUP($BF383,definitions_list_lookup!$N$15:$P$20,2,TRUE)</f>
        <v>fresh</v>
      </c>
      <c r="BH383" s="8">
        <f>VLOOKUP($BF383,definitions_list_lookup!$N$15:$P$20,3,TRUE)</f>
        <v>0</v>
      </c>
      <c r="BI383" s="99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8">
        <f t="shared" si="210"/>
        <v>0</v>
      </c>
      <c r="CI383" s="44"/>
      <c r="CJ383" s="7"/>
      <c r="CK383" s="48"/>
      <c r="CL383" s="7"/>
      <c r="CM383" s="8" t="str">
        <f>VLOOKUP($CL383,definitions_list_lookup!$N$15:$P$20,2,TRUE)</f>
        <v>fresh</v>
      </c>
      <c r="CN383" s="8">
        <f>VLOOKUP($CL383,definitions_list_lookup!$N$15:$P$20,3,TRUE)</f>
        <v>0</v>
      </c>
      <c r="CO383" s="99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8">
        <f t="shared" si="211"/>
        <v>0</v>
      </c>
      <c r="DO383" s="44"/>
      <c r="DP383" s="99"/>
      <c r="DQ383" s="7"/>
      <c r="DR383" s="8" t="str">
        <f>VLOOKUP($DQ383,definitions_list_lookup!$N$15:$P$20,2,TRUE)</f>
        <v>fresh</v>
      </c>
      <c r="DS383" s="8">
        <f>VLOOKUP($DQ383,definitions_list_lookup!$N$15:$P$20,3,TRUE)</f>
        <v>0</v>
      </c>
      <c r="DT383" s="99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8">
        <f t="shared" si="190"/>
        <v>0</v>
      </c>
      <c r="ET383" s="44"/>
      <c r="EU383" s="8">
        <f t="shared" si="193"/>
        <v>95</v>
      </c>
      <c r="EV383" s="8" t="str">
        <f>VLOOKUP($EU383,definitions_list_lookup!$N$15:$P$20,2,TRUE)</f>
        <v>complete</v>
      </c>
      <c r="EW383" s="8">
        <f>VLOOKUP($EU383,definitions_list_lookup!$N$15:$P$20,3,TRUE)</f>
        <v>5</v>
      </c>
    </row>
    <row r="384" spans="1:153" ht="126">
      <c r="A384" s="205">
        <v>43306</v>
      </c>
      <c r="B384" s="5" t="s">
        <v>1323</v>
      </c>
      <c r="D384" s="5" t="s">
        <v>1208</v>
      </c>
      <c r="E384" s="5">
        <v>92</v>
      </c>
      <c r="F384" s="5">
        <v>4</v>
      </c>
      <c r="G384" s="6" t="str">
        <f t="shared" si="189"/>
        <v>92-4</v>
      </c>
      <c r="H384" s="2">
        <v>59</v>
      </c>
      <c r="I384" s="2">
        <v>85.5</v>
      </c>
      <c r="J384" s="79" t="str">
        <f>IF(((VLOOKUP($G384,Depth_Lookup!$A$3:$J$561,9,FALSE))-(I384/100))&gt;=0,"Good","Too Long")</f>
        <v>Good</v>
      </c>
      <c r="K384" s="80">
        <f>(VLOOKUP($G384,Depth_Lookup!$A$3:$J$561,10,FALSE))+(H384/100)</f>
        <v>203.39500000000001</v>
      </c>
      <c r="L384" s="80">
        <f>(VLOOKUP($G384,Depth_Lookup!$A$3:$J$561,10,FALSE))+(I384/100)</f>
        <v>203.66</v>
      </c>
      <c r="M384" s="136" t="s">
        <v>1721</v>
      </c>
      <c r="N384" s="136" t="s">
        <v>13</v>
      </c>
      <c r="O384" s="199" t="s">
        <v>1765</v>
      </c>
      <c r="P384" s="57" t="s">
        <v>1793</v>
      </c>
      <c r="Q384" s="44"/>
      <c r="R384" s="42">
        <v>95</v>
      </c>
      <c r="S384" s="5">
        <v>0</v>
      </c>
      <c r="T384" s="5">
        <v>5</v>
      </c>
      <c r="U384" s="5">
        <v>0</v>
      </c>
      <c r="V384" s="8">
        <f t="shared" ref="V384" si="214">SUM(R384:U384)</f>
        <v>100</v>
      </c>
      <c r="W384" s="4" t="s">
        <v>1303</v>
      </c>
      <c r="X384" s="5" t="s">
        <v>1223</v>
      </c>
      <c r="Y384" s="38">
        <v>80</v>
      </c>
      <c r="Z384" s="8" t="str">
        <f>VLOOKUP($Y384,definitions_list_lookup!$N$15:$P$20,2,TRUE)</f>
        <v>very high</v>
      </c>
      <c r="AA384" s="8">
        <f>VLOOKUP($Y384,definitions_list_lookup!$N$15:$P$20,3,TRUE)</f>
        <v>4</v>
      </c>
      <c r="AB384" s="99" t="s">
        <v>1747</v>
      </c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>
        <v>5</v>
      </c>
      <c r="AQ384" s="7"/>
      <c r="AR384" s="7"/>
      <c r="AS384" s="7">
        <v>95</v>
      </c>
      <c r="AT384" s="7"/>
      <c r="AU384" s="7"/>
      <c r="AV384" s="7"/>
      <c r="AW384" s="7"/>
      <c r="AX384" s="7"/>
      <c r="AY384" s="7"/>
      <c r="AZ384" s="7"/>
      <c r="BA384" s="8">
        <f t="shared" si="209"/>
        <v>100</v>
      </c>
      <c r="BB384" s="54"/>
      <c r="BC384" s="99"/>
      <c r="BD384" s="99"/>
      <c r="BE384" s="99"/>
      <c r="BF384" s="7"/>
      <c r="BG384" s="8" t="str">
        <f>VLOOKUP($BF384,definitions_list_lookup!$N$15:$P$20,2,TRUE)</f>
        <v>fresh</v>
      </c>
      <c r="BH384" s="8">
        <f>VLOOKUP($BF384,definitions_list_lookup!$N$15:$P$20,3,TRUE)</f>
        <v>0</v>
      </c>
      <c r="BI384" s="99" t="s">
        <v>1746</v>
      </c>
      <c r="BJ384" s="7">
        <v>20</v>
      </c>
      <c r="BK384" s="7"/>
      <c r="BL384" s="7">
        <v>20</v>
      </c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>
        <v>60</v>
      </c>
      <c r="CH384" s="8">
        <f t="shared" si="210"/>
        <v>100</v>
      </c>
      <c r="CI384" s="44"/>
      <c r="CJ384" s="7" t="s">
        <v>1740</v>
      </c>
      <c r="CK384" s="48" t="s">
        <v>1741</v>
      </c>
      <c r="CL384" s="7">
        <v>95</v>
      </c>
      <c r="CM384" s="8" t="str">
        <f>VLOOKUP($CL384,definitions_list_lookup!$N$15:$P$20,2,TRUE)</f>
        <v>complete</v>
      </c>
      <c r="CN384" s="8">
        <f>VLOOKUP($CL384,definitions_list_lookup!$N$15:$P$20,3,TRUE)</f>
        <v>5</v>
      </c>
      <c r="CO384" s="99" t="s">
        <v>1743</v>
      </c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>
        <v>10</v>
      </c>
      <c r="DD384" s="7"/>
      <c r="DE384" s="7"/>
      <c r="DF384" s="7">
        <v>90</v>
      </c>
      <c r="DG384" s="7"/>
      <c r="DH384" s="7"/>
      <c r="DI384" s="7"/>
      <c r="DJ384" s="7"/>
      <c r="DK384" s="7"/>
      <c r="DL384" s="7"/>
      <c r="DM384" s="7"/>
      <c r="DN384" s="8">
        <f t="shared" si="211"/>
        <v>100</v>
      </c>
      <c r="DO384" s="44"/>
      <c r="DP384" s="99"/>
      <c r="DQ384" s="7"/>
      <c r="DR384" s="8" t="str">
        <f>VLOOKUP($DQ384,definitions_list_lookup!$N$15:$P$20,2,TRUE)</f>
        <v>fresh</v>
      </c>
      <c r="DS384" s="8">
        <f>VLOOKUP($DQ384,definitions_list_lookup!$N$15:$P$20,3,TRUE)</f>
        <v>0</v>
      </c>
      <c r="DT384" s="99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8">
        <f t="shared" si="190"/>
        <v>0</v>
      </c>
      <c r="ET384" s="44"/>
      <c r="EU384" s="8">
        <f t="shared" si="193"/>
        <v>80.75</v>
      </c>
      <c r="EV384" s="8" t="str">
        <f>VLOOKUP($EU384,definitions_list_lookup!$N$15:$P$20,2,TRUE)</f>
        <v>very high</v>
      </c>
      <c r="EW384" s="8">
        <f>VLOOKUP($EU384,definitions_list_lookup!$N$15:$P$20,3,TRUE)</f>
        <v>4</v>
      </c>
    </row>
    <row r="385" spans="1:153" ht="98">
      <c r="A385" s="205">
        <v>43306</v>
      </c>
      <c r="B385" s="5" t="s">
        <v>1323</v>
      </c>
      <c r="D385" s="5" t="s">
        <v>1208</v>
      </c>
      <c r="E385" s="5">
        <v>93</v>
      </c>
      <c r="F385" s="5">
        <v>1</v>
      </c>
      <c r="G385" s="6" t="str">
        <f t="shared" si="189"/>
        <v>93-1</v>
      </c>
      <c r="H385" s="2">
        <v>0</v>
      </c>
      <c r="I385" s="2">
        <v>53.5</v>
      </c>
      <c r="J385" s="79" t="str">
        <f>IF(((VLOOKUP($G385,Depth_Lookup!$A$3:$J$561,9,FALSE))-(I385/100))&gt;=0,"Good","Too Long")</f>
        <v>Good</v>
      </c>
      <c r="K385" s="80">
        <f>(VLOOKUP($G385,Depth_Lookup!$A$3:$J$561,10,FALSE))+(H385/100)</f>
        <v>203.6</v>
      </c>
      <c r="L385" s="80">
        <f>(VLOOKUP($G385,Depth_Lookup!$A$3:$J$561,10,FALSE))+(I385/100)</f>
        <v>204.13499999999999</v>
      </c>
      <c r="M385" s="136" t="s">
        <v>1721</v>
      </c>
      <c r="N385" s="136" t="s">
        <v>13</v>
      </c>
      <c r="O385" s="199" t="s">
        <v>1762</v>
      </c>
      <c r="P385" s="57" t="s">
        <v>1793</v>
      </c>
      <c r="Q385" s="44"/>
      <c r="R385" s="42">
        <v>50</v>
      </c>
      <c r="S385" s="5">
        <v>0</v>
      </c>
      <c r="T385" s="5">
        <v>50</v>
      </c>
      <c r="U385" s="5">
        <v>0</v>
      </c>
      <c r="V385" s="8">
        <f>SUM(R385:U385)</f>
        <v>100</v>
      </c>
      <c r="W385" s="4" t="s">
        <v>1303</v>
      </c>
      <c r="X385" s="5" t="s">
        <v>1223</v>
      </c>
      <c r="Y385" s="38">
        <v>80</v>
      </c>
      <c r="Z385" s="8" t="str">
        <f>VLOOKUP($Y385,definitions_list_lookup!$N$15:$P$20,2,TRUE)</f>
        <v>very high</v>
      </c>
      <c r="AA385" s="8">
        <f>VLOOKUP($Y385,definitions_list_lookup!$N$15:$P$20,3,TRUE)</f>
        <v>4</v>
      </c>
      <c r="AB385" s="99" t="s">
        <v>1842</v>
      </c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>
        <v>5</v>
      </c>
      <c r="AQ385" s="7"/>
      <c r="AR385" s="7"/>
      <c r="AS385" s="7">
        <v>95</v>
      </c>
      <c r="AT385" s="7"/>
      <c r="AU385" s="7"/>
      <c r="AV385" s="7"/>
      <c r="AW385" s="7"/>
      <c r="AX385" s="7"/>
      <c r="AY385" s="7"/>
      <c r="AZ385" s="7"/>
      <c r="BA385" s="8">
        <f t="shared" si="209"/>
        <v>100</v>
      </c>
      <c r="BB385" s="54"/>
      <c r="BC385" s="99"/>
      <c r="BD385" s="99"/>
      <c r="BE385" s="99"/>
      <c r="BF385" s="7"/>
      <c r="BG385" s="8" t="str">
        <f>VLOOKUP($BF385,definitions_list_lookup!$N$15:$P$20,2,TRUE)</f>
        <v>fresh</v>
      </c>
      <c r="BH385" s="8">
        <f>VLOOKUP($BF385,definitions_list_lookup!$N$15:$P$20,3,TRUE)</f>
        <v>0</v>
      </c>
      <c r="BI385" s="99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8">
        <f t="shared" si="210"/>
        <v>0</v>
      </c>
      <c r="CI385" s="44"/>
      <c r="CJ385" s="7" t="s">
        <v>1740</v>
      </c>
      <c r="CK385" s="48" t="s">
        <v>1741</v>
      </c>
      <c r="CL385" s="7">
        <v>95</v>
      </c>
      <c r="CM385" s="8" t="str">
        <f>VLOOKUP($CL385,definitions_list_lookup!$N$15:$P$20,2,TRUE)</f>
        <v>complete</v>
      </c>
      <c r="CN385" s="8">
        <f>VLOOKUP($CL385,definitions_list_lookup!$N$15:$P$20,3,TRUE)</f>
        <v>5</v>
      </c>
      <c r="CO385" s="99" t="s">
        <v>1743</v>
      </c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>
        <v>10</v>
      </c>
      <c r="DD385" s="7"/>
      <c r="DE385" s="7"/>
      <c r="DF385" s="7">
        <v>90</v>
      </c>
      <c r="DG385" s="7"/>
      <c r="DH385" s="7"/>
      <c r="DI385" s="7"/>
      <c r="DJ385" s="7"/>
      <c r="DK385" s="7"/>
      <c r="DL385" s="7"/>
      <c r="DM385" s="7"/>
      <c r="DN385" s="8">
        <f t="shared" si="211"/>
        <v>100</v>
      </c>
      <c r="DO385" s="44"/>
      <c r="DP385" s="99"/>
      <c r="DQ385" s="7"/>
      <c r="DR385" s="8" t="str">
        <f>VLOOKUP($DQ385,definitions_list_lookup!$N$15:$P$20,2,TRUE)</f>
        <v>fresh</v>
      </c>
      <c r="DS385" s="8">
        <f>VLOOKUP($DQ385,definitions_list_lookup!$N$15:$P$20,3,TRUE)</f>
        <v>0</v>
      </c>
      <c r="DT385" s="99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8">
        <f t="shared" si="190"/>
        <v>0</v>
      </c>
      <c r="ET385" s="44"/>
      <c r="EU385" s="8">
        <f t="shared" si="193"/>
        <v>87.5</v>
      </c>
      <c r="EV385" s="8" t="str">
        <f>VLOOKUP($EU385,definitions_list_lookup!$N$15:$P$20,2,TRUE)</f>
        <v>very high</v>
      </c>
      <c r="EW385" s="8">
        <f>VLOOKUP($EU385,definitions_list_lookup!$N$15:$P$20,3,TRUE)</f>
        <v>4</v>
      </c>
    </row>
    <row r="386" spans="1:153" ht="140">
      <c r="A386" s="205">
        <v>43306</v>
      </c>
      <c r="B386" s="5" t="s">
        <v>1323</v>
      </c>
      <c r="D386" s="5" t="s">
        <v>1208</v>
      </c>
      <c r="E386" s="5">
        <v>93</v>
      </c>
      <c r="F386" s="5">
        <v>2</v>
      </c>
      <c r="G386" s="6" t="str">
        <f t="shared" si="189"/>
        <v>93-2</v>
      </c>
      <c r="H386" s="2">
        <v>0</v>
      </c>
      <c r="I386" s="2">
        <v>82</v>
      </c>
      <c r="J386" s="79" t="str">
        <f>IF(((VLOOKUP($G386,Depth_Lookup!$A$3:$J$561,9,FALSE))-(I386/100))&gt;=0,"Good","Too Long")</f>
        <v>Good</v>
      </c>
      <c r="K386" s="80">
        <f>(VLOOKUP($G386,Depth_Lookup!$A$3:$J$561,10,FALSE))+(H386/100)</f>
        <v>204.13499999999999</v>
      </c>
      <c r="L386" s="80">
        <f>(VLOOKUP($G386,Depth_Lookup!$A$3:$J$561,10,FALSE))+(I386/100)</f>
        <v>204.95499999999998</v>
      </c>
      <c r="M386" s="136" t="s">
        <v>1721</v>
      </c>
      <c r="N386" s="136" t="s">
        <v>13</v>
      </c>
      <c r="O386" s="199" t="s">
        <v>1765</v>
      </c>
      <c r="P386" s="57" t="s">
        <v>1793</v>
      </c>
      <c r="Q386" s="44"/>
      <c r="R386" s="42">
        <v>75</v>
      </c>
      <c r="S386" s="5">
        <v>0</v>
      </c>
      <c r="T386" s="5">
        <v>25</v>
      </c>
      <c r="U386" s="5">
        <v>0</v>
      </c>
      <c r="V386" s="8">
        <f>SUM(R386:U386)</f>
        <v>100</v>
      </c>
      <c r="W386" s="4" t="s">
        <v>1303</v>
      </c>
      <c r="X386" s="5" t="s">
        <v>1223</v>
      </c>
      <c r="Y386" s="38">
        <v>80</v>
      </c>
      <c r="Z386" s="8" t="str">
        <f>VLOOKUP($Y386,definitions_list_lookup!$N$15:$P$20,2,TRUE)</f>
        <v>very high</v>
      </c>
      <c r="AA386" s="8">
        <f>VLOOKUP($Y386,definitions_list_lookup!$N$15:$P$20,3,TRUE)</f>
        <v>4</v>
      </c>
      <c r="AB386" s="99" t="s">
        <v>1843</v>
      </c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>
        <v>5</v>
      </c>
      <c r="AQ386" s="7"/>
      <c r="AR386" s="7"/>
      <c r="AS386" s="7">
        <v>95</v>
      </c>
      <c r="AT386" s="7"/>
      <c r="AU386" s="7"/>
      <c r="AV386" s="7"/>
      <c r="AW386" s="7"/>
      <c r="AX386" s="7"/>
      <c r="AY386" s="7"/>
      <c r="AZ386" s="7"/>
      <c r="BA386" s="8">
        <f t="shared" si="209"/>
        <v>100</v>
      </c>
      <c r="BB386" s="54"/>
      <c r="BC386" s="99"/>
      <c r="BD386" s="99"/>
      <c r="BE386" s="99"/>
      <c r="BF386" s="7"/>
      <c r="BG386" s="8" t="str">
        <f>VLOOKUP($BF386,definitions_list_lookup!$N$15:$P$20,2,TRUE)</f>
        <v>fresh</v>
      </c>
      <c r="BH386" s="8">
        <f>VLOOKUP($BF386,definitions_list_lookup!$N$15:$P$20,3,TRUE)</f>
        <v>0</v>
      </c>
      <c r="BI386" s="99" t="s">
        <v>1746</v>
      </c>
      <c r="BJ386" s="7">
        <v>20</v>
      </c>
      <c r="BK386" s="7"/>
      <c r="BL386" s="7">
        <v>20</v>
      </c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>
        <v>60</v>
      </c>
      <c r="CH386" s="8">
        <f t="shared" si="210"/>
        <v>100</v>
      </c>
      <c r="CI386" s="44"/>
      <c r="CJ386" s="7" t="s">
        <v>1740</v>
      </c>
      <c r="CK386" s="48" t="s">
        <v>1741</v>
      </c>
      <c r="CL386" s="7">
        <v>95</v>
      </c>
      <c r="CM386" s="8" t="str">
        <f>VLOOKUP($CL386,definitions_list_lookup!$N$15:$P$20,2,TRUE)</f>
        <v>complete</v>
      </c>
      <c r="CN386" s="8">
        <f>VLOOKUP($CL386,definitions_list_lookup!$N$15:$P$20,3,TRUE)</f>
        <v>5</v>
      </c>
      <c r="CO386" s="99" t="s">
        <v>1743</v>
      </c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>
        <v>10</v>
      </c>
      <c r="DD386" s="7"/>
      <c r="DE386" s="7"/>
      <c r="DF386" s="7">
        <v>90</v>
      </c>
      <c r="DG386" s="7"/>
      <c r="DH386" s="7"/>
      <c r="DI386" s="7"/>
      <c r="DJ386" s="7"/>
      <c r="DK386" s="7"/>
      <c r="DL386" s="7"/>
      <c r="DM386" s="7"/>
      <c r="DN386" s="8">
        <f t="shared" si="211"/>
        <v>100</v>
      </c>
      <c r="DO386" s="44"/>
      <c r="DP386" s="99"/>
      <c r="DQ386" s="7"/>
      <c r="DR386" s="8" t="str">
        <f>VLOOKUP($DQ386,definitions_list_lookup!$N$15:$P$20,2,TRUE)</f>
        <v>fresh</v>
      </c>
      <c r="DS386" s="8">
        <f>VLOOKUP($DQ386,definitions_list_lookup!$N$15:$P$20,3,TRUE)</f>
        <v>0</v>
      </c>
      <c r="DT386" s="99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8">
        <f t="shared" si="190"/>
        <v>0</v>
      </c>
      <c r="ET386" s="44"/>
      <c r="EU386" s="8">
        <f t="shared" si="193"/>
        <v>83.75</v>
      </c>
      <c r="EV386" s="8" t="str">
        <f>VLOOKUP($EU386,definitions_list_lookup!$N$15:$P$20,2,TRUE)</f>
        <v>very high</v>
      </c>
      <c r="EW386" s="8">
        <f>VLOOKUP($EU386,definitions_list_lookup!$N$15:$P$20,3,TRUE)</f>
        <v>4</v>
      </c>
    </row>
    <row r="387" spans="1:153" ht="98">
      <c r="A387" s="205">
        <v>43306</v>
      </c>
      <c r="B387" s="5" t="s">
        <v>1323</v>
      </c>
      <c r="D387" s="5" t="s">
        <v>1208</v>
      </c>
      <c r="E387" s="5">
        <v>93</v>
      </c>
      <c r="F387" s="5">
        <v>3</v>
      </c>
      <c r="G387" s="6" t="str">
        <f t="shared" si="189"/>
        <v>93-3</v>
      </c>
      <c r="H387" s="2">
        <v>0</v>
      </c>
      <c r="I387" s="2">
        <v>88</v>
      </c>
      <c r="J387" s="79" t="str">
        <f>IF(((VLOOKUP($G387,Depth_Lookup!$A$3:$J$561,9,FALSE))-(I387/100))&gt;=0,"Good","Too Long")</f>
        <v>Good</v>
      </c>
      <c r="K387" s="80">
        <f>(VLOOKUP($G387,Depth_Lookup!$A$3:$J$561,10,FALSE))+(H387/100)</f>
        <v>204.95500000000001</v>
      </c>
      <c r="L387" s="80">
        <f>(VLOOKUP($G387,Depth_Lookup!$A$3:$J$561,10,FALSE))+(I387/100)</f>
        <v>205.83500000000001</v>
      </c>
      <c r="M387" s="136" t="s">
        <v>1721</v>
      </c>
      <c r="N387" s="136" t="s">
        <v>13</v>
      </c>
      <c r="O387" s="199" t="s">
        <v>1765</v>
      </c>
      <c r="P387" s="57" t="s">
        <v>1793</v>
      </c>
      <c r="Q387" s="44"/>
      <c r="R387" s="42">
        <v>85</v>
      </c>
      <c r="S387" s="5">
        <v>0</v>
      </c>
      <c r="T387" s="5">
        <v>15</v>
      </c>
      <c r="U387" s="5">
        <v>0</v>
      </c>
      <c r="V387" s="8">
        <f>SUM(R387:U387)</f>
        <v>100</v>
      </c>
      <c r="W387" s="4" t="s">
        <v>1303</v>
      </c>
      <c r="X387" s="5" t="s">
        <v>1223</v>
      </c>
      <c r="Y387" s="38">
        <v>80</v>
      </c>
      <c r="Z387" s="8" t="str">
        <f>VLOOKUP($Y387,definitions_list_lookup!$N$15:$P$20,2,TRUE)</f>
        <v>very high</v>
      </c>
      <c r="AA387" s="8">
        <f>VLOOKUP($Y387,definitions_list_lookup!$N$15:$P$20,3,TRUE)</f>
        <v>4</v>
      </c>
      <c r="AB387" s="99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>
        <v>5</v>
      </c>
      <c r="AQ387" s="7"/>
      <c r="AR387" s="7"/>
      <c r="AS387" s="7">
        <v>95</v>
      </c>
      <c r="AT387" s="7"/>
      <c r="AU387" s="7"/>
      <c r="AV387" s="7"/>
      <c r="AW387" s="7"/>
      <c r="AX387" s="7"/>
      <c r="AY387" s="7"/>
      <c r="AZ387" s="7"/>
      <c r="BA387" s="8">
        <f t="shared" si="209"/>
        <v>100</v>
      </c>
      <c r="BB387" s="54"/>
      <c r="BC387" s="99"/>
      <c r="BD387" s="99"/>
      <c r="BE387" s="99"/>
      <c r="BF387" s="7"/>
      <c r="BG387" s="8" t="str">
        <f>VLOOKUP($BF387,definitions_list_lookup!$N$15:$P$20,2,TRUE)</f>
        <v>fresh</v>
      </c>
      <c r="BH387" s="8">
        <f>VLOOKUP($BF387,definitions_list_lookup!$N$15:$P$20,3,TRUE)</f>
        <v>0</v>
      </c>
      <c r="BI387" s="99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8">
        <f t="shared" si="210"/>
        <v>0</v>
      </c>
      <c r="CI387" s="44"/>
      <c r="CJ387" s="7" t="s">
        <v>1740</v>
      </c>
      <c r="CK387" s="48" t="s">
        <v>1396</v>
      </c>
      <c r="CL387" s="7">
        <v>95</v>
      </c>
      <c r="CM387" s="8" t="str">
        <f>VLOOKUP($CL387,definitions_list_lookup!$N$15:$P$20,2,TRUE)</f>
        <v>complete</v>
      </c>
      <c r="CN387" s="8">
        <f>VLOOKUP($CL387,definitions_list_lookup!$N$15:$P$20,3,TRUE)</f>
        <v>5</v>
      </c>
      <c r="CO387" s="99" t="s">
        <v>1743</v>
      </c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>
        <v>10</v>
      </c>
      <c r="DD387" s="7"/>
      <c r="DE387" s="7"/>
      <c r="DF387" s="7">
        <v>90</v>
      </c>
      <c r="DG387" s="7"/>
      <c r="DH387" s="7"/>
      <c r="DI387" s="7"/>
      <c r="DJ387" s="7"/>
      <c r="DK387" s="7"/>
      <c r="DL387" s="7"/>
      <c r="DM387" s="7"/>
      <c r="DN387" s="8">
        <f t="shared" si="211"/>
        <v>100</v>
      </c>
      <c r="DO387" s="44"/>
      <c r="DP387" s="99"/>
      <c r="DQ387" s="7"/>
      <c r="DR387" s="8" t="str">
        <f>VLOOKUP($DQ387,definitions_list_lookup!$N$15:$P$20,2,TRUE)</f>
        <v>fresh</v>
      </c>
      <c r="DS387" s="8">
        <f>VLOOKUP($DQ387,definitions_list_lookup!$N$15:$P$20,3,TRUE)</f>
        <v>0</v>
      </c>
      <c r="DT387" s="99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8">
        <f t="shared" si="190"/>
        <v>0</v>
      </c>
      <c r="ET387" s="44"/>
      <c r="EU387" s="8">
        <f t="shared" si="193"/>
        <v>82.25</v>
      </c>
      <c r="EV387" s="8" t="str">
        <f>VLOOKUP($EU387,definitions_list_lookup!$N$15:$P$20,2,TRUE)</f>
        <v>very high</v>
      </c>
      <c r="EW387" s="8">
        <f>VLOOKUP($EU387,definitions_list_lookup!$N$15:$P$20,3,TRUE)</f>
        <v>4</v>
      </c>
    </row>
    <row r="388" spans="1:153" ht="98">
      <c r="A388" s="205">
        <v>43306</v>
      </c>
      <c r="B388" s="5" t="s">
        <v>1323</v>
      </c>
      <c r="D388" s="5" t="s">
        <v>1208</v>
      </c>
      <c r="E388" s="5">
        <v>93</v>
      </c>
      <c r="F388" s="5">
        <v>4</v>
      </c>
      <c r="G388" s="6" t="str">
        <f t="shared" si="189"/>
        <v>93-4</v>
      </c>
      <c r="H388" s="2">
        <v>0</v>
      </c>
      <c r="I388" s="2">
        <v>25.5</v>
      </c>
      <c r="J388" s="79" t="str">
        <f>IF(((VLOOKUP($G388,Depth_Lookup!$A$3:$J$561,9,FALSE))-(I388/100))&gt;=0,"Good","Too Long")</f>
        <v>Good</v>
      </c>
      <c r="K388" s="80">
        <f>(VLOOKUP($G388,Depth_Lookup!$A$3:$J$561,10,FALSE))+(H388/100)</f>
        <v>205.83500000000001</v>
      </c>
      <c r="L388" s="80">
        <f>(VLOOKUP($G388,Depth_Lookup!$A$3:$J$561,10,FALSE))+(I388/100)</f>
        <v>206.09</v>
      </c>
      <c r="M388" s="136" t="s">
        <v>1721</v>
      </c>
      <c r="N388" s="136" t="s">
        <v>13</v>
      </c>
      <c r="O388" s="199" t="s">
        <v>1765</v>
      </c>
      <c r="P388" s="57" t="s">
        <v>1793</v>
      </c>
      <c r="Q388" s="44"/>
      <c r="R388" s="42">
        <v>95</v>
      </c>
      <c r="S388" s="5">
        <v>0</v>
      </c>
      <c r="T388" s="5">
        <v>5</v>
      </c>
      <c r="U388" s="5">
        <v>0</v>
      </c>
      <c r="V388" s="8">
        <f>SUM(R388:U388)</f>
        <v>100</v>
      </c>
      <c r="W388" s="4" t="s">
        <v>1303</v>
      </c>
      <c r="X388" s="5" t="s">
        <v>1223</v>
      </c>
      <c r="Y388" s="38">
        <v>85</v>
      </c>
      <c r="Z388" s="8" t="str">
        <f>VLOOKUP($Y388,definitions_list_lookup!$N$15:$P$20,2,TRUE)</f>
        <v>very high</v>
      </c>
      <c r="AA388" s="8">
        <f>VLOOKUP($Y388,definitions_list_lookup!$N$15:$P$20,3,TRUE)</f>
        <v>4</v>
      </c>
      <c r="AB388" s="99" t="s">
        <v>1748</v>
      </c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8">
        <f t="shared" si="209"/>
        <v>0</v>
      </c>
      <c r="BB388" s="54"/>
      <c r="BC388" s="99"/>
      <c r="BD388" s="99"/>
      <c r="BE388" s="99"/>
      <c r="BF388" s="7"/>
      <c r="BG388" s="8" t="str">
        <f>VLOOKUP($BF388,definitions_list_lookup!$N$15:$P$20,2,TRUE)</f>
        <v>fresh</v>
      </c>
      <c r="BH388" s="8">
        <f>VLOOKUP($BF388,definitions_list_lookup!$N$15:$P$20,3,TRUE)</f>
        <v>0</v>
      </c>
      <c r="BI388" s="99" t="s">
        <v>1749</v>
      </c>
      <c r="BJ388" s="7">
        <v>20</v>
      </c>
      <c r="BK388" s="7"/>
      <c r="BL388" s="7">
        <v>20</v>
      </c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>
        <v>60</v>
      </c>
      <c r="CH388" s="8">
        <f t="shared" si="210"/>
        <v>100</v>
      </c>
      <c r="CI388" s="44"/>
      <c r="CJ388" s="7" t="s">
        <v>1740</v>
      </c>
      <c r="CK388" s="48" t="s">
        <v>1396</v>
      </c>
      <c r="CL388" s="7">
        <v>95</v>
      </c>
      <c r="CM388" s="8" t="str">
        <f>VLOOKUP($CL388,definitions_list_lookup!$N$15:$P$20,2,TRUE)</f>
        <v>complete</v>
      </c>
      <c r="CN388" s="8">
        <f>VLOOKUP($CL388,definitions_list_lookup!$N$15:$P$20,3,TRUE)</f>
        <v>5</v>
      </c>
      <c r="CO388" s="99" t="s">
        <v>1743</v>
      </c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>
        <v>10</v>
      </c>
      <c r="DD388" s="7"/>
      <c r="DE388" s="7"/>
      <c r="DF388" s="7">
        <v>90</v>
      </c>
      <c r="DG388" s="7"/>
      <c r="DH388" s="7"/>
      <c r="DI388" s="7"/>
      <c r="DJ388" s="7"/>
      <c r="DK388" s="7"/>
      <c r="DL388" s="7"/>
      <c r="DM388" s="7"/>
      <c r="DN388" s="8">
        <f t="shared" si="211"/>
        <v>100</v>
      </c>
      <c r="DO388" s="44"/>
      <c r="DP388" s="99"/>
      <c r="DQ388" s="7"/>
      <c r="DR388" s="8" t="str">
        <f>VLOOKUP($DQ388,definitions_list_lookup!$N$15:$P$20,2,TRUE)</f>
        <v>fresh</v>
      </c>
      <c r="DS388" s="8">
        <f>VLOOKUP($DQ388,definitions_list_lookup!$N$15:$P$20,3,TRUE)</f>
        <v>0</v>
      </c>
      <c r="DT388" s="99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8">
        <f t="shared" si="190"/>
        <v>0</v>
      </c>
      <c r="ET388" s="44"/>
      <c r="EU388" s="8">
        <f t="shared" si="193"/>
        <v>85.5</v>
      </c>
      <c r="EV388" s="8" t="str">
        <f>VLOOKUP($EU388,definitions_list_lookup!$N$15:$P$20,2,TRUE)</f>
        <v>very high</v>
      </c>
      <c r="EW388" s="8">
        <f>VLOOKUP($EU388,definitions_list_lookup!$N$15:$P$20,3,TRUE)</f>
        <v>4</v>
      </c>
    </row>
    <row r="389" spans="1:153" ht="56">
      <c r="A389" s="205">
        <v>43306</v>
      </c>
      <c r="B389" s="5" t="s">
        <v>1323</v>
      </c>
      <c r="D389" s="5" t="s">
        <v>1208</v>
      </c>
      <c r="E389" s="5">
        <v>93</v>
      </c>
      <c r="F389" s="5">
        <v>4</v>
      </c>
      <c r="G389" s="6" t="str">
        <f t="shared" si="189"/>
        <v>93-4</v>
      </c>
      <c r="H389" s="2">
        <v>25.5</v>
      </c>
      <c r="I389" s="2">
        <v>26</v>
      </c>
      <c r="J389" s="79" t="str">
        <f>IF(((VLOOKUP($G389,Depth_Lookup!$A$3:$J$561,9,FALSE))-(I389/100))&gt;=0,"Good","Too Long")</f>
        <v>Good</v>
      </c>
      <c r="K389" s="80">
        <f>(VLOOKUP($G389,Depth_Lookup!$A$3:$J$561,10,FALSE))+(H389/100)</f>
        <v>206.09</v>
      </c>
      <c r="L389" s="80">
        <f>(VLOOKUP($G389,Depth_Lookup!$A$3:$J$561,10,FALSE))+(I389/100)</f>
        <v>206.095</v>
      </c>
      <c r="M389" s="136" t="s">
        <v>1722</v>
      </c>
      <c r="N389" s="136" t="s">
        <v>1469</v>
      </c>
      <c r="O389" s="199" t="s">
        <v>1784</v>
      </c>
      <c r="P389" s="57" t="s">
        <v>1330</v>
      </c>
      <c r="Q389" s="44"/>
      <c r="R389" s="42">
        <v>100</v>
      </c>
      <c r="S389" s="5">
        <v>0</v>
      </c>
      <c r="T389" s="5">
        <v>0</v>
      </c>
      <c r="U389" s="5">
        <v>0</v>
      </c>
      <c r="V389" s="8">
        <f t="shared" ref="V389" si="215">SUM(R389:U389)</f>
        <v>100</v>
      </c>
      <c r="W389" s="4" t="s">
        <v>1495</v>
      </c>
      <c r="X389" s="5" t="s">
        <v>1223</v>
      </c>
      <c r="Y389" s="38">
        <v>95</v>
      </c>
      <c r="Z389" s="8" t="str">
        <f>VLOOKUP($Y389,definitions_list_lookup!$N$15:$P$20,2,TRUE)</f>
        <v>complete</v>
      </c>
      <c r="AA389" s="8">
        <f>VLOOKUP($Y389,definitions_list_lookup!$N$15:$P$20,3,TRUE)</f>
        <v>5</v>
      </c>
      <c r="AB389" s="99"/>
      <c r="AC389" s="7">
        <v>20</v>
      </c>
      <c r="AD389" s="7"/>
      <c r="AE389" s="7">
        <v>20</v>
      </c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>
        <v>60</v>
      </c>
      <c r="BA389" s="8">
        <f t="shared" si="209"/>
        <v>100</v>
      </c>
      <c r="BB389" s="54"/>
      <c r="BC389" s="99"/>
      <c r="BD389" s="99"/>
      <c r="BE389" s="99"/>
      <c r="BF389" s="7"/>
      <c r="BG389" s="8" t="str">
        <f>VLOOKUP($BF389,definitions_list_lookup!$N$15:$P$20,2,TRUE)</f>
        <v>fresh</v>
      </c>
      <c r="BH389" s="8">
        <f>VLOOKUP($BF389,definitions_list_lookup!$N$15:$P$20,3,TRUE)</f>
        <v>0</v>
      </c>
      <c r="BI389" s="99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8">
        <f t="shared" si="210"/>
        <v>0</v>
      </c>
      <c r="CI389" s="44"/>
      <c r="CJ389" s="7"/>
      <c r="CK389" s="48"/>
      <c r="CL389" s="7"/>
      <c r="CM389" s="8" t="str">
        <f>VLOOKUP($CL389,definitions_list_lookup!$N$15:$P$20,2,TRUE)</f>
        <v>fresh</v>
      </c>
      <c r="CN389" s="8">
        <f>VLOOKUP($CL389,definitions_list_lookup!$N$15:$P$20,3,TRUE)</f>
        <v>0</v>
      </c>
      <c r="CO389" s="99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8">
        <f t="shared" si="211"/>
        <v>0</v>
      </c>
      <c r="DO389" s="44"/>
      <c r="DP389" s="99"/>
      <c r="DQ389" s="7"/>
      <c r="DR389" s="8" t="str">
        <f>VLOOKUP($DQ389,definitions_list_lookup!$N$15:$P$20,2,TRUE)</f>
        <v>fresh</v>
      </c>
      <c r="DS389" s="8">
        <f>VLOOKUP($DQ389,definitions_list_lookup!$N$15:$P$20,3,TRUE)</f>
        <v>0</v>
      </c>
      <c r="DT389" s="99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8">
        <f t="shared" si="190"/>
        <v>0</v>
      </c>
      <c r="ET389" s="44"/>
      <c r="EU389" s="8">
        <f t="shared" si="193"/>
        <v>95</v>
      </c>
      <c r="EV389" s="8" t="str">
        <f>VLOOKUP($EU389,definitions_list_lookup!$N$15:$P$20,2,TRUE)</f>
        <v>complete</v>
      </c>
      <c r="EW389" s="8">
        <f>VLOOKUP($EU389,definitions_list_lookup!$N$15:$P$20,3,TRUE)</f>
        <v>5</v>
      </c>
    </row>
    <row r="390" spans="1:153" ht="98">
      <c r="A390" s="205">
        <v>43306</v>
      </c>
      <c r="B390" s="5" t="s">
        <v>1323</v>
      </c>
      <c r="D390" s="5" t="s">
        <v>1208</v>
      </c>
      <c r="E390" s="5">
        <v>93</v>
      </c>
      <c r="F390" s="5">
        <v>4</v>
      </c>
      <c r="G390" s="6" t="str">
        <f t="shared" si="189"/>
        <v>93-4</v>
      </c>
      <c r="H390" s="2">
        <v>26</v>
      </c>
      <c r="I390" s="2">
        <v>46</v>
      </c>
      <c r="J390" s="79" t="str">
        <f>IF(((VLOOKUP($G390,Depth_Lookup!$A$3:$J$561,9,FALSE))-(I390/100))&gt;=0,"Good","Too Long")</f>
        <v>Good</v>
      </c>
      <c r="K390" s="80">
        <f>(VLOOKUP($G390,Depth_Lookup!$A$3:$J$561,10,FALSE))+(H390/100)</f>
        <v>206.095</v>
      </c>
      <c r="L390" s="80">
        <f>(VLOOKUP($G390,Depth_Lookup!$A$3:$J$561,10,FALSE))+(I390/100)</f>
        <v>206.29500000000002</v>
      </c>
      <c r="M390" s="136" t="s">
        <v>1723</v>
      </c>
      <c r="N390" s="136" t="s">
        <v>1326</v>
      </c>
      <c r="O390" s="199" t="s">
        <v>1785</v>
      </c>
      <c r="P390" s="57" t="s">
        <v>1793</v>
      </c>
      <c r="Q390" s="44"/>
      <c r="R390" s="42">
        <v>100</v>
      </c>
      <c r="S390" s="5">
        <v>0</v>
      </c>
      <c r="T390" s="5">
        <v>0</v>
      </c>
      <c r="U390" s="5">
        <v>0</v>
      </c>
      <c r="V390" s="8">
        <f t="shared" ref="V390" si="216">SUM(R390:U390)</f>
        <v>100</v>
      </c>
      <c r="W390" s="4" t="s">
        <v>1303</v>
      </c>
      <c r="X390" s="5" t="s">
        <v>1223</v>
      </c>
      <c r="Y390" s="38">
        <v>95</v>
      </c>
      <c r="Z390" s="8" t="str">
        <f>VLOOKUP($Y390,definitions_list_lookup!$N$15:$P$20,2,TRUE)</f>
        <v>complete</v>
      </c>
      <c r="AA390" s="8">
        <f>VLOOKUP($Y390,definitions_list_lookup!$N$15:$P$20,3,TRUE)</f>
        <v>5</v>
      </c>
      <c r="AB390" s="99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>
        <v>5</v>
      </c>
      <c r="AQ390" s="7"/>
      <c r="AR390" s="7"/>
      <c r="AS390" s="7">
        <v>95</v>
      </c>
      <c r="AT390" s="7"/>
      <c r="AU390" s="7"/>
      <c r="AV390" s="7"/>
      <c r="AW390" s="7"/>
      <c r="AX390" s="7"/>
      <c r="AY390" s="7"/>
      <c r="AZ390" s="7"/>
      <c r="BA390" s="8">
        <f t="shared" si="209"/>
        <v>100</v>
      </c>
      <c r="BB390" s="54"/>
      <c r="BC390" s="99"/>
      <c r="BD390" s="99"/>
      <c r="BE390" s="99"/>
      <c r="BF390" s="7"/>
      <c r="BG390" s="8" t="str">
        <f>VLOOKUP($BF390,definitions_list_lookup!$N$15:$P$20,2,TRUE)</f>
        <v>fresh</v>
      </c>
      <c r="BH390" s="8">
        <f>VLOOKUP($BF390,definitions_list_lookup!$N$15:$P$20,3,TRUE)</f>
        <v>0</v>
      </c>
      <c r="BI390" s="99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8">
        <f t="shared" si="210"/>
        <v>0</v>
      </c>
      <c r="CI390" s="44"/>
      <c r="CJ390" s="7"/>
      <c r="CK390" s="48"/>
      <c r="CL390" s="7"/>
      <c r="CM390" s="8" t="str">
        <f>VLOOKUP($CL390,definitions_list_lookup!$N$15:$P$20,2,TRUE)</f>
        <v>fresh</v>
      </c>
      <c r="CN390" s="8">
        <f>VLOOKUP($CL390,definitions_list_lookup!$N$15:$P$20,3,TRUE)</f>
        <v>0</v>
      </c>
      <c r="CO390" s="99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8">
        <f t="shared" si="211"/>
        <v>0</v>
      </c>
      <c r="DO390" s="44"/>
      <c r="DP390" s="99"/>
      <c r="DQ390" s="7"/>
      <c r="DR390" s="8" t="str">
        <f>VLOOKUP($DQ390,definitions_list_lookup!$N$15:$P$20,2,TRUE)</f>
        <v>fresh</v>
      </c>
      <c r="DS390" s="8">
        <f>VLOOKUP($DQ390,definitions_list_lookup!$N$15:$P$20,3,TRUE)</f>
        <v>0</v>
      </c>
      <c r="DT390" s="99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8">
        <f t="shared" si="190"/>
        <v>0</v>
      </c>
      <c r="ET390" s="44"/>
      <c r="EU390" s="8">
        <f t="shared" si="193"/>
        <v>95</v>
      </c>
      <c r="EV390" s="8" t="str">
        <f>VLOOKUP($EU390,definitions_list_lookup!$N$15:$P$20,2,TRUE)</f>
        <v>complete</v>
      </c>
      <c r="EW390" s="8">
        <f>VLOOKUP($EU390,definitions_list_lookup!$N$15:$P$20,3,TRUE)</f>
        <v>5</v>
      </c>
    </row>
    <row r="391" spans="1:153" ht="98">
      <c r="A391" s="205">
        <v>43306</v>
      </c>
      <c r="B391" s="5" t="s">
        <v>1323</v>
      </c>
      <c r="D391" s="5" t="s">
        <v>1208</v>
      </c>
      <c r="E391" s="5">
        <v>93</v>
      </c>
      <c r="F391" s="5">
        <v>4</v>
      </c>
      <c r="G391" s="6" t="str">
        <f t="shared" si="189"/>
        <v>93-4</v>
      </c>
      <c r="H391" s="2">
        <v>46</v>
      </c>
      <c r="I391" s="2">
        <v>88</v>
      </c>
      <c r="J391" s="79" t="str">
        <f>IF(((VLOOKUP($G391,Depth_Lookup!$A$3:$J$561,9,FALSE))-(I391/100))&gt;=0,"Good","Too Long")</f>
        <v>Good</v>
      </c>
      <c r="K391" s="80">
        <f>(VLOOKUP($G391,Depth_Lookup!$A$3:$J$561,10,FALSE))+(H391/100)</f>
        <v>206.29500000000002</v>
      </c>
      <c r="L391" s="80">
        <f>(VLOOKUP($G391,Depth_Lookup!$A$3:$J$561,10,FALSE))+(I391/100)</f>
        <v>206.715</v>
      </c>
      <c r="M391" s="136">
        <v>41</v>
      </c>
      <c r="N391" s="136" t="s">
        <v>12</v>
      </c>
      <c r="O391" s="199" t="s">
        <v>1786</v>
      </c>
      <c r="P391" s="57" t="s">
        <v>1793</v>
      </c>
      <c r="Q391" s="44"/>
      <c r="R391" s="42">
        <v>50</v>
      </c>
      <c r="S391" s="5">
        <v>0</v>
      </c>
      <c r="T391" s="5">
        <v>50</v>
      </c>
      <c r="U391" s="5">
        <v>0</v>
      </c>
      <c r="V391" s="8">
        <f>SUM(R391:U391)</f>
        <v>100</v>
      </c>
      <c r="W391" s="4" t="s">
        <v>1303</v>
      </c>
      <c r="X391" s="5" t="s">
        <v>1223</v>
      </c>
      <c r="Y391" s="38">
        <v>95</v>
      </c>
      <c r="Z391" s="8" t="str">
        <f>VLOOKUP($Y391,definitions_list_lookup!$N$15:$P$20,2,TRUE)</f>
        <v>complete</v>
      </c>
      <c r="AA391" s="8">
        <f>VLOOKUP($Y391,definitions_list_lookup!$N$15:$P$20,3,TRUE)</f>
        <v>5</v>
      </c>
      <c r="AB391" s="99" t="s">
        <v>1842</v>
      </c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>
        <v>5</v>
      </c>
      <c r="AQ391" s="7"/>
      <c r="AR391" s="7"/>
      <c r="AS391" s="7">
        <v>95</v>
      </c>
      <c r="AT391" s="7"/>
      <c r="AU391" s="7"/>
      <c r="AV391" s="7"/>
      <c r="AW391" s="7"/>
      <c r="AX391" s="7"/>
      <c r="AY391" s="7"/>
      <c r="AZ391" s="7"/>
      <c r="BA391" s="8">
        <f t="shared" si="209"/>
        <v>100</v>
      </c>
      <c r="BB391" s="54"/>
      <c r="BC391" s="99"/>
      <c r="BD391" s="99"/>
      <c r="BE391" s="99"/>
      <c r="BF391" s="7"/>
      <c r="BG391" s="8" t="str">
        <f>VLOOKUP($BF391,definitions_list_lookup!$N$15:$P$20,2,TRUE)</f>
        <v>fresh</v>
      </c>
      <c r="BH391" s="8">
        <f>VLOOKUP($BF391,definitions_list_lookup!$N$15:$P$20,3,TRUE)</f>
        <v>0</v>
      </c>
      <c r="BI391" s="99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8">
        <f t="shared" si="210"/>
        <v>0</v>
      </c>
      <c r="CI391" s="44"/>
      <c r="CJ391" s="7" t="s">
        <v>1740</v>
      </c>
      <c r="CK391" s="48" t="s">
        <v>1396</v>
      </c>
      <c r="CL391" s="7">
        <v>95</v>
      </c>
      <c r="CM391" s="8" t="str">
        <f>VLOOKUP($CL391,definitions_list_lookup!$N$15:$P$20,2,TRUE)</f>
        <v>complete</v>
      </c>
      <c r="CN391" s="8">
        <f>VLOOKUP($CL391,definitions_list_lookup!$N$15:$P$20,3,TRUE)</f>
        <v>5</v>
      </c>
      <c r="CO391" s="99" t="s">
        <v>1743</v>
      </c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>
        <v>10</v>
      </c>
      <c r="DD391" s="7"/>
      <c r="DE391" s="7"/>
      <c r="DF391" s="7">
        <v>90</v>
      </c>
      <c r="DG391" s="7"/>
      <c r="DH391" s="7"/>
      <c r="DI391" s="7"/>
      <c r="DJ391" s="7"/>
      <c r="DK391" s="7"/>
      <c r="DL391" s="7"/>
      <c r="DM391" s="7"/>
      <c r="DN391" s="8">
        <f t="shared" si="211"/>
        <v>100</v>
      </c>
      <c r="DO391" s="44"/>
      <c r="DP391" s="99"/>
      <c r="DQ391" s="7"/>
      <c r="DR391" s="8" t="str">
        <f>VLOOKUP($DQ391,definitions_list_lookup!$N$15:$P$20,2,TRUE)</f>
        <v>fresh</v>
      </c>
      <c r="DS391" s="8">
        <f>VLOOKUP($DQ391,definitions_list_lookup!$N$15:$P$20,3,TRUE)</f>
        <v>0</v>
      </c>
      <c r="DT391" s="99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8">
        <f t="shared" si="190"/>
        <v>0</v>
      </c>
      <c r="ET391" s="44"/>
      <c r="EU391" s="8">
        <f t="shared" si="193"/>
        <v>95</v>
      </c>
      <c r="EV391" s="8" t="str">
        <f>VLOOKUP($EU391,definitions_list_lookup!$N$15:$P$20,2,TRUE)</f>
        <v>complete</v>
      </c>
      <c r="EW391" s="8">
        <f>VLOOKUP($EU391,definitions_list_lookup!$N$15:$P$20,3,TRUE)</f>
        <v>5</v>
      </c>
    </row>
    <row r="392" spans="1:153" ht="98">
      <c r="A392" s="205">
        <v>43306</v>
      </c>
      <c r="B392" s="5" t="s">
        <v>1323</v>
      </c>
      <c r="D392" s="5" t="s">
        <v>1208</v>
      </c>
      <c r="E392" s="5">
        <v>94</v>
      </c>
      <c r="F392" s="5">
        <v>1</v>
      </c>
      <c r="G392" s="6" t="str">
        <f t="shared" si="189"/>
        <v>94-1</v>
      </c>
      <c r="H392" s="2">
        <v>0</v>
      </c>
      <c r="I392" s="2">
        <v>49.5</v>
      </c>
      <c r="J392" s="79" t="str">
        <f>IF(((VLOOKUP($G392,Depth_Lookup!$A$3:$J$561,9,FALSE))-(I392/100))&gt;=0,"Good","Too Long")</f>
        <v>Good</v>
      </c>
      <c r="K392" s="80">
        <f>(VLOOKUP($G392,Depth_Lookup!$A$3:$J$561,10,FALSE))+(H392/100)</f>
        <v>206.6</v>
      </c>
      <c r="L392" s="80">
        <f>(VLOOKUP($G392,Depth_Lookup!$A$3:$J$561,10,FALSE))+(I392/100)</f>
        <v>207.095</v>
      </c>
      <c r="M392" s="136">
        <v>41</v>
      </c>
      <c r="N392" s="136" t="s">
        <v>12</v>
      </c>
      <c r="O392" s="199" t="s">
        <v>1787</v>
      </c>
      <c r="P392" s="57" t="s">
        <v>1793</v>
      </c>
      <c r="Q392" s="44"/>
      <c r="R392" s="42">
        <v>0</v>
      </c>
      <c r="S392" s="5">
        <v>0</v>
      </c>
      <c r="T392" s="5">
        <v>100</v>
      </c>
      <c r="U392" s="5">
        <v>0</v>
      </c>
      <c r="V392" s="8">
        <f>SUM(R392:U392)</f>
        <v>100</v>
      </c>
      <c r="W392" s="4"/>
      <c r="X392" s="5"/>
      <c r="Y392" s="38"/>
      <c r="Z392" s="8" t="str">
        <f>VLOOKUP($Y392,definitions_list_lookup!$N$15:$P$20,2,TRUE)</f>
        <v>fresh</v>
      </c>
      <c r="AA392" s="8">
        <f>VLOOKUP($Y392,definitions_list_lookup!$N$15:$P$20,3,TRUE)</f>
        <v>0</v>
      </c>
      <c r="AB392" s="99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8">
        <f t="shared" si="209"/>
        <v>0</v>
      </c>
      <c r="BB392" s="54"/>
      <c r="BC392" s="99"/>
      <c r="BD392" s="99"/>
      <c r="BE392" s="99"/>
      <c r="BF392" s="7"/>
      <c r="BG392" s="8" t="str">
        <f>VLOOKUP($BF392,definitions_list_lookup!$N$15:$P$20,2,TRUE)</f>
        <v>fresh</v>
      </c>
      <c r="BH392" s="8">
        <f>VLOOKUP($BF392,definitions_list_lookup!$N$15:$P$20,3,TRUE)</f>
        <v>0</v>
      </c>
      <c r="BI392" s="99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8">
        <f t="shared" si="210"/>
        <v>0</v>
      </c>
      <c r="CI392" s="44"/>
      <c r="CJ392" s="7" t="s">
        <v>1740</v>
      </c>
      <c r="CK392" s="48" t="s">
        <v>1396</v>
      </c>
      <c r="CL392" s="7">
        <v>95</v>
      </c>
      <c r="CM392" s="8" t="str">
        <f>VLOOKUP($CL392,definitions_list_lookup!$N$15:$P$20,2,TRUE)</f>
        <v>complete</v>
      </c>
      <c r="CN392" s="8">
        <f>VLOOKUP($CL392,definitions_list_lookup!$N$15:$P$20,3,TRUE)</f>
        <v>5</v>
      </c>
      <c r="CO392" s="99" t="s">
        <v>1750</v>
      </c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>
        <v>10</v>
      </c>
      <c r="DD392" s="7"/>
      <c r="DE392" s="7"/>
      <c r="DF392" s="7">
        <v>90</v>
      </c>
      <c r="DG392" s="7"/>
      <c r="DH392" s="7"/>
      <c r="DI392" s="7"/>
      <c r="DJ392" s="7"/>
      <c r="DK392" s="7"/>
      <c r="DL392" s="7"/>
      <c r="DM392" s="7"/>
      <c r="DN392" s="8">
        <f t="shared" si="211"/>
        <v>100</v>
      </c>
      <c r="DO392" s="44"/>
      <c r="DP392" s="99"/>
      <c r="DQ392" s="7"/>
      <c r="DR392" s="8" t="str">
        <f>VLOOKUP($DQ392,definitions_list_lookup!$N$15:$P$20,2,TRUE)</f>
        <v>fresh</v>
      </c>
      <c r="DS392" s="8">
        <f>VLOOKUP($DQ392,definitions_list_lookup!$N$15:$P$20,3,TRUE)</f>
        <v>0</v>
      </c>
      <c r="DT392" s="99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8">
        <f t="shared" si="190"/>
        <v>0</v>
      </c>
      <c r="ET392" s="44"/>
      <c r="EU392" s="8">
        <f t="shared" si="193"/>
        <v>95</v>
      </c>
      <c r="EV392" s="8" t="str">
        <f>VLOOKUP($EU392,definitions_list_lookup!$N$15:$P$20,2,TRUE)</f>
        <v>complete</v>
      </c>
      <c r="EW392" s="8">
        <f>VLOOKUP($EU392,definitions_list_lookup!$N$15:$P$20,3,TRUE)</f>
        <v>5</v>
      </c>
    </row>
    <row r="393" spans="1:153" ht="98">
      <c r="A393" s="205">
        <v>43306</v>
      </c>
      <c r="B393" s="5" t="s">
        <v>1323</v>
      </c>
      <c r="D393" s="5" t="s">
        <v>1208</v>
      </c>
      <c r="E393" s="5">
        <v>94</v>
      </c>
      <c r="F393" s="5">
        <v>1</v>
      </c>
      <c r="G393" s="6" t="str">
        <f t="shared" ref="G393:G456" si="217">E393&amp;"-"&amp;F393</f>
        <v>94-1</v>
      </c>
      <c r="H393" s="2">
        <v>49.5</v>
      </c>
      <c r="I393" s="2">
        <v>95</v>
      </c>
      <c r="J393" s="79" t="str">
        <f>IF(((VLOOKUP($G393,Depth_Lookup!$A$3:$J$561,9,FALSE))-(I393/100))&gt;=0,"Good","Too Long")</f>
        <v>Good</v>
      </c>
      <c r="K393" s="80">
        <f>(VLOOKUP($G393,Depth_Lookup!$A$3:$J$561,10,FALSE))+(H393/100)</f>
        <v>207.095</v>
      </c>
      <c r="L393" s="80">
        <f>(VLOOKUP($G393,Depth_Lookup!$A$3:$J$561,10,FALSE))+(I393/100)</f>
        <v>207.54999999999998</v>
      </c>
      <c r="M393" s="136" t="s">
        <v>1724</v>
      </c>
      <c r="N393" s="136" t="s">
        <v>13</v>
      </c>
      <c r="O393" s="199" t="s">
        <v>1765</v>
      </c>
      <c r="P393" s="57" t="s">
        <v>1793</v>
      </c>
      <c r="Q393" s="44"/>
      <c r="R393" s="42">
        <v>70</v>
      </c>
      <c r="S393" s="5">
        <v>0</v>
      </c>
      <c r="T393" s="5">
        <v>30</v>
      </c>
      <c r="U393" s="5">
        <v>0</v>
      </c>
      <c r="V393" s="8">
        <f t="shared" ref="V393:V456" si="218">SUM(R393:U393)</f>
        <v>100</v>
      </c>
      <c r="W393" s="4" t="s">
        <v>1303</v>
      </c>
      <c r="X393" s="5" t="s">
        <v>1223</v>
      </c>
      <c r="Y393" s="38">
        <v>80</v>
      </c>
      <c r="Z393" s="8" t="str">
        <f>VLOOKUP($Y393,definitions_list_lookup!$N$15:$P$20,2,TRUE)</f>
        <v>very high</v>
      </c>
      <c r="AA393" s="8">
        <f>VLOOKUP($Y393,definitions_list_lookup!$N$15:$P$20,3,TRUE)</f>
        <v>4</v>
      </c>
      <c r="AB393" s="99" t="s">
        <v>1842</v>
      </c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>
        <v>5</v>
      </c>
      <c r="AQ393" s="7"/>
      <c r="AR393" s="7"/>
      <c r="AS393" s="7">
        <v>95</v>
      </c>
      <c r="AT393" s="7"/>
      <c r="AU393" s="7"/>
      <c r="AV393" s="7"/>
      <c r="AW393" s="7"/>
      <c r="AX393" s="7"/>
      <c r="AY393" s="7"/>
      <c r="AZ393" s="7"/>
      <c r="BA393" s="8">
        <f t="shared" ref="BA393:BA453" si="219">SUM(AC393:AZ393)</f>
        <v>100</v>
      </c>
      <c r="BB393" s="54"/>
      <c r="BC393" s="99"/>
      <c r="BD393" s="99"/>
      <c r="BE393" s="99"/>
      <c r="BF393" s="7"/>
      <c r="BG393" s="8" t="str">
        <f>VLOOKUP($BF393,definitions_list_lookup!$N$15:$P$20,2,TRUE)</f>
        <v>fresh</v>
      </c>
      <c r="BH393" s="8">
        <f>VLOOKUP($BF393,definitions_list_lookup!$N$15:$P$20,3,TRUE)</f>
        <v>0</v>
      </c>
      <c r="BI393" s="99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8">
        <f t="shared" ref="CH393:CH453" si="220">SUM(BJ393:CG393)</f>
        <v>0</v>
      </c>
      <c r="CI393" s="44"/>
      <c r="CJ393" s="7" t="s">
        <v>1740</v>
      </c>
      <c r="CK393" s="48" t="s">
        <v>1396</v>
      </c>
      <c r="CL393" s="7">
        <v>95</v>
      </c>
      <c r="CM393" s="8" t="str">
        <f>VLOOKUP($CL393,definitions_list_lookup!$N$15:$P$20,2,TRUE)</f>
        <v>complete</v>
      </c>
      <c r="CN393" s="8">
        <f>VLOOKUP($CL393,definitions_list_lookup!$N$15:$P$20,3,TRUE)</f>
        <v>5</v>
      </c>
      <c r="CO393" s="99" t="s">
        <v>1750</v>
      </c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>
        <v>10</v>
      </c>
      <c r="DD393" s="7"/>
      <c r="DE393" s="7"/>
      <c r="DF393" s="7">
        <v>90</v>
      </c>
      <c r="DG393" s="7"/>
      <c r="DH393" s="7"/>
      <c r="DI393" s="7"/>
      <c r="DJ393" s="7"/>
      <c r="DK393" s="7"/>
      <c r="DL393" s="7"/>
      <c r="DM393" s="7"/>
      <c r="DN393" s="8">
        <f t="shared" ref="DN393:DN456" si="221">SUM(CP393:DM393)</f>
        <v>100</v>
      </c>
      <c r="DO393" s="44"/>
      <c r="DP393" s="99"/>
      <c r="DQ393" s="7"/>
      <c r="DR393" s="8" t="str">
        <f>VLOOKUP($DQ393,definitions_list_lookup!$N$15:$P$20,2,TRUE)</f>
        <v>fresh</v>
      </c>
      <c r="DS393" s="8">
        <f>VLOOKUP($DQ393,definitions_list_lookup!$N$15:$P$20,3,TRUE)</f>
        <v>0</v>
      </c>
      <c r="DT393" s="99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8">
        <f t="shared" ref="ES393:ES456" si="222">SUM(DU393:ER393)</f>
        <v>0</v>
      </c>
      <c r="ET393" s="44"/>
      <c r="EU393" s="8">
        <f t="shared" ref="EU393:EU456" si="223">((R393/100)*Y393)+((S393/100)*BF393)+((T393/100)*CL393)+((U393/100)*DQ393)</f>
        <v>84.5</v>
      </c>
      <c r="EV393" s="8" t="str">
        <f>VLOOKUP($EU393,definitions_list_lookup!$N$15:$P$20,2,TRUE)</f>
        <v>very high</v>
      </c>
      <c r="EW393" s="8">
        <f>VLOOKUP($EU393,definitions_list_lookup!$N$15:$P$20,3,TRUE)</f>
        <v>4</v>
      </c>
    </row>
    <row r="394" spans="1:153" ht="98">
      <c r="A394" s="205">
        <v>43306</v>
      </c>
      <c r="B394" s="5" t="s">
        <v>1323</v>
      </c>
      <c r="D394" s="5" t="s">
        <v>1208</v>
      </c>
      <c r="E394" s="5">
        <v>94</v>
      </c>
      <c r="F394" s="5">
        <v>2</v>
      </c>
      <c r="G394" s="6" t="str">
        <f t="shared" si="217"/>
        <v>94-2</v>
      </c>
      <c r="H394" s="2">
        <v>0</v>
      </c>
      <c r="I394" s="2">
        <v>32.5</v>
      </c>
      <c r="J394" s="79" t="str">
        <f>IF(((VLOOKUP($G394,Depth_Lookup!$A$3:$J$561,9,FALSE))-(I394/100))&gt;=0,"Good","Too Long")</f>
        <v>Good</v>
      </c>
      <c r="K394" s="80">
        <f>(VLOOKUP($G394,Depth_Lookup!$A$3:$J$561,10,FALSE))+(H394/100)</f>
        <v>207.55</v>
      </c>
      <c r="L394" s="80">
        <f>(VLOOKUP($G394,Depth_Lookup!$A$3:$J$561,10,FALSE))+(I394/100)</f>
        <v>207.875</v>
      </c>
      <c r="M394" s="136" t="s">
        <v>1724</v>
      </c>
      <c r="N394" s="136" t="s">
        <v>13</v>
      </c>
      <c r="O394" s="199" t="s">
        <v>1765</v>
      </c>
      <c r="P394" s="57" t="s">
        <v>1793</v>
      </c>
      <c r="Q394" s="44"/>
      <c r="R394" s="42">
        <v>80</v>
      </c>
      <c r="S394" s="5">
        <v>0</v>
      </c>
      <c r="T394" s="5">
        <v>20</v>
      </c>
      <c r="U394" s="5">
        <v>0</v>
      </c>
      <c r="V394" s="8">
        <f t="shared" si="218"/>
        <v>100</v>
      </c>
      <c r="W394" s="4" t="s">
        <v>1303</v>
      </c>
      <c r="X394" s="5" t="s">
        <v>1223</v>
      </c>
      <c r="Y394" s="38">
        <v>80</v>
      </c>
      <c r="Z394" s="8" t="str">
        <f>VLOOKUP($Y394,definitions_list_lookup!$N$15:$P$20,2,TRUE)</f>
        <v>very high</v>
      </c>
      <c r="AA394" s="8">
        <f>VLOOKUP($Y394,definitions_list_lookup!$N$15:$P$20,3,TRUE)</f>
        <v>4</v>
      </c>
      <c r="AB394" s="99" t="s">
        <v>1842</v>
      </c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>
        <v>5</v>
      </c>
      <c r="AQ394" s="7"/>
      <c r="AR394" s="7"/>
      <c r="AS394" s="7">
        <v>95</v>
      </c>
      <c r="AT394" s="7"/>
      <c r="AU394" s="7"/>
      <c r="AV394" s="7"/>
      <c r="AW394" s="7"/>
      <c r="AX394" s="7"/>
      <c r="AY394" s="7"/>
      <c r="AZ394" s="7"/>
      <c r="BA394" s="8">
        <f t="shared" si="219"/>
        <v>100</v>
      </c>
      <c r="BB394" s="54"/>
      <c r="BC394" s="99"/>
      <c r="BD394" s="99"/>
      <c r="BE394" s="99"/>
      <c r="BF394" s="7"/>
      <c r="BG394" s="8" t="str">
        <f>VLOOKUP($BF394,definitions_list_lookup!$N$15:$P$20,2,TRUE)</f>
        <v>fresh</v>
      </c>
      <c r="BH394" s="8">
        <f>VLOOKUP($BF394,definitions_list_lookup!$N$15:$P$20,3,TRUE)</f>
        <v>0</v>
      </c>
      <c r="BI394" s="99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8">
        <f t="shared" si="220"/>
        <v>0</v>
      </c>
      <c r="CI394" s="44"/>
      <c r="CJ394" s="7" t="s">
        <v>1740</v>
      </c>
      <c r="CK394" s="48" t="s">
        <v>1396</v>
      </c>
      <c r="CL394" s="7">
        <v>95</v>
      </c>
      <c r="CM394" s="8" t="str">
        <f>VLOOKUP($CL394,definitions_list_lookup!$N$15:$P$20,2,TRUE)</f>
        <v>complete</v>
      </c>
      <c r="CN394" s="8">
        <f>VLOOKUP($CL394,definitions_list_lookup!$N$15:$P$20,3,TRUE)</f>
        <v>5</v>
      </c>
      <c r="CO394" s="99" t="s">
        <v>1750</v>
      </c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>
        <v>10</v>
      </c>
      <c r="DD394" s="7"/>
      <c r="DE394" s="7"/>
      <c r="DF394" s="7">
        <v>90</v>
      </c>
      <c r="DG394" s="7"/>
      <c r="DH394" s="7"/>
      <c r="DI394" s="7"/>
      <c r="DJ394" s="7"/>
      <c r="DK394" s="7"/>
      <c r="DL394" s="7"/>
      <c r="DM394" s="7"/>
      <c r="DN394" s="8">
        <f t="shared" si="221"/>
        <v>100</v>
      </c>
      <c r="DO394" s="44"/>
      <c r="DP394" s="99"/>
      <c r="DQ394" s="7"/>
      <c r="DR394" s="8" t="str">
        <f>VLOOKUP($DQ394,definitions_list_lookup!$N$15:$P$20,2,TRUE)</f>
        <v>fresh</v>
      </c>
      <c r="DS394" s="8">
        <f>VLOOKUP($DQ394,definitions_list_lookup!$N$15:$P$20,3,TRUE)</f>
        <v>0</v>
      </c>
      <c r="DT394" s="99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8">
        <f t="shared" si="222"/>
        <v>0</v>
      </c>
      <c r="ET394" s="44"/>
      <c r="EU394" s="8">
        <f t="shared" si="223"/>
        <v>83</v>
      </c>
      <c r="EV394" s="8" t="str">
        <f>VLOOKUP($EU394,definitions_list_lookup!$N$15:$P$20,2,TRUE)</f>
        <v>very high</v>
      </c>
      <c r="EW394" s="8">
        <f>VLOOKUP($EU394,definitions_list_lookup!$N$15:$P$20,3,TRUE)</f>
        <v>4</v>
      </c>
    </row>
    <row r="395" spans="1:153" ht="98">
      <c r="A395" s="205">
        <v>43306</v>
      </c>
      <c r="B395" s="5" t="s">
        <v>1323</v>
      </c>
      <c r="D395" s="5" t="s">
        <v>1208</v>
      </c>
      <c r="E395" s="5">
        <v>94</v>
      </c>
      <c r="F395" s="5">
        <v>2</v>
      </c>
      <c r="G395" s="6" t="str">
        <f t="shared" si="217"/>
        <v>94-2</v>
      </c>
      <c r="H395" s="2">
        <v>32.5</v>
      </c>
      <c r="I395" s="2">
        <v>33</v>
      </c>
      <c r="J395" s="79" t="str">
        <f>IF(((VLOOKUP($G395,Depth_Lookup!$A$3:$J$561,9,FALSE))-(I395/100))&gt;=0,"Good","Too Long")</f>
        <v>Good</v>
      </c>
      <c r="K395" s="80">
        <f>(VLOOKUP($G395,Depth_Lookup!$A$3:$J$561,10,FALSE))+(H395/100)</f>
        <v>207.875</v>
      </c>
      <c r="L395" s="80">
        <f>(VLOOKUP($G395,Depth_Lookup!$A$3:$J$561,10,FALSE))+(I395/100)</f>
        <v>207.88000000000002</v>
      </c>
      <c r="M395" s="136" t="s">
        <v>1725</v>
      </c>
      <c r="N395" s="136" t="s">
        <v>689</v>
      </c>
      <c r="O395" s="57" t="s">
        <v>1788</v>
      </c>
      <c r="P395" s="57" t="s">
        <v>1793</v>
      </c>
      <c r="Q395" s="44"/>
      <c r="R395" s="42">
        <v>100</v>
      </c>
      <c r="S395" s="5">
        <v>0</v>
      </c>
      <c r="T395" s="5">
        <v>0</v>
      </c>
      <c r="U395" s="5">
        <v>0</v>
      </c>
      <c r="V395" s="8">
        <f t="shared" si="218"/>
        <v>100</v>
      </c>
      <c r="W395" s="4" t="s">
        <v>1499</v>
      </c>
      <c r="X395" s="5" t="s">
        <v>1223</v>
      </c>
      <c r="Y395" s="38">
        <v>90</v>
      </c>
      <c r="Z395" s="8" t="str">
        <f>VLOOKUP($Y395,definitions_list_lookup!$N$15:$P$20,2,TRUE)</f>
        <v>very high</v>
      </c>
      <c r="AA395" s="8">
        <f>VLOOKUP($Y395,definitions_list_lookup!$N$15:$P$20,3,TRUE)</f>
        <v>4</v>
      </c>
      <c r="AB395" s="99"/>
      <c r="AC395" s="7">
        <v>45</v>
      </c>
      <c r="AD395" s="7"/>
      <c r="AE395" s="7">
        <v>45</v>
      </c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>
        <v>2</v>
      </c>
      <c r="AQ395" s="7"/>
      <c r="AR395" s="7"/>
      <c r="AS395" s="7">
        <v>8</v>
      </c>
      <c r="AT395" s="7"/>
      <c r="AU395" s="7"/>
      <c r="AV395" s="7"/>
      <c r="AW395" s="7"/>
      <c r="AX395" s="7"/>
      <c r="AY395" s="7"/>
      <c r="AZ395" s="7"/>
      <c r="BA395" s="8">
        <f t="shared" si="219"/>
        <v>100</v>
      </c>
      <c r="BB395" s="54"/>
      <c r="BC395" s="99"/>
      <c r="BD395" s="99"/>
      <c r="BE395" s="99"/>
      <c r="BF395" s="7"/>
      <c r="BG395" s="8" t="str">
        <f>VLOOKUP($BF395,definitions_list_lookup!$N$15:$P$20,2,TRUE)</f>
        <v>fresh</v>
      </c>
      <c r="BH395" s="8">
        <f>VLOOKUP($BF395,definitions_list_lookup!$N$15:$P$20,3,TRUE)</f>
        <v>0</v>
      </c>
      <c r="BI395" s="99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8">
        <f t="shared" si="220"/>
        <v>0</v>
      </c>
      <c r="CI395" s="44"/>
      <c r="CJ395" s="7"/>
      <c r="CK395" s="48"/>
      <c r="CL395" s="7"/>
      <c r="CM395" s="8" t="str">
        <f>VLOOKUP($CL395,definitions_list_lookup!$N$15:$P$20,2,TRUE)</f>
        <v>fresh</v>
      </c>
      <c r="CN395" s="8">
        <f>VLOOKUP($CL395,definitions_list_lookup!$N$15:$P$20,3,TRUE)</f>
        <v>0</v>
      </c>
      <c r="CO395" s="99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8">
        <f t="shared" si="221"/>
        <v>0</v>
      </c>
      <c r="DO395" s="44"/>
      <c r="DP395" s="99"/>
      <c r="DQ395" s="7"/>
      <c r="DR395" s="8" t="str">
        <f>VLOOKUP($DQ395,definitions_list_lookup!$N$15:$P$20,2,TRUE)</f>
        <v>fresh</v>
      </c>
      <c r="DS395" s="8">
        <f>VLOOKUP($DQ395,definitions_list_lookup!$N$15:$P$20,3,TRUE)</f>
        <v>0</v>
      </c>
      <c r="DT395" s="99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8">
        <f t="shared" si="222"/>
        <v>0</v>
      </c>
      <c r="ET395" s="44"/>
      <c r="EU395" s="8">
        <f t="shared" si="223"/>
        <v>90</v>
      </c>
      <c r="EV395" s="8" t="str">
        <f>VLOOKUP($EU395,definitions_list_lookup!$N$15:$P$20,2,TRUE)</f>
        <v>very high</v>
      </c>
      <c r="EW395" s="8">
        <f>VLOOKUP($EU395,definitions_list_lookup!$N$15:$P$20,3,TRUE)</f>
        <v>4</v>
      </c>
    </row>
    <row r="396" spans="1:153" ht="98">
      <c r="A396" s="205">
        <v>43306</v>
      </c>
      <c r="B396" s="5" t="s">
        <v>1323</v>
      </c>
      <c r="D396" s="5" t="s">
        <v>1208</v>
      </c>
      <c r="E396" s="5">
        <v>94</v>
      </c>
      <c r="F396" s="5">
        <v>2</v>
      </c>
      <c r="G396" s="6" t="str">
        <f t="shared" si="217"/>
        <v>94-2</v>
      </c>
      <c r="H396" s="2">
        <v>33</v>
      </c>
      <c r="I396" s="2">
        <v>58</v>
      </c>
      <c r="J396" s="79" t="str">
        <f>IF(((VLOOKUP($G396,Depth_Lookup!$A$3:$J$561,9,FALSE))-(I396/100))&gt;=0,"Good","Too Long")</f>
        <v>Good</v>
      </c>
      <c r="K396" s="80">
        <f>(VLOOKUP($G396,Depth_Lookup!$A$3:$J$561,10,FALSE))+(H396/100)</f>
        <v>207.88000000000002</v>
      </c>
      <c r="L396" s="80">
        <f>(VLOOKUP($G396,Depth_Lookup!$A$3:$J$561,10,FALSE))+(I396/100)</f>
        <v>208.13000000000002</v>
      </c>
      <c r="M396" s="136" t="s">
        <v>1727</v>
      </c>
      <c r="N396" s="136" t="s">
        <v>13</v>
      </c>
      <c r="O396" s="199" t="s">
        <v>1652</v>
      </c>
      <c r="P396" s="57" t="s">
        <v>1793</v>
      </c>
      <c r="Q396" s="44"/>
      <c r="R396" s="42">
        <v>70</v>
      </c>
      <c r="S396" s="5">
        <v>0</v>
      </c>
      <c r="T396" s="5">
        <v>30</v>
      </c>
      <c r="U396" s="5">
        <v>0</v>
      </c>
      <c r="V396" s="8">
        <f t="shared" si="218"/>
        <v>100</v>
      </c>
      <c r="W396" s="4" t="s">
        <v>1303</v>
      </c>
      <c r="X396" s="5" t="s">
        <v>1223</v>
      </c>
      <c r="Y396" s="38">
        <v>80</v>
      </c>
      <c r="Z396" s="8" t="str">
        <f>VLOOKUP($Y396,definitions_list_lookup!$N$15:$P$20,2,TRUE)</f>
        <v>very high</v>
      </c>
      <c r="AA396" s="8">
        <f>VLOOKUP($Y396,definitions_list_lookup!$N$15:$P$20,3,TRUE)</f>
        <v>4</v>
      </c>
      <c r="AB396" s="99" t="s">
        <v>1842</v>
      </c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>
        <v>5</v>
      </c>
      <c r="AQ396" s="7"/>
      <c r="AR396" s="7"/>
      <c r="AS396" s="7">
        <v>95</v>
      </c>
      <c r="AT396" s="7"/>
      <c r="AU396" s="7"/>
      <c r="AV396" s="7"/>
      <c r="AW396" s="7"/>
      <c r="AX396" s="7"/>
      <c r="AY396" s="7"/>
      <c r="AZ396" s="7"/>
      <c r="BA396" s="8">
        <f t="shared" si="219"/>
        <v>100</v>
      </c>
      <c r="BB396" s="54"/>
      <c r="BC396" s="99"/>
      <c r="BD396" s="99"/>
      <c r="BE396" s="99"/>
      <c r="BF396" s="7"/>
      <c r="BG396" s="8" t="str">
        <f>VLOOKUP($BF396,definitions_list_lookup!$N$15:$P$20,2,TRUE)</f>
        <v>fresh</v>
      </c>
      <c r="BH396" s="8">
        <f>VLOOKUP($BF396,definitions_list_lookup!$N$15:$P$20,3,TRUE)</f>
        <v>0</v>
      </c>
      <c r="BI396" s="99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8">
        <f t="shared" si="220"/>
        <v>0</v>
      </c>
      <c r="CI396" s="44"/>
      <c r="CJ396" s="7" t="s">
        <v>1740</v>
      </c>
      <c r="CK396" s="48" t="s">
        <v>1396</v>
      </c>
      <c r="CL396" s="7">
        <v>95</v>
      </c>
      <c r="CM396" s="8" t="str">
        <f>VLOOKUP($CL396,definitions_list_lookup!$N$15:$P$20,2,TRUE)</f>
        <v>complete</v>
      </c>
      <c r="CN396" s="8">
        <f>VLOOKUP($CL396,definitions_list_lookup!$N$15:$P$20,3,TRUE)</f>
        <v>5</v>
      </c>
      <c r="CO396" s="99" t="s">
        <v>1750</v>
      </c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>
        <v>10</v>
      </c>
      <c r="DD396" s="7"/>
      <c r="DE396" s="7"/>
      <c r="DF396" s="7">
        <v>90</v>
      </c>
      <c r="DG396" s="7"/>
      <c r="DH396" s="7"/>
      <c r="DI396" s="7"/>
      <c r="DJ396" s="7"/>
      <c r="DK396" s="7"/>
      <c r="DL396" s="7"/>
      <c r="DM396" s="7"/>
      <c r="DN396" s="8">
        <f t="shared" si="221"/>
        <v>100</v>
      </c>
      <c r="DO396" s="44"/>
      <c r="DP396" s="99"/>
      <c r="DQ396" s="7"/>
      <c r="DR396" s="8" t="str">
        <f>VLOOKUP($DQ396,definitions_list_lookup!$N$15:$P$20,2,TRUE)</f>
        <v>fresh</v>
      </c>
      <c r="DS396" s="8">
        <f>VLOOKUP($DQ396,definitions_list_lookup!$N$15:$P$20,3,TRUE)</f>
        <v>0</v>
      </c>
      <c r="DT396" s="99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8">
        <f t="shared" si="222"/>
        <v>0</v>
      </c>
      <c r="ET396" s="44"/>
      <c r="EU396" s="8">
        <f t="shared" si="223"/>
        <v>84.5</v>
      </c>
      <c r="EV396" s="8" t="str">
        <f>VLOOKUP($EU396,definitions_list_lookup!$N$15:$P$20,2,TRUE)</f>
        <v>very high</v>
      </c>
      <c r="EW396" s="8">
        <f>VLOOKUP($EU396,definitions_list_lookup!$N$15:$P$20,3,TRUE)</f>
        <v>4</v>
      </c>
    </row>
    <row r="397" spans="1:153" ht="98">
      <c r="A397" s="205">
        <v>43306</v>
      </c>
      <c r="B397" s="5" t="s">
        <v>1323</v>
      </c>
      <c r="D397" s="5" t="s">
        <v>1208</v>
      </c>
      <c r="E397" s="5">
        <v>94</v>
      </c>
      <c r="F397" s="5">
        <v>3</v>
      </c>
      <c r="G397" s="6" t="str">
        <f t="shared" si="217"/>
        <v>94-3</v>
      </c>
      <c r="H397" s="2">
        <v>0</v>
      </c>
      <c r="I397" s="2">
        <v>8.5</v>
      </c>
      <c r="J397" s="79" t="str">
        <f>IF(((VLOOKUP($G397,Depth_Lookup!$A$3:$J$561,9,FALSE))-(I397/100))&gt;=0,"Good","Too Long")</f>
        <v>Good</v>
      </c>
      <c r="K397" s="80">
        <f>(VLOOKUP($G397,Depth_Lookup!$A$3:$J$561,10,FALSE))+(H397/100)</f>
        <v>208.13</v>
      </c>
      <c r="L397" s="80">
        <f>(VLOOKUP($G397,Depth_Lookup!$A$3:$J$561,10,FALSE))+(I397/100)</f>
        <v>208.215</v>
      </c>
      <c r="M397" s="136" t="s">
        <v>1727</v>
      </c>
      <c r="N397" s="136" t="s">
        <v>13</v>
      </c>
      <c r="O397" s="199" t="s">
        <v>1652</v>
      </c>
      <c r="P397" s="57" t="s">
        <v>1793</v>
      </c>
      <c r="Q397" s="44"/>
      <c r="R397" s="42">
        <v>100</v>
      </c>
      <c r="S397" s="5">
        <v>0</v>
      </c>
      <c r="T397" s="5">
        <v>0</v>
      </c>
      <c r="U397" s="5">
        <v>0</v>
      </c>
      <c r="V397" s="8">
        <f t="shared" si="218"/>
        <v>100</v>
      </c>
      <c r="W397" s="4" t="s">
        <v>1303</v>
      </c>
      <c r="X397" s="5" t="s">
        <v>1223</v>
      </c>
      <c r="Y397" s="38">
        <v>85</v>
      </c>
      <c r="Z397" s="8" t="str">
        <f>VLOOKUP($Y397,definitions_list_lookup!$N$15:$P$20,2,TRUE)</f>
        <v>very high</v>
      </c>
      <c r="AA397" s="8">
        <f>VLOOKUP($Y397,definitions_list_lookup!$N$15:$P$20,3,TRUE)</f>
        <v>4</v>
      </c>
      <c r="AB397" s="99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>
        <v>5</v>
      </c>
      <c r="AQ397" s="7"/>
      <c r="AR397" s="7"/>
      <c r="AS397" s="7">
        <v>95</v>
      </c>
      <c r="AT397" s="7"/>
      <c r="AU397" s="7"/>
      <c r="AV397" s="7"/>
      <c r="AW397" s="7"/>
      <c r="AX397" s="7"/>
      <c r="AY397" s="7"/>
      <c r="AZ397" s="7"/>
      <c r="BA397" s="8">
        <f t="shared" si="219"/>
        <v>100</v>
      </c>
      <c r="BB397" s="54"/>
      <c r="BC397" s="99"/>
      <c r="BD397" s="99"/>
      <c r="BE397" s="99"/>
      <c r="BF397" s="7"/>
      <c r="BG397" s="8" t="str">
        <f>VLOOKUP($BF397,definitions_list_lookup!$N$15:$P$20,2,TRUE)</f>
        <v>fresh</v>
      </c>
      <c r="BH397" s="8">
        <f>VLOOKUP($BF397,definitions_list_lookup!$N$15:$P$20,3,TRUE)</f>
        <v>0</v>
      </c>
      <c r="BI397" s="99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8">
        <f t="shared" si="220"/>
        <v>0</v>
      </c>
      <c r="CI397" s="44"/>
      <c r="CJ397" s="7"/>
      <c r="CK397" s="48"/>
      <c r="CL397" s="7"/>
      <c r="CM397" s="8" t="str">
        <f>VLOOKUP($CL397,definitions_list_lookup!$N$15:$P$20,2,TRUE)</f>
        <v>fresh</v>
      </c>
      <c r="CN397" s="8">
        <f>VLOOKUP($CL397,definitions_list_lookup!$N$15:$P$20,3,TRUE)</f>
        <v>0</v>
      </c>
      <c r="CO397" s="99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8">
        <f t="shared" si="221"/>
        <v>0</v>
      </c>
      <c r="DO397" s="44"/>
      <c r="DP397" s="99"/>
      <c r="DQ397" s="7"/>
      <c r="DR397" s="8" t="str">
        <f>VLOOKUP($DQ397,definitions_list_lookup!$N$15:$P$20,2,TRUE)</f>
        <v>fresh</v>
      </c>
      <c r="DS397" s="8">
        <f>VLOOKUP($DQ397,definitions_list_lookup!$N$15:$P$20,3,TRUE)</f>
        <v>0</v>
      </c>
      <c r="DT397" s="99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8">
        <f t="shared" si="222"/>
        <v>0</v>
      </c>
      <c r="ET397" s="44"/>
      <c r="EU397" s="8">
        <f t="shared" si="223"/>
        <v>85</v>
      </c>
      <c r="EV397" s="8" t="str">
        <f>VLOOKUP($EU397,definitions_list_lookup!$N$15:$P$20,2,TRUE)</f>
        <v>very high</v>
      </c>
      <c r="EW397" s="8">
        <f>VLOOKUP($EU397,definitions_list_lookup!$N$15:$P$20,3,TRUE)</f>
        <v>4</v>
      </c>
    </row>
    <row r="398" spans="1:153" ht="56">
      <c r="A398" s="205">
        <v>43306</v>
      </c>
      <c r="B398" s="5" t="s">
        <v>1323</v>
      </c>
      <c r="D398" s="5" t="s">
        <v>1208</v>
      </c>
      <c r="E398" s="5">
        <v>94</v>
      </c>
      <c r="F398" s="5">
        <v>3</v>
      </c>
      <c r="G398" s="6" t="str">
        <f t="shared" si="217"/>
        <v>94-3</v>
      </c>
      <c r="H398" s="2">
        <v>8.5</v>
      </c>
      <c r="I398" s="2">
        <v>9</v>
      </c>
      <c r="J398" s="79" t="str">
        <f>IF(((VLOOKUP($G398,Depth_Lookup!$A$3:$J$561,9,FALSE))-(I398/100))&gt;=0,"Good","Too Long")</f>
        <v>Good</v>
      </c>
      <c r="K398" s="80">
        <f>(VLOOKUP($G398,Depth_Lookup!$A$3:$J$561,10,FALSE))+(H398/100)</f>
        <v>208.215</v>
      </c>
      <c r="L398" s="80">
        <f>(VLOOKUP($G398,Depth_Lookup!$A$3:$J$561,10,FALSE))+(I398/100)</f>
        <v>208.22</v>
      </c>
      <c r="M398" s="136" t="s">
        <v>1728</v>
      </c>
      <c r="N398" s="136" t="s">
        <v>689</v>
      </c>
      <c r="O398" s="57" t="s">
        <v>1788</v>
      </c>
      <c r="P398" s="57" t="s">
        <v>1330</v>
      </c>
      <c r="Q398" s="44"/>
      <c r="R398" s="42">
        <v>100</v>
      </c>
      <c r="S398" s="5">
        <v>0</v>
      </c>
      <c r="T398" s="5">
        <v>0</v>
      </c>
      <c r="U398" s="5">
        <v>0</v>
      </c>
      <c r="V398" s="8">
        <f t="shared" ref="V398:V400" si="224">SUM(R398:U398)</f>
        <v>100</v>
      </c>
      <c r="W398" s="4" t="s">
        <v>1499</v>
      </c>
      <c r="X398" s="5" t="s">
        <v>1223</v>
      </c>
      <c r="Y398" s="38">
        <v>90</v>
      </c>
      <c r="Z398" s="8" t="str">
        <f>VLOOKUP($Y398,definitions_list_lookup!$N$15:$P$20,2,TRUE)</f>
        <v>very high</v>
      </c>
      <c r="AA398" s="8">
        <f>VLOOKUP($Y398,definitions_list_lookup!$N$15:$P$20,3,TRUE)</f>
        <v>4</v>
      </c>
      <c r="AB398" s="99"/>
      <c r="AC398" s="7">
        <v>45</v>
      </c>
      <c r="AD398" s="7"/>
      <c r="AE398" s="7">
        <v>45</v>
      </c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>
        <v>2</v>
      </c>
      <c r="AQ398" s="7"/>
      <c r="AR398" s="7"/>
      <c r="AS398" s="7">
        <v>8</v>
      </c>
      <c r="AT398" s="7"/>
      <c r="AU398" s="7"/>
      <c r="AV398" s="7"/>
      <c r="AW398" s="7"/>
      <c r="AX398" s="7"/>
      <c r="AY398" s="7"/>
      <c r="AZ398" s="7"/>
      <c r="BA398" s="8">
        <f t="shared" si="219"/>
        <v>100</v>
      </c>
      <c r="BB398" s="54"/>
      <c r="BC398" s="99"/>
      <c r="BD398" s="99"/>
      <c r="BE398" s="99"/>
      <c r="BF398" s="7"/>
      <c r="BG398" s="8" t="str">
        <f>VLOOKUP($BF398,definitions_list_lookup!$N$15:$P$20,2,TRUE)</f>
        <v>fresh</v>
      </c>
      <c r="BH398" s="8">
        <f>VLOOKUP($BF398,definitions_list_lookup!$N$15:$P$20,3,TRUE)</f>
        <v>0</v>
      </c>
      <c r="BI398" s="99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8">
        <f t="shared" si="220"/>
        <v>0</v>
      </c>
      <c r="CI398" s="44"/>
      <c r="CJ398" s="7"/>
      <c r="CK398" s="48"/>
      <c r="CL398" s="7"/>
      <c r="CM398" s="8" t="str">
        <f>VLOOKUP($CL398,definitions_list_lookup!$N$15:$P$20,2,TRUE)</f>
        <v>fresh</v>
      </c>
      <c r="CN398" s="8">
        <f>VLOOKUP($CL398,definitions_list_lookup!$N$15:$P$20,3,TRUE)</f>
        <v>0</v>
      </c>
      <c r="CO398" s="99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8">
        <f t="shared" si="221"/>
        <v>0</v>
      </c>
      <c r="DO398" s="44"/>
      <c r="DP398" s="99"/>
      <c r="DQ398" s="7"/>
      <c r="DR398" s="8" t="str">
        <f>VLOOKUP($DQ398,definitions_list_lookup!$N$15:$P$20,2,TRUE)</f>
        <v>fresh</v>
      </c>
      <c r="DS398" s="8">
        <f>VLOOKUP($DQ398,definitions_list_lookup!$N$15:$P$20,3,TRUE)</f>
        <v>0</v>
      </c>
      <c r="DT398" s="99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8">
        <f t="shared" si="222"/>
        <v>0</v>
      </c>
      <c r="ET398" s="44"/>
      <c r="EU398" s="8">
        <f t="shared" si="223"/>
        <v>90</v>
      </c>
      <c r="EV398" s="8" t="str">
        <f>VLOOKUP($EU398,definitions_list_lookup!$N$15:$P$20,2,TRUE)</f>
        <v>very high</v>
      </c>
      <c r="EW398" s="8">
        <f>VLOOKUP($EU398,definitions_list_lookup!$N$15:$P$20,3,TRUE)</f>
        <v>4</v>
      </c>
    </row>
    <row r="399" spans="1:153" ht="98">
      <c r="A399" s="205">
        <v>43306</v>
      </c>
      <c r="B399" s="5" t="s">
        <v>1323</v>
      </c>
      <c r="D399" s="5" t="s">
        <v>1208</v>
      </c>
      <c r="E399" s="5">
        <v>94</v>
      </c>
      <c r="F399" s="5">
        <v>3</v>
      </c>
      <c r="G399" s="6" t="str">
        <f t="shared" si="217"/>
        <v>94-3</v>
      </c>
      <c r="H399" s="2">
        <v>9</v>
      </c>
      <c r="I399" s="2">
        <v>59</v>
      </c>
      <c r="J399" s="79" t="str">
        <f>IF(((VLOOKUP($G399,Depth_Lookup!$A$3:$J$561,9,FALSE))-(I399/100))&gt;=0,"Good","Too Long")</f>
        <v>Good</v>
      </c>
      <c r="K399" s="80">
        <f>(VLOOKUP($G399,Depth_Lookup!$A$3:$J$561,10,FALSE))+(H399/100)</f>
        <v>208.22</v>
      </c>
      <c r="L399" s="80">
        <f>(VLOOKUP($G399,Depth_Lookup!$A$3:$J$561,10,FALSE))+(I399/100)</f>
        <v>208.72</v>
      </c>
      <c r="M399" s="136" t="s">
        <v>1729</v>
      </c>
      <c r="N399" s="136" t="s">
        <v>13</v>
      </c>
      <c r="O399" s="199" t="s">
        <v>1652</v>
      </c>
      <c r="P399" s="57" t="s">
        <v>1793</v>
      </c>
      <c r="Q399" s="44"/>
      <c r="R399" s="42">
        <v>100</v>
      </c>
      <c r="S399" s="5">
        <v>0</v>
      </c>
      <c r="T399" s="5">
        <v>0</v>
      </c>
      <c r="U399" s="5">
        <v>0</v>
      </c>
      <c r="V399" s="8">
        <f t="shared" si="224"/>
        <v>100</v>
      </c>
      <c r="W399" s="4" t="s">
        <v>1303</v>
      </c>
      <c r="X399" s="5" t="s">
        <v>1223</v>
      </c>
      <c r="Y399" s="38">
        <v>80</v>
      </c>
      <c r="Z399" s="8" t="str">
        <f>VLOOKUP($Y399,definitions_list_lookup!$N$15:$P$20,2,TRUE)</f>
        <v>very high</v>
      </c>
      <c r="AA399" s="8">
        <f>VLOOKUP($Y399,definitions_list_lookup!$N$15:$P$20,3,TRUE)</f>
        <v>4</v>
      </c>
      <c r="AB399" s="99" t="s">
        <v>1751</v>
      </c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>
        <v>5</v>
      </c>
      <c r="AQ399" s="7"/>
      <c r="AR399" s="7"/>
      <c r="AS399" s="7">
        <v>95</v>
      </c>
      <c r="AT399" s="7"/>
      <c r="AU399" s="7"/>
      <c r="AV399" s="7"/>
      <c r="AW399" s="7"/>
      <c r="AX399" s="7"/>
      <c r="AY399" s="7"/>
      <c r="AZ399" s="7"/>
      <c r="BA399" s="8">
        <f t="shared" si="219"/>
        <v>100</v>
      </c>
      <c r="BB399" s="54"/>
      <c r="BC399" s="99"/>
      <c r="BD399" s="99"/>
      <c r="BE399" s="99"/>
      <c r="BF399" s="7"/>
      <c r="BG399" s="8" t="str">
        <f>VLOOKUP($BF399,definitions_list_lookup!$N$15:$P$20,2,TRUE)</f>
        <v>fresh</v>
      </c>
      <c r="BH399" s="8">
        <f>VLOOKUP($BF399,definitions_list_lookup!$N$15:$P$20,3,TRUE)</f>
        <v>0</v>
      </c>
      <c r="BI399" s="99" t="s">
        <v>1752</v>
      </c>
      <c r="BJ399" s="7">
        <v>20</v>
      </c>
      <c r="BK399" s="7"/>
      <c r="BL399" s="7">
        <v>20</v>
      </c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>
        <v>60</v>
      </c>
      <c r="CH399" s="8">
        <f t="shared" si="220"/>
        <v>100</v>
      </c>
      <c r="CI399" s="44"/>
      <c r="CJ399" s="7"/>
      <c r="CK399" s="48"/>
      <c r="CL399" s="7"/>
      <c r="CM399" s="8" t="str">
        <f>VLOOKUP($CL399,definitions_list_lookup!$N$15:$P$20,2,TRUE)</f>
        <v>fresh</v>
      </c>
      <c r="CN399" s="8">
        <f>VLOOKUP($CL399,definitions_list_lookup!$N$15:$P$20,3,TRUE)</f>
        <v>0</v>
      </c>
      <c r="CO399" s="99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8">
        <f t="shared" si="221"/>
        <v>0</v>
      </c>
      <c r="DO399" s="44"/>
      <c r="DP399" s="99"/>
      <c r="DQ399" s="7"/>
      <c r="DR399" s="8" t="str">
        <f>VLOOKUP($DQ399,definitions_list_lookup!$N$15:$P$20,2,TRUE)</f>
        <v>fresh</v>
      </c>
      <c r="DS399" s="8">
        <f>VLOOKUP($DQ399,definitions_list_lookup!$N$15:$P$20,3,TRUE)</f>
        <v>0</v>
      </c>
      <c r="DT399" s="99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8">
        <f t="shared" si="222"/>
        <v>0</v>
      </c>
      <c r="ET399" s="44"/>
      <c r="EU399" s="8">
        <f t="shared" si="223"/>
        <v>80</v>
      </c>
      <c r="EV399" s="8" t="str">
        <f>VLOOKUP($EU399,definitions_list_lookup!$N$15:$P$20,2,TRUE)</f>
        <v>very high</v>
      </c>
      <c r="EW399" s="8">
        <f>VLOOKUP($EU399,definitions_list_lookup!$N$15:$P$20,3,TRUE)</f>
        <v>4</v>
      </c>
    </row>
    <row r="400" spans="1:153" ht="56">
      <c r="A400" s="205">
        <v>43306</v>
      </c>
      <c r="B400" s="5" t="s">
        <v>1323</v>
      </c>
      <c r="D400" s="5" t="s">
        <v>1208</v>
      </c>
      <c r="E400" s="5">
        <v>94</v>
      </c>
      <c r="F400" s="5">
        <v>3</v>
      </c>
      <c r="G400" s="6" t="str">
        <f t="shared" si="217"/>
        <v>94-3</v>
      </c>
      <c r="H400" s="2">
        <v>59</v>
      </c>
      <c r="I400" s="2">
        <v>60.5</v>
      </c>
      <c r="J400" s="79" t="str">
        <f>IF(((VLOOKUP($G400,Depth_Lookup!$A$3:$J$561,9,FALSE))-(I400/100))&gt;=0,"Good","Too Long")</f>
        <v>Good</v>
      </c>
      <c r="K400" s="80">
        <f>(VLOOKUP($G400,Depth_Lookup!$A$3:$J$561,10,FALSE))+(H400/100)</f>
        <v>208.72</v>
      </c>
      <c r="L400" s="80">
        <f>(VLOOKUP($G400,Depth_Lookup!$A$3:$J$561,10,FALSE))+(I400/100)</f>
        <v>208.73499999999999</v>
      </c>
      <c r="M400" s="136" t="s">
        <v>1730</v>
      </c>
      <c r="N400" s="136" t="s">
        <v>1469</v>
      </c>
      <c r="O400" s="199" t="s">
        <v>1784</v>
      </c>
      <c r="P400" s="57" t="s">
        <v>1330</v>
      </c>
      <c r="Q400" s="44"/>
      <c r="R400" s="42">
        <v>100</v>
      </c>
      <c r="S400" s="5">
        <v>0</v>
      </c>
      <c r="T400" s="5">
        <v>0</v>
      </c>
      <c r="U400" s="5">
        <v>0</v>
      </c>
      <c r="V400" s="8">
        <f t="shared" si="224"/>
        <v>100</v>
      </c>
      <c r="W400" s="4" t="s">
        <v>1495</v>
      </c>
      <c r="X400" s="5" t="s">
        <v>1223</v>
      </c>
      <c r="Y400" s="38">
        <v>95</v>
      </c>
      <c r="Z400" s="8" t="str">
        <f>VLOOKUP($Y400,definitions_list_lookup!$N$15:$P$20,2,TRUE)</f>
        <v>complete</v>
      </c>
      <c r="AA400" s="8">
        <f>VLOOKUP($Y400,definitions_list_lookup!$N$15:$P$20,3,TRUE)</f>
        <v>5</v>
      </c>
      <c r="AB400" s="99"/>
      <c r="AC400" s="7">
        <v>20</v>
      </c>
      <c r="AD400" s="7"/>
      <c r="AE400" s="7">
        <v>20</v>
      </c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>
        <v>60</v>
      </c>
      <c r="BA400" s="8">
        <f t="shared" si="219"/>
        <v>100</v>
      </c>
      <c r="BB400" s="54"/>
      <c r="BC400" s="99"/>
      <c r="BD400" s="99"/>
      <c r="BE400" s="99"/>
      <c r="BF400" s="7"/>
      <c r="BG400" s="8" t="str">
        <f>VLOOKUP($BF400,definitions_list_lookup!$N$15:$P$20,2,TRUE)</f>
        <v>fresh</v>
      </c>
      <c r="BH400" s="8">
        <f>VLOOKUP($BF400,definitions_list_lookup!$N$15:$P$20,3,TRUE)</f>
        <v>0</v>
      </c>
      <c r="BI400" s="99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8">
        <f t="shared" si="220"/>
        <v>0</v>
      </c>
      <c r="CI400" s="44"/>
      <c r="CJ400" s="7"/>
      <c r="CK400" s="48"/>
      <c r="CL400" s="7"/>
      <c r="CM400" s="8" t="str">
        <f>VLOOKUP($CL400,definitions_list_lookup!$N$15:$P$20,2,TRUE)</f>
        <v>fresh</v>
      </c>
      <c r="CN400" s="8">
        <f>VLOOKUP($CL400,definitions_list_lookup!$N$15:$P$20,3,TRUE)</f>
        <v>0</v>
      </c>
      <c r="CO400" s="99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8">
        <f t="shared" si="221"/>
        <v>0</v>
      </c>
      <c r="DO400" s="44"/>
      <c r="DP400" s="99"/>
      <c r="DQ400" s="7"/>
      <c r="DR400" s="8" t="str">
        <f>VLOOKUP($DQ400,definitions_list_lookup!$N$15:$P$20,2,TRUE)</f>
        <v>fresh</v>
      </c>
      <c r="DS400" s="8">
        <f>VLOOKUP($DQ400,definitions_list_lookup!$N$15:$P$20,3,TRUE)</f>
        <v>0</v>
      </c>
      <c r="DT400" s="99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8">
        <f t="shared" si="222"/>
        <v>0</v>
      </c>
      <c r="ET400" s="44"/>
      <c r="EU400" s="8">
        <f t="shared" si="223"/>
        <v>95</v>
      </c>
      <c r="EV400" s="8" t="str">
        <f>VLOOKUP($EU400,definitions_list_lookup!$N$15:$P$20,2,TRUE)</f>
        <v>complete</v>
      </c>
      <c r="EW400" s="8">
        <f>VLOOKUP($EU400,definitions_list_lookup!$N$15:$P$20,3,TRUE)</f>
        <v>5</v>
      </c>
    </row>
    <row r="401" spans="1:153" ht="98">
      <c r="A401" s="205">
        <v>43306</v>
      </c>
      <c r="B401" s="5" t="s">
        <v>1323</v>
      </c>
      <c r="D401" s="5" t="s">
        <v>1208</v>
      </c>
      <c r="E401" s="5">
        <v>94</v>
      </c>
      <c r="F401" s="5">
        <v>3</v>
      </c>
      <c r="G401" s="6" t="str">
        <f t="shared" si="217"/>
        <v>94-3</v>
      </c>
      <c r="H401" s="2">
        <v>60.5</v>
      </c>
      <c r="I401" s="2">
        <v>72.5</v>
      </c>
      <c r="J401" s="79" t="str">
        <f>IF(((VLOOKUP($G401,Depth_Lookup!$A$3:$J$561,9,FALSE))-(I401/100))&gt;=0,"Good","Too Long")</f>
        <v>Good</v>
      </c>
      <c r="K401" s="80">
        <f>(VLOOKUP($G401,Depth_Lookup!$A$3:$J$561,10,FALSE))+(H401/100)</f>
        <v>208.73499999999999</v>
      </c>
      <c r="L401" s="80">
        <f>(VLOOKUP($G401,Depth_Lookup!$A$3:$J$561,10,FALSE))+(I401/100)</f>
        <v>208.85499999999999</v>
      </c>
      <c r="M401" s="136" t="s">
        <v>1731</v>
      </c>
      <c r="N401" s="136" t="s">
        <v>13</v>
      </c>
      <c r="O401" s="199" t="s">
        <v>1652</v>
      </c>
      <c r="P401" s="57" t="s">
        <v>1793</v>
      </c>
      <c r="Q401" s="44"/>
      <c r="R401" s="42">
        <v>100</v>
      </c>
      <c r="S401" s="5">
        <v>0</v>
      </c>
      <c r="T401" s="5">
        <v>0</v>
      </c>
      <c r="U401" s="5">
        <v>0</v>
      </c>
      <c r="V401" s="8">
        <f t="shared" ref="V401:V403" si="225">SUM(R401:U401)</f>
        <v>100</v>
      </c>
      <c r="W401" s="4" t="s">
        <v>1303</v>
      </c>
      <c r="X401" s="5" t="s">
        <v>1223</v>
      </c>
      <c r="Y401" s="38">
        <v>80</v>
      </c>
      <c r="Z401" s="8" t="str">
        <f>VLOOKUP($Y401,definitions_list_lookup!$N$15:$P$20,2,TRUE)</f>
        <v>very high</v>
      </c>
      <c r="AA401" s="8">
        <f>VLOOKUP($Y401,definitions_list_lookup!$N$15:$P$20,3,TRUE)</f>
        <v>4</v>
      </c>
      <c r="AB401" s="99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>
        <v>5</v>
      </c>
      <c r="AQ401" s="7"/>
      <c r="AR401" s="7"/>
      <c r="AS401" s="7">
        <v>95</v>
      </c>
      <c r="AT401" s="7"/>
      <c r="AU401" s="7"/>
      <c r="AV401" s="7"/>
      <c r="AW401" s="7"/>
      <c r="AX401" s="7"/>
      <c r="AY401" s="7"/>
      <c r="AZ401" s="7"/>
      <c r="BA401" s="8">
        <f t="shared" si="219"/>
        <v>100</v>
      </c>
      <c r="BB401" s="54"/>
      <c r="BC401" s="99"/>
      <c r="BD401" s="99"/>
      <c r="BE401" s="99"/>
      <c r="BF401" s="7"/>
      <c r="BG401" s="8" t="str">
        <f>VLOOKUP($BF401,definitions_list_lookup!$N$15:$P$20,2,TRUE)</f>
        <v>fresh</v>
      </c>
      <c r="BH401" s="8">
        <f>VLOOKUP($BF401,definitions_list_lookup!$N$15:$P$20,3,TRUE)</f>
        <v>0</v>
      </c>
      <c r="BI401" s="99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8">
        <f t="shared" si="220"/>
        <v>0</v>
      </c>
      <c r="CI401" s="44"/>
      <c r="CJ401" s="7"/>
      <c r="CK401" s="48"/>
      <c r="CL401" s="7"/>
      <c r="CM401" s="8" t="str">
        <f>VLOOKUP($CL401,definitions_list_lookup!$N$15:$P$20,2,TRUE)</f>
        <v>fresh</v>
      </c>
      <c r="CN401" s="8">
        <f>VLOOKUP($CL401,definitions_list_lookup!$N$15:$P$20,3,TRUE)</f>
        <v>0</v>
      </c>
      <c r="CO401" s="99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8">
        <f t="shared" si="221"/>
        <v>0</v>
      </c>
      <c r="DO401" s="44"/>
      <c r="DP401" s="99"/>
      <c r="DQ401" s="7"/>
      <c r="DR401" s="8" t="str">
        <f>VLOOKUP($DQ401,definitions_list_lookup!$N$15:$P$20,2,TRUE)</f>
        <v>fresh</v>
      </c>
      <c r="DS401" s="8">
        <f>VLOOKUP($DQ401,definitions_list_lookup!$N$15:$P$20,3,TRUE)</f>
        <v>0</v>
      </c>
      <c r="DT401" s="99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8">
        <f t="shared" si="222"/>
        <v>0</v>
      </c>
      <c r="ET401" s="44"/>
      <c r="EU401" s="8">
        <f t="shared" si="223"/>
        <v>80</v>
      </c>
      <c r="EV401" s="8" t="str">
        <f>VLOOKUP($EU401,definitions_list_lookup!$N$15:$P$20,2,TRUE)</f>
        <v>very high</v>
      </c>
      <c r="EW401" s="8">
        <f>VLOOKUP($EU401,definitions_list_lookup!$N$15:$P$20,3,TRUE)</f>
        <v>4</v>
      </c>
    </row>
    <row r="402" spans="1:153" ht="98">
      <c r="A402" s="205">
        <v>43306</v>
      </c>
      <c r="B402" s="5" t="s">
        <v>1323</v>
      </c>
      <c r="D402" s="5" t="s">
        <v>1208</v>
      </c>
      <c r="E402" s="5">
        <v>94</v>
      </c>
      <c r="F402" s="5">
        <v>4</v>
      </c>
      <c r="G402" s="6" t="str">
        <f t="shared" si="217"/>
        <v>94-4</v>
      </c>
      <c r="H402" s="2">
        <v>0</v>
      </c>
      <c r="I402" s="2">
        <v>44.5</v>
      </c>
      <c r="J402" s="79" t="str">
        <f>IF(((VLOOKUP($G402,Depth_Lookup!$A$3:$J$561,9,FALSE))-(I402/100))&gt;=0,"Good","Too Long")</f>
        <v>Good</v>
      </c>
      <c r="K402" s="80">
        <f>(VLOOKUP($G402,Depth_Lookup!$A$3:$J$561,10,FALSE))+(H402/100)</f>
        <v>208.85499999999999</v>
      </c>
      <c r="L402" s="80">
        <f>(VLOOKUP($G402,Depth_Lookup!$A$3:$J$561,10,FALSE))+(I402/100)</f>
        <v>209.29999999999998</v>
      </c>
      <c r="M402" s="136" t="s">
        <v>1731</v>
      </c>
      <c r="N402" s="136" t="s">
        <v>13</v>
      </c>
      <c r="O402" s="199" t="s">
        <v>1789</v>
      </c>
      <c r="P402" s="57" t="s">
        <v>1793</v>
      </c>
      <c r="Q402" s="44"/>
      <c r="R402" s="42">
        <v>100</v>
      </c>
      <c r="S402" s="5">
        <v>0</v>
      </c>
      <c r="T402" s="5">
        <v>0</v>
      </c>
      <c r="U402" s="5">
        <v>0</v>
      </c>
      <c r="V402" s="8">
        <f t="shared" si="225"/>
        <v>100</v>
      </c>
      <c r="W402" s="4" t="s">
        <v>1303</v>
      </c>
      <c r="X402" s="5" t="s">
        <v>1223</v>
      </c>
      <c r="Y402" s="38">
        <v>70</v>
      </c>
      <c r="Z402" s="8" t="str">
        <f>VLOOKUP($Y402,definitions_list_lookup!$N$15:$P$20,2,TRUE)</f>
        <v>very high</v>
      </c>
      <c r="AA402" s="8">
        <f>VLOOKUP($Y402,definitions_list_lookup!$N$15:$P$20,3,TRUE)</f>
        <v>4</v>
      </c>
      <c r="AB402" s="99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>
        <v>5</v>
      </c>
      <c r="AQ402" s="7"/>
      <c r="AR402" s="7"/>
      <c r="AS402" s="7">
        <v>95</v>
      </c>
      <c r="AT402" s="7"/>
      <c r="AU402" s="7"/>
      <c r="AV402" s="7"/>
      <c r="AW402" s="7"/>
      <c r="AX402" s="7"/>
      <c r="AY402" s="7"/>
      <c r="AZ402" s="7"/>
      <c r="BA402" s="8">
        <f t="shared" si="219"/>
        <v>100</v>
      </c>
      <c r="BB402" s="54"/>
      <c r="BC402" s="99"/>
      <c r="BD402" s="99"/>
      <c r="BE402" s="99"/>
      <c r="BF402" s="7"/>
      <c r="BG402" s="8" t="str">
        <f>VLOOKUP($BF402,definitions_list_lookup!$N$15:$P$20,2,TRUE)</f>
        <v>fresh</v>
      </c>
      <c r="BH402" s="8">
        <f>VLOOKUP($BF402,definitions_list_lookup!$N$15:$P$20,3,TRUE)</f>
        <v>0</v>
      </c>
      <c r="BI402" s="99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8">
        <f t="shared" si="220"/>
        <v>0</v>
      </c>
      <c r="CI402" s="44"/>
      <c r="CJ402" s="7"/>
      <c r="CK402" s="48"/>
      <c r="CL402" s="7"/>
      <c r="CM402" s="8" t="str">
        <f>VLOOKUP($CL402,definitions_list_lookup!$N$15:$P$20,2,TRUE)</f>
        <v>fresh</v>
      </c>
      <c r="CN402" s="8">
        <f>VLOOKUP($CL402,definitions_list_lookup!$N$15:$P$20,3,TRUE)</f>
        <v>0</v>
      </c>
      <c r="CO402" s="99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8">
        <f t="shared" si="221"/>
        <v>0</v>
      </c>
      <c r="DO402" s="44"/>
      <c r="DP402" s="99"/>
      <c r="DQ402" s="7"/>
      <c r="DR402" s="8" t="str">
        <f>VLOOKUP($DQ402,definitions_list_lookup!$N$15:$P$20,2,TRUE)</f>
        <v>fresh</v>
      </c>
      <c r="DS402" s="8">
        <f>VLOOKUP($DQ402,definitions_list_lookup!$N$15:$P$20,3,TRUE)</f>
        <v>0</v>
      </c>
      <c r="DT402" s="99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8">
        <f t="shared" si="222"/>
        <v>0</v>
      </c>
      <c r="ET402" s="44"/>
      <c r="EU402" s="8">
        <f t="shared" si="223"/>
        <v>70</v>
      </c>
      <c r="EV402" s="8" t="str">
        <f>VLOOKUP($EU402,definitions_list_lookup!$N$15:$P$20,2,TRUE)</f>
        <v>very high</v>
      </c>
      <c r="EW402" s="8">
        <f>VLOOKUP($EU402,definitions_list_lookup!$N$15:$P$20,3,TRUE)</f>
        <v>4</v>
      </c>
    </row>
    <row r="403" spans="1:153" ht="56">
      <c r="A403" s="205">
        <v>43306</v>
      </c>
      <c r="B403" s="5" t="s">
        <v>1323</v>
      </c>
      <c r="D403" s="5" t="s">
        <v>1208</v>
      </c>
      <c r="E403" s="5">
        <v>94</v>
      </c>
      <c r="F403" s="5">
        <v>4</v>
      </c>
      <c r="G403" s="6" t="str">
        <f t="shared" si="217"/>
        <v>94-4</v>
      </c>
      <c r="H403" s="2">
        <v>44.5</v>
      </c>
      <c r="I403" s="2">
        <v>46</v>
      </c>
      <c r="J403" s="79" t="str">
        <f>IF(((VLOOKUP($G403,Depth_Lookup!$A$3:$J$561,9,FALSE))-(I403/100))&gt;=0,"Good","Too Long")</f>
        <v>Good</v>
      </c>
      <c r="K403" s="80">
        <f>(VLOOKUP($G403,Depth_Lookup!$A$3:$J$561,10,FALSE))+(H403/100)</f>
        <v>209.29999999999998</v>
      </c>
      <c r="L403" s="80">
        <f>(VLOOKUP($G403,Depth_Lookup!$A$3:$J$561,10,FALSE))+(I403/100)</f>
        <v>209.315</v>
      </c>
      <c r="M403" s="136" t="s">
        <v>1732</v>
      </c>
      <c r="N403" s="136" t="s">
        <v>1469</v>
      </c>
      <c r="O403" s="199" t="s">
        <v>1745</v>
      </c>
      <c r="P403" s="57" t="s">
        <v>1330</v>
      </c>
      <c r="Q403" s="44"/>
      <c r="R403" s="42">
        <v>100</v>
      </c>
      <c r="S403" s="5">
        <v>0</v>
      </c>
      <c r="T403" s="5">
        <v>0</v>
      </c>
      <c r="U403" s="5">
        <v>0</v>
      </c>
      <c r="V403" s="8">
        <f t="shared" si="225"/>
        <v>100</v>
      </c>
      <c r="W403" s="4" t="s">
        <v>1495</v>
      </c>
      <c r="X403" s="5" t="s">
        <v>1223</v>
      </c>
      <c r="Y403" s="38">
        <v>95</v>
      </c>
      <c r="Z403" s="8" t="str">
        <f>VLOOKUP($Y403,definitions_list_lookup!$N$15:$P$20,2,TRUE)</f>
        <v>complete</v>
      </c>
      <c r="AA403" s="8">
        <f>VLOOKUP($Y403,definitions_list_lookup!$N$15:$P$20,3,TRUE)</f>
        <v>5</v>
      </c>
      <c r="AB403" s="99"/>
      <c r="AC403" s="7">
        <v>20</v>
      </c>
      <c r="AD403" s="7"/>
      <c r="AE403" s="7">
        <v>20</v>
      </c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>
        <v>60</v>
      </c>
      <c r="BA403" s="8">
        <f t="shared" si="219"/>
        <v>100</v>
      </c>
      <c r="BB403" s="54"/>
      <c r="BC403" s="99"/>
      <c r="BD403" s="99"/>
      <c r="BE403" s="99"/>
      <c r="BF403" s="7"/>
      <c r="BG403" s="8" t="str">
        <f>VLOOKUP($BF403,definitions_list_lookup!$N$15:$P$20,2,TRUE)</f>
        <v>fresh</v>
      </c>
      <c r="BH403" s="8">
        <f>VLOOKUP($BF403,definitions_list_lookup!$N$15:$P$20,3,TRUE)</f>
        <v>0</v>
      </c>
      <c r="BI403" s="99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8">
        <f t="shared" si="220"/>
        <v>0</v>
      </c>
      <c r="CI403" s="44"/>
      <c r="CJ403" s="7"/>
      <c r="CK403" s="48"/>
      <c r="CL403" s="7"/>
      <c r="CM403" s="8" t="str">
        <f>VLOOKUP($CL403,definitions_list_lookup!$N$15:$P$20,2,TRUE)</f>
        <v>fresh</v>
      </c>
      <c r="CN403" s="8">
        <f>VLOOKUP($CL403,definitions_list_lookup!$N$15:$P$20,3,TRUE)</f>
        <v>0</v>
      </c>
      <c r="CO403" s="99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8">
        <f t="shared" si="221"/>
        <v>0</v>
      </c>
      <c r="DO403" s="44"/>
      <c r="DP403" s="99"/>
      <c r="DQ403" s="7"/>
      <c r="DR403" s="8" t="str">
        <f>VLOOKUP($DQ403,definitions_list_lookup!$N$15:$P$20,2,TRUE)</f>
        <v>fresh</v>
      </c>
      <c r="DS403" s="8">
        <f>VLOOKUP($DQ403,definitions_list_lookup!$N$15:$P$20,3,TRUE)</f>
        <v>0</v>
      </c>
      <c r="DT403" s="99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8">
        <f t="shared" si="222"/>
        <v>0</v>
      </c>
      <c r="ET403" s="44"/>
      <c r="EU403" s="8">
        <f t="shared" si="223"/>
        <v>95</v>
      </c>
      <c r="EV403" s="8" t="str">
        <f>VLOOKUP($EU403,definitions_list_lookup!$N$15:$P$20,2,TRUE)</f>
        <v>complete</v>
      </c>
      <c r="EW403" s="8">
        <f>VLOOKUP($EU403,definitions_list_lookup!$N$15:$P$20,3,TRUE)</f>
        <v>5</v>
      </c>
    </row>
    <row r="404" spans="1:153" ht="98">
      <c r="A404" s="205">
        <v>43306</v>
      </c>
      <c r="B404" s="5" t="s">
        <v>1323</v>
      </c>
      <c r="D404" s="5" t="s">
        <v>1208</v>
      </c>
      <c r="E404" s="5">
        <v>94</v>
      </c>
      <c r="F404" s="5">
        <v>4</v>
      </c>
      <c r="G404" s="6" t="str">
        <f t="shared" si="217"/>
        <v>94-4</v>
      </c>
      <c r="H404" s="2">
        <v>46</v>
      </c>
      <c r="I404" s="2">
        <v>68.5</v>
      </c>
      <c r="J404" s="79" t="str">
        <f>IF(((VLOOKUP($G404,Depth_Lookup!$A$3:$J$561,9,FALSE))-(I404/100))&gt;=0,"Good","Too Long")</f>
        <v>Good</v>
      </c>
      <c r="K404" s="80">
        <f>(VLOOKUP($G404,Depth_Lookup!$A$3:$J$561,10,FALSE))+(H404/100)</f>
        <v>209.315</v>
      </c>
      <c r="L404" s="80">
        <f>(VLOOKUP($G404,Depth_Lookup!$A$3:$J$561,10,FALSE))+(I404/100)</f>
        <v>209.54</v>
      </c>
      <c r="M404" s="136" t="s">
        <v>1733</v>
      </c>
      <c r="N404" s="136" t="s">
        <v>13</v>
      </c>
      <c r="O404" s="199" t="s">
        <v>1652</v>
      </c>
      <c r="P404" s="57" t="s">
        <v>1793</v>
      </c>
      <c r="Q404" s="44"/>
      <c r="R404" s="42">
        <v>100</v>
      </c>
      <c r="S404" s="5">
        <v>0</v>
      </c>
      <c r="T404" s="5">
        <v>0</v>
      </c>
      <c r="U404" s="5">
        <v>0</v>
      </c>
      <c r="V404" s="8">
        <f t="shared" ref="V404" si="226">SUM(R404:U404)</f>
        <v>100</v>
      </c>
      <c r="W404" s="4" t="s">
        <v>1303</v>
      </c>
      <c r="X404" s="5" t="s">
        <v>1223</v>
      </c>
      <c r="Y404" s="38">
        <v>80</v>
      </c>
      <c r="Z404" s="8" t="str">
        <f>VLOOKUP($Y404,definitions_list_lookup!$N$15:$P$20,2,TRUE)</f>
        <v>very high</v>
      </c>
      <c r="AA404" s="8">
        <f>VLOOKUP($Y404,definitions_list_lookup!$N$15:$P$20,3,TRUE)</f>
        <v>4</v>
      </c>
      <c r="AB404" s="99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>
        <v>5</v>
      </c>
      <c r="AQ404" s="7"/>
      <c r="AR404" s="7"/>
      <c r="AS404" s="7">
        <v>95</v>
      </c>
      <c r="AT404" s="7"/>
      <c r="AU404" s="7"/>
      <c r="AV404" s="7"/>
      <c r="AW404" s="7"/>
      <c r="AX404" s="7"/>
      <c r="AY404" s="7"/>
      <c r="AZ404" s="7"/>
      <c r="BA404" s="8">
        <f t="shared" si="219"/>
        <v>100</v>
      </c>
      <c r="BB404" s="54"/>
      <c r="BC404" s="99"/>
      <c r="BD404" s="99"/>
      <c r="BE404" s="99"/>
      <c r="BF404" s="7"/>
      <c r="BG404" s="8" t="str">
        <f>VLOOKUP($BF404,definitions_list_lookup!$N$15:$P$20,2,TRUE)</f>
        <v>fresh</v>
      </c>
      <c r="BH404" s="8">
        <f>VLOOKUP($BF404,definitions_list_lookup!$N$15:$P$20,3,TRUE)</f>
        <v>0</v>
      </c>
      <c r="BI404" s="99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8">
        <f t="shared" si="220"/>
        <v>0</v>
      </c>
      <c r="CI404" s="44"/>
      <c r="CJ404" s="7"/>
      <c r="CK404" s="48"/>
      <c r="CL404" s="7"/>
      <c r="CM404" s="8" t="str">
        <f>VLOOKUP($CL404,definitions_list_lookup!$N$15:$P$20,2,TRUE)</f>
        <v>fresh</v>
      </c>
      <c r="CN404" s="8">
        <f>VLOOKUP($CL404,definitions_list_lookup!$N$15:$P$20,3,TRUE)</f>
        <v>0</v>
      </c>
      <c r="CO404" s="99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8">
        <f t="shared" si="221"/>
        <v>0</v>
      </c>
      <c r="DO404" s="44"/>
      <c r="DP404" s="99"/>
      <c r="DQ404" s="7"/>
      <c r="DR404" s="8" t="str">
        <f>VLOOKUP($DQ404,definitions_list_lookup!$N$15:$P$20,2,TRUE)</f>
        <v>fresh</v>
      </c>
      <c r="DS404" s="8">
        <f>VLOOKUP($DQ404,definitions_list_lookup!$N$15:$P$20,3,TRUE)</f>
        <v>0</v>
      </c>
      <c r="DT404" s="99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8">
        <f t="shared" si="222"/>
        <v>0</v>
      </c>
      <c r="ET404" s="44"/>
      <c r="EU404" s="8">
        <f t="shared" si="223"/>
        <v>80</v>
      </c>
      <c r="EV404" s="8" t="str">
        <f>VLOOKUP($EU404,definitions_list_lookup!$N$15:$P$20,2,TRUE)</f>
        <v>very high</v>
      </c>
      <c r="EW404" s="8">
        <f>VLOOKUP($EU404,definitions_list_lookup!$N$15:$P$20,3,TRUE)</f>
        <v>4</v>
      </c>
    </row>
    <row r="405" spans="1:153" ht="56">
      <c r="A405" s="205">
        <v>43306</v>
      </c>
      <c r="B405" s="5" t="s">
        <v>1323</v>
      </c>
      <c r="D405" s="5" t="s">
        <v>1208</v>
      </c>
      <c r="E405" s="5">
        <v>94</v>
      </c>
      <c r="F405" s="5">
        <v>4</v>
      </c>
      <c r="G405" s="6" t="str">
        <f t="shared" si="217"/>
        <v>94-4</v>
      </c>
      <c r="H405" s="2">
        <v>68.5</v>
      </c>
      <c r="I405" s="2">
        <v>69</v>
      </c>
      <c r="J405" s="79" t="str">
        <f>IF(((VLOOKUP($G405,Depth_Lookup!$A$3:$J$561,9,FALSE))-(I405/100))&gt;=0,"Good","Too Long")</f>
        <v>Good</v>
      </c>
      <c r="K405" s="80">
        <f>(VLOOKUP($G405,Depth_Lookup!$A$3:$J$561,10,FALSE))+(H405/100)</f>
        <v>209.54</v>
      </c>
      <c r="L405" s="80">
        <f>(VLOOKUP($G405,Depth_Lookup!$A$3:$J$561,10,FALSE))+(I405/100)</f>
        <v>209.54499999999999</v>
      </c>
      <c r="M405" s="136" t="s">
        <v>1734</v>
      </c>
      <c r="N405" s="136" t="s">
        <v>1469</v>
      </c>
      <c r="O405" s="199" t="s">
        <v>1784</v>
      </c>
      <c r="P405" s="57" t="s">
        <v>1330</v>
      </c>
      <c r="Q405" s="44"/>
      <c r="R405" s="42">
        <v>100</v>
      </c>
      <c r="S405" s="5">
        <v>0</v>
      </c>
      <c r="T405" s="5">
        <v>0</v>
      </c>
      <c r="U405" s="5">
        <v>0</v>
      </c>
      <c r="V405" s="8">
        <f t="shared" si="218"/>
        <v>100</v>
      </c>
      <c r="W405" s="4" t="s">
        <v>1495</v>
      </c>
      <c r="X405" s="5" t="s">
        <v>1223</v>
      </c>
      <c r="Y405" s="38">
        <v>95</v>
      </c>
      <c r="Z405" s="8" t="str">
        <f>VLOOKUP($Y405,definitions_list_lookup!$N$15:$P$20,2,TRUE)</f>
        <v>complete</v>
      </c>
      <c r="AA405" s="8">
        <f>VLOOKUP($Y405,definitions_list_lookup!$N$15:$P$20,3,TRUE)</f>
        <v>5</v>
      </c>
      <c r="AB405" s="99"/>
      <c r="AC405" s="7">
        <v>20</v>
      </c>
      <c r="AD405" s="7"/>
      <c r="AE405" s="7">
        <v>20</v>
      </c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>
        <v>60</v>
      </c>
      <c r="BA405" s="8">
        <f t="shared" si="219"/>
        <v>100</v>
      </c>
      <c r="BB405" s="54"/>
      <c r="BC405" s="99"/>
      <c r="BD405" s="99"/>
      <c r="BE405" s="99"/>
      <c r="BF405" s="7"/>
      <c r="BG405" s="8" t="str">
        <f>VLOOKUP($BF405,definitions_list_lookup!$N$15:$P$20,2,TRUE)</f>
        <v>fresh</v>
      </c>
      <c r="BH405" s="8">
        <f>VLOOKUP($BF405,definitions_list_lookup!$N$15:$P$20,3,TRUE)</f>
        <v>0</v>
      </c>
      <c r="BI405" s="99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8">
        <f t="shared" si="220"/>
        <v>0</v>
      </c>
      <c r="CI405" s="44"/>
      <c r="CJ405" s="7"/>
      <c r="CK405" s="48"/>
      <c r="CL405" s="7"/>
      <c r="CM405" s="8" t="str">
        <f>VLOOKUP($CL405,definitions_list_lookup!$N$15:$P$20,2,TRUE)</f>
        <v>fresh</v>
      </c>
      <c r="CN405" s="8">
        <f>VLOOKUP($CL405,definitions_list_lookup!$N$15:$P$20,3,TRUE)</f>
        <v>0</v>
      </c>
      <c r="CO405" s="99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8">
        <f t="shared" si="221"/>
        <v>0</v>
      </c>
      <c r="DO405" s="44"/>
      <c r="DP405" s="99"/>
      <c r="DQ405" s="7"/>
      <c r="DR405" s="8" t="str">
        <f>VLOOKUP($DQ405,definitions_list_lookup!$N$15:$P$20,2,TRUE)</f>
        <v>fresh</v>
      </c>
      <c r="DS405" s="8">
        <f>VLOOKUP($DQ405,definitions_list_lookup!$N$15:$P$20,3,TRUE)</f>
        <v>0</v>
      </c>
      <c r="DT405" s="99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8">
        <f t="shared" si="222"/>
        <v>0</v>
      </c>
      <c r="ET405" s="44"/>
      <c r="EU405" s="8">
        <f t="shared" si="223"/>
        <v>95</v>
      </c>
      <c r="EV405" s="8" t="str">
        <f>VLOOKUP($EU405,definitions_list_lookup!$N$15:$P$20,2,TRUE)</f>
        <v>complete</v>
      </c>
      <c r="EW405" s="8">
        <f>VLOOKUP($EU405,definitions_list_lookup!$N$15:$P$20,3,TRUE)</f>
        <v>5</v>
      </c>
    </row>
    <row r="406" spans="1:153" ht="98">
      <c r="A406" s="205">
        <v>43306</v>
      </c>
      <c r="B406" s="5" t="s">
        <v>1323</v>
      </c>
      <c r="D406" s="5" t="s">
        <v>1208</v>
      </c>
      <c r="E406" s="5">
        <v>94</v>
      </c>
      <c r="F406" s="5">
        <v>4</v>
      </c>
      <c r="G406" s="6" t="str">
        <f t="shared" si="217"/>
        <v>94-4</v>
      </c>
      <c r="H406" s="2">
        <v>69</v>
      </c>
      <c r="I406" s="2">
        <v>84.5</v>
      </c>
      <c r="J406" s="79" t="str">
        <f>IF(((VLOOKUP($G406,Depth_Lookup!$A$3:$J$561,9,FALSE))-(I406/100))&gt;=0,"Good","Too Long")</f>
        <v>Good</v>
      </c>
      <c r="K406" s="80">
        <f>(VLOOKUP($G406,Depth_Lookup!$A$3:$J$561,10,FALSE))+(H406/100)</f>
        <v>209.54499999999999</v>
      </c>
      <c r="L406" s="80">
        <f>(VLOOKUP($G406,Depth_Lookup!$A$3:$J$561,10,FALSE))+(I406/100)</f>
        <v>209.7</v>
      </c>
      <c r="M406" s="136" t="s">
        <v>1735</v>
      </c>
      <c r="N406" s="136" t="s">
        <v>13</v>
      </c>
      <c r="O406" s="199" t="s">
        <v>1652</v>
      </c>
      <c r="P406" s="57" t="s">
        <v>1793</v>
      </c>
      <c r="Q406" s="44"/>
      <c r="R406" s="42">
        <v>100</v>
      </c>
      <c r="S406" s="5">
        <v>0</v>
      </c>
      <c r="T406" s="5">
        <v>0</v>
      </c>
      <c r="U406" s="5">
        <v>0</v>
      </c>
      <c r="V406" s="8">
        <f t="shared" si="218"/>
        <v>100</v>
      </c>
      <c r="W406" s="4" t="s">
        <v>1303</v>
      </c>
      <c r="X406" s="5" t="s">
        <v>1223</v>
      </c>
      <c r="Y406" s="38">
        <v>75</v>
      </c>
      <c r="Z406" s="8" t="str">
        <f>VLOOKUP($Y406,definitions_list_lookup!$N$15:$P$20,2,TRUE)</f>
        <v>very high</v>
      </c>
      <c r="AA406" s="8">
        <f>VLOOKUP($Y406,definitions_list_lookup!$N$15:$P$20,3,TRUE)</f>
        <v>4</v>
      </c>
      <c r="AB406" s="99" t="s">
        <v>1842</v>
      </c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>
        <v>5</v>
      </c>
      <c r="AQ406" s="7"/>
      <c r="AR406" s="7"/>
      <c r="AS406" s="7">
        <v>95</v>
      </c>
      <c r="AT406" s="7"/>
      <c r="AU406" s="7"/>
      <c r="AV406" s="7"/>
      <c r="AW406" s="7"/>
      <c r="AX406" s="7"/>
      <c r="AY406" s="7"/>
      <c r="AZ406" s="7"/>
      <c r="BA406" s="8">
        <f t="shared" si="219"/>
        <v>100</v>
      </c>
      <c r="BB406" s="54"/>
      <c r="BC406" s="99"/>
      <c r="BD406" s="99"/>
      <c r="BE406" s="99"/>
      <c r="BF406" s="7"/>
      <c r="BG406" s="8" t="str">
        <f>VLOOKUP($BF406,definitions_list_lookup!$N$15:$P$20,2,TRUE)</f>
        <v>fresh</v>
      </c>
      <c r="BH406" s="8">
        <f>VLOOKUP($BF406,definitions_list_lookup!$N$15:$P$20,3,TRUE)</f>
        <v>0</v>
      </c>
      <c r="BI406" s="99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8">
        <f t="shared" si="220"/>
        <v>0</v>
      </c>
      <c r="CI406" s="44"/>
      <c r="CJ406" s="7"/>
      <c r="CK406" s="48"/>
      <c r="CL406" s="7"/>
      <c r="CM406" s="8" t="str">
        <f>VLOOKUP($CL406,definitions_list_lookup!$N$15:$P$20,2,TRUE)</f>
        <v>fresh</v>
      </c>
      <c r="CN406" s="8">
        <f>VLOOKUP($CL406,definitions_list_lookup!$N$15:$P$20,3,TRUE)</f>
        <v>0</v>
      </c>
      <c r="CO406" s="99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8">
        <f t="shared" si="221"/>
        <v>0</v>
      </c>
      <c r="DO406" s="44"/>
      <c r="DP406" s="99"/>
      <c r="DQ406" s="7"/>
      <c r="DR406" s="8" t="str">
        <f>VLOOKUP($DQ406,definitions_list_lookup!$N$15:$P$20,2,TRUE)</f>
        <v>fresh</v>
      </c>
      <c r="DS406" s="8">
        <f>VLOOKUP($DQ406,definitions_list_lookup!$N$15:$P$20,3,TRUE)</f>
        <v>0</v>
      </c>
      <c r="DT406" s="99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8">
        <f t="shared" si="222"/>
        <v>0</v>
      </c>
      <c r="ET406" s="44"/>
      <c r="EU406" s="8">
        <f t="shared" si="223"/>
        <v>75</v>
      </c>
      <c r="EV406" s="8" t="str">
        <f>VLOOKUP($EU406,definitions_list_lookup!$N$15:$P$20,2,TRUE)</f>
        <v>very high</v>
      </c>
      <c r="EW406" s="8">
        <f>VLOOKUP($EU406,definitions_list_lookup!$N$15:$P$20,3,TRUE)</f>
        <v>4</v>
      </c>
    </row>
    <row r="407" spans="1:153" ht="98">
      <c r="A407" s="205">
        <v>43306</v>
      </c>
      <c r="B407" s="5" t="s">
        <v>1323</v>
      </c>
      <c r="D407" s="5" t="s">
        <v>1208</v>
      </c>
      <c r="E407" s="5">
        <v>95</v>
      </c>
      <c r="F407" s="5">
        <v>1</v>
      </c>
      <c r="G407" s="6" t="str">
        <f t="shared" si="217"/>
        <v>95-1</v>
      </c>
      <c r="H407" s="2">
        <v>0</v>
      </c>
      <c r="I407" s="2">
        <v>85.5</v>
      </c>
      <c r="J407" s="79" t="str">
        <f>IF(((VLOOKUP($G407,Depth_Lookup!$A$3:$J$561,9,FALSE))-(I407/100))&gt;=0,"Good","Too Long")</f>
        <v>Good</v>
      </c>
      <c r="K407" s="80">
        <f>(VLOOKUP($G407,Depth_Lookup!$A$3:$J$561,10,FALSE))+(H407/100)</f>
        <v>209.6</v>
      </c>
      <c r="L407" s="80">
        <f>(VLOOKUP($G407,Depth_Lookup!$A$3:$J$561,10,FALSE))+(I407/100)</f>
        <v>210.45499999999998</v>
      </c>
      <c r="M407" s="136" t="s">
        <v>1735</v>
      </c>
      <c r="N407" s="136" t="s">
        <v>13</v>
      </c>
      <c r="O407" s="199" t="s">
        <v>1765</v>
      </c>
      <c r="P407" s="57" t="s">
        <v>1793</v>
      </c>
      <c r="Q407" s="44"/>
      <c r="R407" s="42">
        <v>95</v>
      </c>
      <c r="S407" s="5">
        <v>0</v>
      </c>
      <c r="T407" s="5">
        <v>5</v>
      </c>
      <c r="U407" s="5">
        <v>0</v>
      </c>
      <c r="V407" s="8">
        <f t="shared" ref="V407" si="227">SUM(R407:U407)</f>
        <v>100</v>
      </c>
      <c r="W407" s="4" t="s">
        <v>1303</v>
      </c>
      <c r="X407" s="5" t="s">
        <v>1223</v>
      </c>
      <c r="Y407" s="38">
        <v>80</v>
      </c>
      <c r="Z407" s="8" t="str">
        <f>VLOOKUP($Y407,definitions_list_lookup!$N$15:$P$20,2,TRUE)</f>
        <v>very high</v>
      </c>
      <c r="AA407" s="8">
        <f>VLOOKUP($Y407,definitions_list_lookup!$N$15:$P$20,3,TRUE)</f>
        <v>4</v>
      </c>
      <c r="AB407" s="99" t="s">
        <v>1842</v>
      </c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>
        <v>5</v>
      </c>
      <c r="AQ407" s="7"/>
      <c r="AR407" s="7"/>
      <c r="AS407" s="7">
        <v>95</v>
      </c>
      <c r="AT407" s="7"/>
      <c r="AU407" s="7"/>
      <c r="AV407" s="7"/>
      <c r="AW407" s="7"/>
      <c r="AX407" s="7"/>
      <c r="AY407" s="7"/>
      <c r="AZ407" s="7"/>
      <c r="BA407" s="8">
        <f t="shared" si="219"/>
        <v>100</v>
      </c>
      <c r="BB407" s="54"/>
      <c r="BC407" s="99"/>
      <c r="BD407" s="99"/>
      <c r="BE407" s="99"/>
      <c r="BF407" s="7"/>
      <c r="BG407" s="8" t="str">
        <f>VLOOKUP($BF407,definitions_list_lookup!$N$15:$P$20,2,TRUE)</f>
        <v>fresh</v>
      </c>
      <c r="BH407" s="8">
        <f>VLOOKUP($BF407,definitions_list_lookup!$N$15:$P$20,3,TRUE)</f>
        <v>0</v>
      </c>
      <c r="BI407" s="99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8">
        <f t="shared" si="220"/>
        <v>0</v>
      </c>
      <c r="CI407" s="44"/>
      <c r="CJ407" s="7" t="s">
        <v>1740</v>
      </c>
      <c r="CK407" s="48" t="s">
        <v>1396</v>
      </c>
      <c r="CL407" s="7">
        <v>95</v>
      </c>
      <c r="CM407" s="8" t="str">
        <f>VLOOKUP($CL407,definitions_list_lookup!$N$15:$P$20,2,TRUE)</f>
        <v>complete</v>
      </c>
      <c r="CN407" s="8">
        <f>VLOOKUP($CL407,definitions_list_lookup!$N$15:$P$20,3,TRUE)</f>
        <v>5</v>
      </c>
      <c r="CO407" s="99" t="s">
        <v>1743</v>
      </c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>
        <v>10</v>
      </c>
      <c r="DD407" s="7"/>
      <c r="DE407" s="7"/>
      <c r="DF407" s="7">
        <v>90</v>
      </c>
      <c r="DG407" s="7"/>
      <c r="DH407" s="7"/>
      <c r="DI407" s="7"/>
      <c r="DJ407" s="7"/>
      <c r="DK407" s="7"/>
      <c r="DL407" s="7"/>
      <c r="DM407" s="7"/>
      <c r="DN407" s="8">
        <f t="shared" si="221"/>
        <v>100</v>
      </c>
      <c r="DO407" s="44"/>
      <c r="DP407" s="99"/>
      <c r="DQ407" s="7"/>
      <c r="DR407" s="8" t="str">
        <f>VLOOKUP($DQ407,definitions_list_lookup!$N$15:$P$20,2,TRUE)</f>
        <v>fresh</v>
      </c>
      <c r="DS407" s="8">
        <f>VLOOKUP($DQ407,definitions_list_lookup!$N$15:$P$20,3,TRUE)</f>
        <v>0</v>
      </c>
      <c r="DT407" s="99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8">
        <f t="shared" si="222"/>
        <v>0</v>
      </c>
      <c r="ET407" s="44"/>
      <c r="EU407" s="8">
        <f t="shared" si="223"/>
        <v>80.75</v>
      </c>
      <c r="EV407" s="8" t="str">
        <f>VLOOKUP($EU407,definitions_list_lookup!$N$15:$P$20,2,TRUE)</f>
        <v>very high</v>
      </c>
      <c r="EW407" s="8">
        <f>VLOOKUP($EU407,definitions_list_lookup!$N$15:$P$20,3,TRUE)</f>
        <v>4</v>
      </c>
    </row>
    <row r="408" spans="1:153" ht="98">
      <c r="A408" s="205">
        <v>43306</v>
      </c>
      <c r="B408" s="5" t="s">
        <v>1323</v>
      </c>
      <c r="D408" s="5" t="s">
        <v>1208</v>
      </c>
      <c r="E408" s="5">
        <v>95</v>
      </c>
      <c r="F408" s="5">
        <v>2</v>
      </c>
      <c r="G408" s="6" t="str">
        <f t="shared" si="217"/>
        <v>95-2</v>
      </c>
      <c r="H408" s="2">
        <v>0</v>
      </c>
      <c r="I408" s="2">
        <v>66</v>
      </c>
      <c r="J408" s="79" t="str">
        <f>IF(((VLOOKUP($G408,Depth_Lookup!$A$3:$J$561,9,FALSE))-(I408/100))&gt;=0,"Good","Too Long")</f>
        <v>Good</v>
      </c>
      <c r="K408" s="80">
        <f>(VLOOKUP($G408,Depth_Lookup!$A$3:$J$561,10,FALSE))+(H408/100)</f>
        <v>210.45500000000001</v>
      </c>
      <c r="L408" s="80">
        <f>(VLOOKUP($G408,Depth_Lookup!$A$3:$J$561,10,FALSE))+(I408/100)</f>
        <v>211.11500000000001</v>
      </c>
      <c r="M408" s="136" t="s">
        <v>1735</v>
      </c>
      <c r="N408" s="136" t="s">
        <v>13</v>
      </c>
      <c r="O408" s="199" t="s">
        <v>1765</v>
      </c>
      <c r="P408" s="57" t="s">
        <v>1793</v>
      </c>
      <c r="Q408" s="44"/>
      <c r="R408" s="42">
        <v>95</v>
      </c>
      <c r="S408" s="5">
        <v>0</v>
      </c>
      <c r="T408" s="5">
        <v>5</v>
      </c>
      <c r="U408" s="5">
        <v>0</v>
      </c>
      <c r="V408" s="8">
        <f t="shared" ref="V408" si="228">SUM(R408:U408)</f>
        <v>100</v>
      </c>
      <c r="W408" s="4" t="s">
        <v>1303</v>
      </c>
      <c r="X408" s="5" t="s">
        <v>1223</v>
      </c>
      <c r="Y408" s="38">
        <v>85</v>
      </c>
      <c r="Z408" s="8" t="str">
        <f>VLOOKUP($Y408,definitions_list_lookup!$N$15:$P$20,2,TRUE)</f>
        <v>very high</v>
      </c>
      <c r="AA408" s="8">
        <f>VLOOKUP($Y408,definitions_list_lookup!$N$15:$P$20,3,TRUE)</f>
        <v>4</v>
      </c>
      <c r="AB408" s="99" t="s">
        <v>1842</v>
      </c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>
        <v>5</v>
      </c>
      <c r="AQ408" s="7"/>
      <c r="AR408" s="7"/>
      <c r="AS408" s="7">
        <v>95</v>
      </c>
      <c r="AT408" s="7"/>
      <c r="AU408" s="7"/>
      <c r="AV408" s="7"/>
      <c r="AW408" s="7"/>
      <c r="AX408" s="7"/>
      <c r="AY408" s="7"/>
      <c r="AZ408" s="7"/>
      <c r="BA408" s="8">
        <f t="shared" ref="BA408" si="229">SUM(AC408:AZ408)</f>
        <v>100</v>
      </c>
      <c r="BB408" s="54"/>
      <c r="BC408" s="99"/>
      <c r="BD408" s="99"/>
      <c r="BE408" s="99"/>
      <c r="BF408" s="7"/>
      <c r="BG408" s="8" t="str">
        <f>VLOOKUP($BF408,definitions_list_lookup!$N$15:$P$20,2,TRUE)</f>
        <v>fresh</v>
      </c>
      <c r="BH408" s="8">
        <f>VLOOKUP($BF408,definitions_list_lookup!$N$15:$P$20,3,TRUE)</f>
        <v>0</v>
      </c>
      <c r="BI408" s="99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8">
        <f t="shared" ref="CH408" si="230">SUM(BJ408:CG408)</f>
        <v>0</v>
      </c>
      <c r="CI408" s="44"/>
      <c r="CJ408" s="7" t="s">
        <v>1740</v>
      </c>
      <c r="CK408" s="48" t="s">
        <v>1396</v>
      </c>
      <c r="CL408" s="7">
        <v>95</v>
      </c>
      <c r="CM408" s="8" t="str">
        <f>VLOOKUP($CL408,definitions_list_lookup!$N$15:$P$20,2,TRUE)</f>
        <v>complete</v>
      </c>
      <c r="CN408" s="8">
        <f>VLOOKUP($CL408,definitions_list_lookup!$N$15:$P$20,3,TRUE)</f>
        <v>5</v>
      </c>
      <c r="CO408" s="99" t="s">
        <v>1743</v>
      </c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>
        <v>10</v>
      </c>
      <c r="DD408" s="7"/>
      <c r="DE408" s="7"/>
      <c r="DF408" s="7">
        <v>90</v>
      </c>
      <c r="DG408" s="7"/>
      <c r="DH408" s="7"/>
      <c r="DI408" s="7"/>
      <c r="DJ408" s="7"/>
      <c r="DK408" s="7"/>
      <c r="DL408" s="7"/>
      <c r="DM408" s="7"/>
      <c r="DN408" s="8">
        <f t="shared" si="221"/>
        <v>100</v>
      </c>
      <c r="DO408" s="44"/>
      <c r="DP408" s="99"/>
      <c r="DQ408" s="7"/>
      <c r="DR408" s="8" t="str">
        <f>VLOOKUP($DQ408,definitions_list_lookup!$N$15:$P$20,2,TRUE)</f>
        <v>fresh</v>
      </c>
      <c r="DS408" s="8">
        <f>VLOOKUP($DQ408,definitions_list_lookup!$N$15:$P$20,3,TRUE)</f>
        <v>0</v>
      </c>
      <c r="DT408" s="99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8">
        <f t="shared" si="222"/>
        <v>0</v>
      </c>
      <c r="ET408" s="44"/>
      <c r="EU408" s="8">
        <f t="shared" si="223"/>
        <v>85.5</v>
      </c>
      <c r="EV408" s="8" t="str">
        <f>VLOOKUP($EU408,definitions_list_lookup!$N$15:$P$20,2,TRUE)</f>
        <v>very high</v>
      </c>
      <c r="EW408" s="8">
        <f>VLOOKUP($EU408,definitions_list_lookup!$N$15:$P$20,3,TRUE)</f>
        <v>4</v>
      </c>
    </row>
    <row r="409" spans="1:153" ht="98">
      <c r="A409" s="205">
        <v>43306</v>
      </c>
      <c r="B409" s="5" t="s">
        <v>1323</v>
      </c>
      <c r="D409" s="5" t="s">
        <v>1208</v>
      </c>
      <c r="E409" s="5">
        <v>95</v>
      </c>
      <c r="F409" s="5">
        <v>3</v>
      </c>
      <c r="G409" s="6" t="str">
        <f t="shared" si="217"/>
        <v>95-3</v>
      </c>
      <c r="H409" s="2">
        <v>0</v>
      </c>
      <c r="I409" s="2">
        <v>65.5</v>
      </c>
      <c r="J409" s="79" t="str">
        <f>IF(((VLOOKUP($G409,Depth_Lookup!$A$3:$J$561,9,FALSE))-(I409/100))&gt;=0,"Good","Too Long")</f>
        <v>Good</v>
      </c>
      <c r="K409" s="80">
        <f>(VLOOKUP($G409,Depth_Lookup!$A$3:$J$561,10,FALSE))+(H409/100)</f>
        <v>211.11500000000001</v>
      </c>
      <c r="L409" s="80">
        <f>(VLOOKUP($G409,Depth_Lookup!$A$3:$J$561,10,FALSE))+(I409/100)</f>
        <v>211.77</v>
      </c>
      <c r="M409" s="136" t="s">
        <v>1735</v>
      </c>
      <c r="N409" s="136" t="s">
        <v>13</v>
      </c>
      <c r="O409" s="199" t="s">
        <v>1765</v>
      </c>
      <c r="P409" s="57" t="s">
        <v>1793</v>
      </c>
      <c r="Q409" s="44"/>
      <c r="R409" s="42">
        <v>80</v>
      </c>
      <c r="S409" s="5">
        <v>0</v>
      </c>
      <c r="T409" s="5">
        <v>20</v>
      </c>
      <c r="U409" s="5">
        <v>0</v>
      </c>
      <c r="V409" s="8">
        <f t="shared" si="218"/>
        <v>100</v>
      </c>
      <c r="W409" s="4" t="s">
        <v>1303</v>
      </c>
      <c r="X409" s="5" t="s">
        <v>1223</v>
      </c>
      <c r="Y409" s="38">
        <v>80</v>
      </c>
      <c r="Z409" s="8" t="str">
        <f>VLOOKUP($Y409,definitions_list_lookup!$N$15:$P$20,2,TRUE)</f>
        <v>very high</v>
      </c>
      <c r="AA409" s="8">
        <f>VLOOKUP($Y409,definitions_list_lookup!$N$15:$P$20,3,TRUE)</f>
        <v>4</v>
      </c>
      <c r="AB409" s="99" t="s">
        <v>1842</v>
      </c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>
        <v>5</v>
      </c>
      <c r="AQ409" s="7"/>
      <c r="AR409" s="7"/>
      <c r="AS409" s="7">
        <v>95</v>
      </c>
      <c r="AT409" s="7"/>
      <c r="AU409" s="7"/>
      <c r="AV409" s="7"/>
      <c r="AW409" s="7"/>
      <c r="AX409" s="7"/>
      <c r="AY409" s="7"/>
      <c r="AZ409" s="7"/>
      <c r="BA409" s="8">
        <f t="shared" si="219"/>
        <v>100</v>
      </c>
      <c r="BB409" s="54"/>
      <c r="BC409" s="99"/>
      <c r="BD409" s="99"/>
      <c r="BE409" s="99"/>
      <c r="BF409" s="7"/>
      <c r="BG409" s="8" t="str">
        <f>VLOOKUP($BF409,definitions_list_lookup!$N$15:$P$20,2,TRUE)</f>
        <v>fresh</v>
      </c>
      <c r="BH409" s="8">
        <f>VLOOKUP($BF409,definitions_list_lookup!$N$15:$P$20,3,TRUE)</f>
        <v>0</v>
      </c>
      <c r="BI409" s="99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8">
        <f t="shared" si="220"/>
        <v>0</v>
      </c>
      <c r="CI409" s="44"/>
      <c r="CJ409" s="7" t="s">
        <v>1740</v>
      </c>
      <c r="CK409" s="48" t="s">
        <v>1396</v>
      </c>
      <c r="CL409" s="7">
        <v>95</v>
      </c>
      <c r="CM409" s="8" t="str">
        <f>VLOOKUP($CL409,definitions_list_lookup!$N$15:$P$20,2,TRUE)</f>
        <v>complete</v>
      </c>
      <c r="CN409" s="8">
        <f>VLOOKUP($CL409,definitions_list_lookup!$N$15:$P$20,3,TRUE)</f>
        <v>5</v>
      </c>
      <c r="CO409" s="99" t="s">
        <v>1743</v>
      </c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>
        <v>10</v>
      </c>
      <c r="DD409" s="7"/>
      <c r="DE409" s="7"/>
      <c r="DF409" s="7">
        <v>90</v>
      </c>
      <c r="DG409" s="7"/>
      <c r="DH409" s="7"/>
      <c r="DI409" s="7"/>
      <c r="DJ409" s="7"/>
      <c r="DK409" s="7"/>
      <c r="DL409" s="7"/>
      <c r="DM409" s="7"/>
      <c r="DN409" s="8">
        <f t="shared" si="221"/>
        <v>100</v>
      </c>
      <c r="DO409" s="44"/>
      <c r="DP409" s="99"/>
      <c r="DQ409" s="7"/>
      <c r="DR409" s="8" t="str">
        <f>VLOOKUP($DQ409,definitions_list_lookup!$N$15:$P$20,2,TRUE)</f>
        <v>fresh</v>
      </c>
      <c r="DS409" s="8">
        <f>VLOOKUP($DQ409,definitions_list_lookup!$N$15:$P$20,3,TRUE)</f>
        <v>0</v>
      </c>
      <c r="DT409" s="99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8">
        <f t="shared" si="222"/>
        <v>0</v>
      </c>
      <c r="ET409" s="44"/>
      <c r="EU409" s="8">
        <f t="shared" si="223"/>
        <v>83</v>
      </c>
      <c r="EV409" s="8" t="str">
        <f>VLOOKUP($EU409,definitions_list_lookup!$N$15:$P$20,2,TRUE)</f>
        <v>very high</v>
      </c>
      <c r="EW409" s="8">
        <f>VLOOKUP($EU409,definitions_list_lookup!$N$15:$P$20,3,TRUE)</f>
        <v>4</v>
      </c>
    </row>
    <row r="410" spans="1:153" ht="56">
      <c r="A410" s="205">
        <v>43306</v>
      </c>
      <c r="B410" s="5" t="s">
        <v>1323</v>
      </c>
      <c r="D410" s="5" t="s">
        <v>1208</v>
      </c>
      <c r="E410" s="5">
        <v>95</v>
      </c>
      <c r="F410" s="5">
        <v>3</v>
      </c>
      <c r="G410" s="6" t="str">
        <f t="shared" si="217"/>
        <v>95-3</v>
      </c>
      <c r="H410" s="2">
        <v>65.5</v>
      </c>
      <c r="I410" s="2">
        <v>67</v>
      </c>
      <c r="J410" s="79" t="str">
        <f>IF(((VLOOKUP($G410,Depth_Lookup!$A$3:$J$561,9,FALSE))-(I410/100))&gt;=0,"Good","Too Long")</f>
        <v>Good</v>
      </c>
      <c r="K410" s="80">
        <f>(VLOOKUP($G410,Depth_Lookup!$A$3:$J$561,10,FALSE))+(H410/100)</f>
        <v>211.77</v>
      </c>
      <c r="L410" s="80">
        <f>(VLOOKUP($G410,Depth_Lookup!$A$3:$J$561,10,FALSE))+(I410/100)</f>
        <v>211.785</v>
      </c>
      <c r="M410" s="136" t="s">
        <v>1736</v>
      </c>
      <c r="N410" s="136" t="s">
        <v>1469</v>
      </c>
      <c r="O410" s="199" t="s">
        <v>1784</v>
      </c>
      <c r="P410" s="57" t="s">
        <v>1330</v>
      </c>
      <c r="Q410" s="44"/>
      <c r="R410" s="42">
        <v>100</v>
      </c>
      <c r="S410" s="5">
        <v>0</v>
      </c>
      <c r="T410" s="5">
        <v>0</v>
      </c>
      <c r="U410" s="5">
        <v>0</v>
      </c>
      <c r="V410" s="8">
        <f t="shared" si="218"/>
        <v>100</v>
      </c>
      <c r="W410" s="4" t="s">
        <v>1495</v>
      </c>
      <c r="X410" s="5" t="s">
        <v>1223</v>
      </c>
      <c r="Y410" s="38">
        <v>95</v>
      </c>
      <c r="Z410" s="8" t="str">
        <f>VLOOKUP($Y410,definitions_list_lookup!$N$15:$P$20,2,TRUE)</f>
        <v>complete</v>
      </c>
      <c r="AA410" s="8">
        <f>VLOOKUP($Y410,definitions_list_lookup!$N$15:$P$20,3,TRUE)</f>
        <v>5</v>
      </c>
      <c r="AB410" s="99"/>
      <c r="AC410" s="7">
        <v>20</v>
      </c>
      <c r="AD410" s="7"/>
      <c r="AE410" s="7">
        <v>20</v>
      </c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>
        <v>60</v>
      </c>
      <c r="BA410" s="8">
        <f t="shared" si="219"/>
        <v>100</v>
      </c>
      <c r="BB410" s="54"/>
      <c r="BC410" s="99"/>
      <c r="BD410" s="99"/>
      <c r="BE410" s="99"/>
      <c r="BF410" s="7"/>
      <c r="BG410" s="8" t="str">
        <f>VLOOKUP($BF410,definitions_list_lookup!$N$15:$P$20,2,TRUE)</f>
        <v>fresh</v>
      </c>
      <c r="BH410" s="8">
        <f>VLOOKUP($BF410,definitions_list_lookup!$N$15:$P$20,3,TRUE)</f>
        <v>0</v>
      </c>
      <c r="BI410" s="99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8">
        <f t="shared" si="220"/>
        <v>0</v>
      </c>
      <c r="CI410" s="44"/>
      <c r="CJ410" s="7"/>
      <c r="CK410" s="48"/>
      <c r="CL410" s="7"/>
      <c r="CM410" s="8" t="str">
        <f>VLOOKUP($CL410,definitions_list_lookup!$N$15:$P$20,2,TRUE)</f>
        <v>fresh</v>
      </c>
      <c r="CN410" s="8">
        <f>VLOOKUP($CL410,definitions_list_lookup!$N$15:$P$20,3,TRUE)</f>
        <v>0</v>
      </c>
      <c r="CO410" s="99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8">
        <f t="shared" si="221"/>
        <v>0</v>
      </c>
      <c r="DO410" s="44"/>
      <c r="DP410" s="99"/>
      <c r="DQ410" s="7"/>
      <c r="DR410" s="8" t="str">
        <f>VLOOKUP($DQ410,definitions_list_lookup!$N$15:$P$20,2,TRUE)</f>
        <v>fresh</v>
      </c>
      <c r="DS410" s="8">
        <f>VLOOKUP($DQ410,definitions_list_lookup!$N$15:$P$20,3,TRUE)</f>
        <v>0</v>
      </c>
      <c r="DT410" s="99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8">
        <f t="shared" si="222"/>
        <v>0</v>
      </c>
      <c r="ET410" s="44"/>
      <c r="EU410" s="8">
        <f t="shared" si="223"/>
        <v>95</v>
      </c>
      <c r="EV410" s="8" t="str">
        <f>VLOOKUP($EU410,definitions_list_lookup!$N$15:$P$20,2,TRUE)</f>
        <v>complete</v>
      </c>
      <c r="EW410" s="8">
        <f>VLOOKUP($EU410,definitions_list_lookup!$N$15:$P$20,3,TRUE)</f>
        <v>5</v>
      </c>
    </row>
    <row r="411" spans="1:153" ht="98">
      <c r="A411" s="89">
        <v>43306</v>
      </c>
      <c r="B411" s="5" t="s">
        <v>1323</v>
      </c>
      <c r="D411" s="5" t="s">
        <v>1208</v>
      </c>
      <c r="E411" s="5">
        <v>95</v>
      </c>
      <c r="F411" s="5">
        <v>3</v>
      </c>
      <c r="G411" s="6" t="str">
        <f t="shared" si="217"/>
        <v>95-3</v>
      </c>
      <c r="H411" s="2">
        <v>67</v>
      </c>
      <c r="I411" s="2">
        <v>71.5</v>
      </c>
      <c r="J411" s="79" t="str">
        <f>IF(((VLOOKUP($G411,Depth_Lookup!$A$3:$J$561,9,FALSE))-(I411/100))&gt;=0,"Good","Too Long")</f>
        <v>Good</v>
      </c>
      <c r="K411" s="80">
        <f>(VLOOKUP($G411,Depth_Lookup!$A$3:$J$561,10,FALSE))+(H411/100)</f>
        <v>211.785</v>
      </c>
      <c r="L411" s="80">
        <f>(VLOOKUP($G411,Depth_Lookup!$A$3:$J$561,10,FALSE))+(I411/100)</f>
        <v>211.83</v>
      </c>
      <c r="M411" s="136" t="s">
        <v>1737</v>
      </c>
      <c r="N411" s="136" t="s">
        <v>13</v>
      </c>
      <c r="O411" s="57" t="s">
        <v>2034</v>
      </c>
      <c r="P411" s="57" t="s">
        <v>1793</v>
      </c>
      <c r="Q411" s="44"/>
      <c r="R411" s="42">
        <v>100</v>
      </c>
      <c r="S411" s="5">
        <v>0</v>
      </c>
      <c r="T411" s="5">
        <v>0</v>
      </c>
      <c r="U411" s="5">
        <v>0</v>
      </c>
      <c r="V411" s="8">
        <f t="shared" si="218"/>
        <v>100</v>
      </c>
      <c r="W411" s="4" t="s">
        <v>1303</v>
      </c>
      <c r="X411" s="5" t="s">
        <v>1223</v>
      </c>
      <c r="Y411" s="38">
        <v>80</v>
      </c>
      <c r="Z411" s="8" t="str">
        <f>VLOOKUP($Y411,definitions_list_lookup!$N$15:$P$20,2,TRUE)</f>
        <v>very high</v>
      </c>
      <c r="AA411" s="8">
        <f>VLOOKUP($Y411,definitions_list_lookup!$N$15:$P$20,3,TRUE)</f>
        <v>4</v>
      </c>
      <c r="AB411" s="99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>
        <v>5</v>
      </c>
      <c r="AQ411" s="7"/>
      <c r="AR411" s="7"/>
      <c r="AS411" s="7">
        <v>95</v>
      </c>
      <c r="AT411" s="7"/>
      <c r="AU411" s="7"/>
      <c r="AV411" s="7"/>
      <c r="AW411" s="7"/>
      <c r="AX411" s="7"/>
      <c r="AY411" s="7"/>
      <c r="AZ411" s="7"/>
      <c r="BA411" s="8">
        <f t="shared" si="219"/>
        <v>100</v>
      </c>
      <c r="BB411" s="54"/>
      <c r="BC411" s="99"/>
      <c r="BD411" s="99"/>
      <c r="BE411" s="99"/>
      <c r="BF411" s="7"/>
      <c r="BG411" s="8" t="str">
        <f>VLOOKUP($BF411,definitions_list_lookup!$N$15:$P$20,2,TRUE)</f>
        <v>fresh</v>
      </c>
      <c r="BH411" s="8">
        <f>VLOOKUP($BF411,definitions_list_lookup!$N$15:$P$20,3,TRUE)</f>
        <v>0</v>
      </c>
      <c r="BI411" s="99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8">
        <f t="shared" si="220"/>
        <v>0</v>
      </c>
      <c r="CI411" s="44"/>
      <c r="CJ411" s="7"/>
      <c r="CK411" s="48"/>
      <c r="CL411" s="7"/>
      <c r="CM411" s="8"/>
      <c r="CN411" s="8"/>
      <c r="CO411" s="99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8">
        <f t="shared" si="221"/>
        <v>0</v>
      </c>
      <c r="DO411" s="44"/>
      <c r="DP411" s="99"/>
      <c r="DQ411" s="7"/>
      <c r="DR411" s="8" t="str">
        <f>VLOOKUP($DQ411,definitions_list_lookup!$N$15:$P$20,2,TRUE)</f>
        <v>fresh</v>
      </c>
      <c r="DS411" s="8">
        <f>VLOOKUP($DQ411,definitions_list_lookup!$N$15:$P$20,3,TRUE)</f>
        <v>0</v>
      </c>
      <c r="DT411" s="99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8">
        <f t="shared" si="222"/>
        <v>0</v>
      </c>
      <c r="ET411" s="44"/>
      <c r="EU411" s="8">
        <f t="shared" si="223"/>
        <v>80</v>
      </c>
      <c r="EV411" s="8" t="str">
        <f>VLOOKUP($EU411,definitions_list_lookup!$N$15:$P$20,2,TRUE)</f>
        <v>very high</v>
      </c>
      <c r="EW411" s="8">
        <f>VLOOKUP($EU411,definitions_list_lookup!$N$15:$P$20,3,TRUE)</f>
        <v>4</v>
      </c>
    </row>
    <row r="412" spans="1:153" ht="98">
      <c r="A412" s="89">
        <v>43306</v>
      </c>
      <c r="B412" s="5" t="s">
        <v>1323</v>
      </c>
      <c r="D412" s="5" t="s">
        <v>1208</v>
      </c>
      <c r="E412" s="5">
        <v>95</v>
      </c>
      <c r="F412" s="5">
        <v>3</v>
      </c>
      <c r="G412" s="6" t="str">
        <f t="shared" si="217"/>
        <v>95-3</v>
      </c>
      <c r="H412" s="2">
        <v>71.5</v>
      </c>
      <c r="I412" s="2">
        <v>86.5</v>
      </c>
      <c r="J412" s="79" t="str">
        <f>IF(((VLOOKUP($G412,Depth_Lookup!$A$3:$J$561,9,FALSE))-(I412/100))&gt;=0,"Good","Too Long")</f>
        <v>Good</v>
      </c>
      <c r="K412" s="80">
        <f>(VLOOKUP($G412,Depth_Lookup!$A$3:$J$561,10,FALSE))+(H412/100)</f>
        <v>211.83</v>
      </c>
      <c r="L412" s="80">
        <f>(VLOOKUP($G412,Depth_Lookup!$A$3:$J$561,10,FALSE))+(I412/100)</f>
        <v>211.98000000000002</v>
      </c>
      <c r="M412" s="136">
        <v>43</v>
      </c>
      <c r="N412" s="136" t="s">
        <v>12</v>
      </c>
      <c r="O412" s="199" t="s">
        <v>1790</v>
      </c>
      <c r="P412" s="57" t="s">
        <v>1793</v>
      </c>
      <c r="Q412" s="44"/>
      <c r="R412" s="42">
        <v>0</v>
      </c>
      <c r="S412" s="5">
        <v>0</v>
      </c>
      <c r="T412" s="5">
        <v>100</v>
      </c>
      <c r="U412" s="5">
        <v>0</v>
      </c>
      <c r="V412" s="8">
        <f t="shared" si="218"/>
        <v>100</v>
      </c>
      <c r="W412" s="4"/>
      <c r="X412" s="5"/>
      <c r="Y412" s="38"/>
      <c r="Z412" s="8" t="str">
        <f>VLOOKUP($Y412,definitions_list_lookup!$N$15:$P$20,2,TRUE)</f>
        <v>fresh</v>
      </c>
      <c r="AA412" s="8">
        <f>VLOOKUP($Y412,definitions_list_lookup!$N$15:$P$20,3,TRUE)</f>
        <v>0</v>
      </c>
      <c r="AB412" s="99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8">
        <f t="shared" si="219"/>
        <v>0</v>
      </c>
      <c r="BB412" s="54"/>
      <c r="BC412" s="99"/>
      <c r="BD412" s="99"/>
      <c r="BE412" s="99"/>
      <c r="BF412" s="7"/>
      <c r="BG412" s="8" t="str">
        <f>VLOOKUP($BF412,definitions_list_lookup!$N$15:$P$20,2,TRUE)</f>
        <v>fresh</v>
      </c>
      <c r="BH412" s="8">
        <f>VLOOKUP($BF412,definitions_list_lookup!$N$15:$P$20,3,TRUE)</f>
        <v>0</v>
      </c>
      <c r="BI412" s="99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8">
        <f t="shared" si="220"/>
        <v>0</v>
      </c>
      <c r="CI412" s="44"/>
      <c r="CJ412" s="7" t="s">
        <v>1740</v>
      </c>
      <c r="CK412" s="48" t="s">
        <v>1396</v>
      </c>
      <c r="CL412" s="7">
        <v>95</v>
      </c>
      <c r="CM412" s="8" t="str">
        <f>VLOOKUP($CL412,definitions_list_lookup!$N$15:$P$20,2,TRUE)</f>
        <v>complete</v>
      </c>
      <c r="CN412" s="8">
        <f>VLOOKUP($CL412,definitions_list_lookup!$N$15:$P$20,3,TRUE)</f>
        <v>5</v>
      </c>
      <c r="CO412" s="99" t="s">
        <v>1743</v>
      </c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>
        <v>10</v>
      </c>
      <c r="DD412" s="7"/>
      <c r="DE412" s="7"/>
      <c r="DF412" s="7">
        <v>90</v>
      </c>
      <c r="DG412" s="7"/>
      <c r="DH412" s="7"/>
      <c r="DI412" s="7"/>
      <c r="DJ412" s="7"/>
      <c r="DK412" s="7"/>
      <c r="DL412" s="7"/>
      <c r="DM412" s="7"/>
      <c r="DN412" s="8">
        <f t="shared" si="221"/>
        <v>100</v>
      </c>
      <c r="DO412" s="44"/>
      <c r="DP412" s="99"/>
      <c r="DQ412" s="7"/>
      <c r="DR412" s="8" t="str">
        <f>VLOOKUP($DQ412,definitions_list_lookup!$N$15:$P$20,2,TRUE)</f>
        <v>fresh</v>
      </c>
      <c r="DS412" s="8">
        <f>VLOOKUP($DQ412,definitions_list_lookup!$N$15:$P$20,3,TRUE)</f>
        <v>0</v>
      </c>
      <c r="DT412" s="99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8">
        <f t="shared" si="222"/>
        <v>0</v>
      </c>
      <c r="ET412" s="44"/>
      <c r="EU412" s="8">
        <f t="shared" si="223"/>
        <v>95</v>
      </c>
      <c r="EV412" s="8" t="str">
        <f>VLOOKUP($EU412,definitions_list_lookup!$N$15:$P$20,2,TRUE)</f>
        <v>complete</v>
      </c>
      <c r="EW412" s="8">
        <f>VLOOKUP($EU412,definitions_list_lookup!$N$15:$P$20,3,TRUE)</f>
        <v>5</v>
      </c>
    </row>
    <row r="413" spans="1:153" ht="98">
      <c r="A413" s="207">
        <v>43306</v>
      </c>
      <c r="B413" s="185" t="s">
        <v>1323</v>
      </c>
      <c r="C413" s="105"/>
      <c r="D413" s="185" t="s">
        <v>1208</v>
      </c>
      <c r="E413" s="185">
        <v>95</v>
      </c>
      <c r="F413" s="185">
        <v>4</v>
      </c>
      <c r="G413" s="186" t="str">
        <f t="shared" si="217"/>
        <v>95-4</v>
      </c>
      <c r="H413" s="187">
        <v>0</v>
      </c>
      <c r="I413" s="187">
        <v>73</v>
      </c>
      <c r="J413" s="79" t="str">
        <f>IF(((VLOOKUP($G413,Depth_Lookup!$A$3:$J$561,9,FALSE))-(I413/100))&gt;=0,"Good","Too Long")</f>
        <v>Good</v>
      </c>
      <c r="K413" s="80">
        <f>(VLOOKUP($G413,Depth_Lookup!$A$3:$J$561,10,FALSE))+(H413/100)</f>
        <v>211.98</v>
      </c>
      <c r="L413" s="80">
        <f>(VLOOKUP($G413,Depth_Lookup!$A$3:$J$561,10,FALSE))+(I413/100)</f>
        <v>212.70999999999998</v>
      </c>
      <c r="M413" s="188">
        <v>43</v>
      </c>
      <c r="N413" s="188" t="s">
        <v>12</v>
      </c>
      <c r="O413" s="203" t="s">
        <v>1790</v>
      </c>
      <c r="P413" s="189" t="s">
        <v>1793</v>
      </c>
      <c r="Q413" s="190"/>
      <c r="R413" s="191">
        <v>0</v>
      </c>
      <c r="S413" s="185">
        <v>0</v>
      </c>
      <c r="T413" s="185">
        <v>100</v>
      </c>
      <c r="U413" s="185">
        <v>0</v>
      </c>
      <c r="V413" s="192">
        <f t="shared" si="218"/>
        <v>100</v>
      </c>
      <c r="W413" s="193"/>
      <c r="X413" s="185"/>
      <c r="Y413" s="194"/>
      <c r="Z413" s="192" t="str">
        <f>VLOOKUP($Y413,definitions_list_lookup!$N$15:$P$20,2,TRUE)</f>
        <v>fresh</v>
      </c>
      <c r="AA413" s="192">
        <f>VLOOKUP($Y413,definitions_list_lookup!$N$15:$P$20,3,TRUE)</f>
        <v>0</v>
      </c>
      <c r="AB413" s="195"/>
      <c r="AC413" s="196"/>
      <c r="AD413" s="196"/>
      <c r="AE413" s="196"/>
      <c r="AF413" s="196"/>
      <c r="AG413" s="196"/>
      <c r="AH413" s="196"/>
      <c r="AI413" s="196"/>
      <c r="AJ413" s="196"/>
      <c r="AK413" s="196"/>
      <c r="AL413" s="196"/>
      <c r="AM413" s="196"/>
      <c r="AN413" s="196"/>
      <c r="AO413" s="196"/>
      <c r="AP413" s="196"/>
      <c r="AQ413" s="196"/>
      <c r="AR413" s="196"/>
      <c r="AS413" s="196"/>
      <c r="AT413" s="196"/>
      <c r="AU413" s="196"/>
      <c r="AV413" s="196"/>
      <c r="AW413" s="196"/>
      <c r="AX413" s="196"/>
      <c r="AY413" s="196"/>
      <c r="AZ413" s="196"/>
      <c r="BA413" s="192">
        <f t="shared" si="219"/>
        <v>0</v>
      </c>
      <c r="BB413" s="197"/>
      <c r="BC413" s="195"/>
      <c r="BD413" s="195"/>
      <c r="BE413" s="195"/>
      <c r="BF413" s="196"/>
      <c r="BG413" s="192" t="str">
        <f>VLOOKUP($BF413,definitions_list_lookup!$N$15:$P$20,2,TRUE)</f>
        <v>fresh</v>
      </c>
      <c r="BH413" s="192">
        <f>VLOOKUP($BF413,definitions_list_lookup!$N$15:$P$20,3,TRUE)</f>
        <v>0</v>
      </c>
      <c r="BI413" s="195"/>
      <c r="BJ413" s="196"/>
      <c r="BK413" s="196"/>
      <c r="BL413" s="196"/>
      <c r="BM413" s="196"/>
      <c r="BN413" s="196"/>
      <c r="BO413" s="196"/>
      <c r="BP413" s="196"/>
      <c r="BQ413" s="196"/>
      <c r="BR413" s="196"/>
      <c r="BS413" s="196"/>
      <c r="BT413" s="196"/>
      <c r="BU413" s="196"/>
      <c r="BV413" s="196"/>
      <c r="BW413" s="196"/>
      <c r="BX413" s="196"/>
      <c r="BY413" s="196"/>
      <c r="BZ413" s="196"/>
      <c r="CA413" s="196"/>
      <c r="CB413" s="196"/>
      <c r="CC413" s="196"/>
      <c r="CD413" s="196"/>
      <c r="CE413" s="196"/>
      <c r="CF413" s="196"/>
      <c r="CG413" s="196"/>
      <c r="CH413" s="192">
        <f t="shared" si="220"/>
        <v>0</v>
      </c>
      <c r="CI413" s="190"/>
      <c r="CJ413" s="196" t="s">
        <v>1740</v>
      </c>
      <c r="CK413" s="198" t="s">
        <v>1396</v>
      </c>
      <c r="CL413" s="196">
        <v>95</v>
      </c>
      <c r="CM413" s="192" t="str">
        <f>VLOOKUP($CL413,definitions_list_lookup!$N$15:$P$20,2,TRUE)</f>
        <v>complete</v>
      </c>
      <c r="CN413" s="192">
        <f>VLOOKUP($CL413,definitions_list_lookup!$N$15:$P$20,3,TRUE)</f>
        <v>5</v>
      </c>
      <c r="CO413" s="195"/>
      <c r="CP413" s="196"/>
      <c r="CQ413" s="196"/>
      <c r="CR413" s="196"/>
      <c r="CS413" s="196"/>
      <c r="CT413" s="196"/>
      <c r="CU413" s="196"/>
      <c r="CV413" s="196"/>
      <c r="CW413" s="196"/>
      <c r="CX413" s="196"/>
      <c r="CY413" s="196"/>
      <c r="CZ413" s="196"/>
      <c r="DA413" s="196"/>
      <c r="DB413" s="196"/>
      <c r="DC413" s="196">
        <v>10</v>
      </c>
      <c r="DD413" s="196"/>
      <c r="DE413" s="196"/>
      <c r="DF413" s="196">
        <v>90</v>
      </c>
      <c r="DG413" s="196"/>
      <c r="DH413" s="196"/>
      <c r="DI413" s="196"/>
      <c r="DJ413" s="196"/>
      <c r="DK413" s="196"/>
      <c r="DL413" s="196"/>
      <c r="DM413" s="196"/>
      <c r="DN413" s="192">
        <f t="shared" si="221"/>
        <v>100</v>
      </c>
      <c r="DO413" s="190"/>
      <c r="DP413" s="195"/>
      <c r="DQ413" s="196"/>
      <c r="DR413" s="192" t="str">
        <f>VLOOKUP($DQ413,definitions_list_lookup!$N$15:$P$20,2,TRUE)</f>
        <v>fresh</v>
      </c>
      <c r="DS413" s="192">
        <f>VLOOKUP($DQ413,definitions_list_lookup!$N$15:$P$20,3,TRUE)</f>
        <v>0</v>
      </c>
      <c r="DT413" s="195"/>
      <c r="DU413" s="196"/>
      <c r="DV413" s="196"/>
      <c r="DW413" s="196"/>
      <c r="DX413" s="196"/>
      <c r="DY413" s="196"/>
      <c r="DZ413" s="196"/>
      <c r="EA413" s="196"/>
      <c r="EB413" s="196"/>
      <c r="EC413" s="196"/>
      <c r="ED413" s="196"/>
      <c r="EE413" s="196"/>
      <c r="EF413" s="196"/>
      <c r="EG413" s="196"/>
      <c r="EH413" s="196"/>
      <c r="EI413" s="196"/>
      <c r="EJ413" s="196"/>
      <c r="EK413" s="196"/>
      <c r="EL413" s="196"/>
      <c r="EM413" s="196"/>
      <c r="EN413" s="196"/>
      <c r="EO413" s="196"/>
      <c r="EP413" s="196"/>
      <c r="EQ413" s="196"/>
      <c r="ER413" s="196"/>
      <c r="ES413" s="192">
        <f t="shared" si="222"/>
        <v>0</v>
      </c>
      <c r="ET413" s="190"/>
      <c r="EU413" s="192">
        <f t="shared" si="223"/>
        <v>95</v>
      </c>
      <c r="EV413" s="192" t="str">
        <f>VLOOKUP($EU413,definitions_list_lookup!$N$15:$P$20,2,TRUE)</f>
        <v>complete</v>
      </c>
      <c r="EW413" s="192">
        <f>VLOOKUP($EU413,definitions_list_lookup!$N$15:$P$20,3,TRUE)</f>
        <v>5</v>
      </c>
    </row>
    <row r="414" spans="1:153" ht="140">
      <c r="A414" s="89">
        <v>43307</v>
      </c>
      <c r="B414" s="5" t="s">
        <v>1323</v>
      </c>
      <c r="D414" s="5" t="s">
        <v>1208</v>
      </c>
      <c r="E414" s="5">
        <v>96</v>
      </c>
      <c r="F414" s="5">
        <v>1</v>
      </c>
      <c r="G414" s="6" t="str">
        <f t="shared" si="217"/>
        <v>96-1</v>
      </c>
      <c r="H414" s="2">
        <v>0</v>
      </c>
      <c r="I414" s="2">
        <v>57</v>
      </c>
      <c r="J414" s="79" t="str">
        <f>IF(((VLOOKUP($G414,Depth_Lookup!$A$3:$J$561,9,FALSE))-(I414/100))&gt;=0,"Good","Too Long")</f>
        <v>Good</v>
      </c>
      <c r="K414" s="80">
        <f>(VLOOKUP($G414,Depth_Lookup!$A$3:$J$561,10,FALSE))+(H414/100)</f>
        <v>212.6</v>
      </c>
      <c r="L414" s="80">
        <f>(VLOOKUP($G414,Depth_Lookup!$A$3:$J$561,10,FALSE))+(I414/100)</f>
        <v>213.17</v>
      </c>
      <c r="M414" s="136">
        <v>43</v>
      </c>
      <c r="N414" s="136" t="s">
        <v>12</v>
      </c>
      <c r="O414" s="217" t="s">
        <v>1790</v>
      </c>
      <c r="P414" s="57" t="s">
        <v>1898</v>
      </c>
      <c r="Q414" s="44"/>
      <c r="R414" s="42">
        <v>5</v>
      </c>
      <c r="S414" s="5">
        <v>0</v>
      </c>
      <c r="T414" s="5">
        <v>95</v>
      </c>
      <c r="U414" s="5">
        <v>0</v>
      </c>
      <c r="V414" s="8">
        <f t="shared" si="218"/>
        <v>100</v>
      </c>
      <c r="W414" s="4" t="s">
        <v>1303</v>
      </c>
      <c r="X414" s="5" t="s">
        <v>1223</v>
      </c>
      <c r="Y414" s="38">
        <v>85</v>
      </c>
      <c r="Z414" s="8" t="str">
        <f>VLOOKUP($Y414,definitions_list_lookup!$N$15:$P$20,2,TRUE)</f>
        <v>very high</v>
      </c>
      <c r="AA414" s="8">
        <f>VLOOKUP($Y414,definitions_list_lookup!$N$15:$P$20,3,TRUE)</f>
        <v>4</v>
      </c>
      <c r="AB414" s="99" t="s">
        <v>1891</v>
      </c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>
        <v>5</v>
      </c>
      <c r="AQ414" s="7"/>
      <c r="AR414" s="7"/>
      <c r="AS414" s="7">
        <v>95</v>
      </c>
      <c r="AT414" s="7"/>
      <c r="AU414" s="7"/>
      <c r="AV414" s="7"/>
      <c r="AW414" s="7"/>
      <c r="AX414" s="7"/>
      <c r="AY414" s="7"/>
      <c r="AZ414" s="7"/>
      <c r="BA414" s="8">
        <f t="shared" ref="BA414" si="231">SUM(AC414:AZ414)</f>
        <v>100</v>
      </c>
      <c r="BB414" s="54"/>
      <c r="BC414" s="99"/>
      <c r="BD414" s="99"/>
      <c r="BE414" s="99"/>
      <c r="BF414" s="7"/>
      <c r="BG414" s="8" t="str">
        <f>VLOOKUP($BF414,definitions_list_lookup!$N$15:$P$20,2,TRUE)</f>
        <v>fresh</v>
      </c>
      <c r="BH414" s="8">
        <f>VLOOKUP($BF414,definitions_list_lookup!$N$15:$P$20,3,TRUE)</f>
        <v>0</v>
      </c>
      <c r="BI414" s="99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8">
        <f t="shared" ref="CH414" si="232">SUM(BJ414:CG414)</f>
        <v>0</v>
      </c>
      <c r="CI414" s="44"/>
      <c r="CJ414" s="7" t="s">
        <v>1384</v>
      </c>
      <c r="CK414" s="48" t="s">
        <v>1396</v>
      </c>
      <c r="CL414" s="7">
        <v>95</v>
      </c>
      <c r="CM414" s="8" t="str">
        <f>VLOOKUP($CL414,definitions_list_lookup!$N$15:$P$20,2,TRUE)</f>
        <v>complete</v>
      </c>
      <c r="CN414" s="8">
        <f>VLOOKUP($CL414,definitions_list_lookup!$N$15:$P$20,3,TRUE)</f>
        <v>5</v>
      </c>
      <c r="CO414" s="99" t="s">
        <v>1743</v>
      </c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>
        <v>10</v>
      </c>
      <c r="DD414" s="7"/>
      <c r="DE414" s="7"/>
      <c r="DF414" s="7">
        <v>90</v>
      </c>
      <c r="DG414" s="7"/>
      <c r="DH414" s="7"/>
      <c r="DI414" s="7"/>
      <c r="DJ414" s="7"/>
      <c r="DK414" s="7"/>
      <c r="DL414" s="7"/>
      <c r="DM414" s="7"/>
      <c r="DN414" s="8">
        <f t="shared" si="221"/>
        <v>100</v>
      </c>
      <c r="DO414" s="44"/>
      <c r="DP414" s="99"/>
      <c r="DQ414" s="7"/>
      <c r="DR414" s="8" t="str">
        <f>VLOOKUP($DQ414,definitions_list_lookup!$N$15:$P$20,2,TRUE)</f>
        <v>fresh</v>
      </c>
      <c r="DS414" s="8">
        <f>VLOOKUP($DQ414,definitions_list_lookup!$N$15:$P$20,3,TRUE)</f>
        <v>0</v>
      </c>
      <c r="DT414" s="99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8">
        <f t="shared" si="222"/>
        <v>0</v>
      </c>
      <c r="ET414" s="44"/>
      <c r="EU414" s="8">
        <f t="shared" si="223"/>
        <v>94.5</v>
      </c>
      <c r="EV414" s="8" t="str">
        <f>VLOOKUP($EU414,definitions_list_lookup!$N$15:$P$20,2,TRUE)</f>
        <v>complete</v>
      </c>
      <c r="EW414" s="8">
        <f>VLOOKUP($EU414,definitions_list_lookup!$N$15:$P$20,3,TRUE)</f>
        <v>5</v>
      </c>
    </row>
    <row r="415" spans="1:153" ht="70">
      <c r="A415" s="89">
        <v>43307</v>
      </c>
      <c r="B415" s="5" t="s">
        <v>1323</v>
      </c>
      <c r="D415" s="5" t="s">
        <v>1208</v>
      </c>
      <c r="E415" s="5">
        <v>96</v>
      </c>
      <c r="F415" s="5">
        <v>1</v>
      </c>
      <c r="G415" s="6" t="str">
        <f t="shared" si="217"/>
        <v>96-1</v>
      </c>
      <c r="H415" s="2">
        <v>57</v>
      </c>
      <c r="I415" s="2">
        <v>72</v>
      </c>
      <c r="J415" s="79" t="str">
        <f>IF(((VLOOKUP($G415,Depth_Lookup!$A$3:$J$561,9,FALSE))-(I415/100))&gt;=0,"Good","Too Long")</f>
        <v>Good</v>
      </c>
      <c r="K415" s="80">
        <f>(VLOOKUP($G415,Depth_Lookup!$A$3:$J$561,10,FALSE))+(H415/100)</f>
        <v>213.17</v>
      </c>
      <c r="L415" s="80">
        <f>(VLOOKUP($G415,Depth_Lookup!$A$3:$J$561,10,FALSE))+(I415/100)</f>
        <v>213.32</v>
      </c>
      <c r="M415" s="136">
        <v>44</v>
      </c>
      <c r="N415" s="136" t="s">
        <v>13</v>
      </c>
      <c r="O415" s="199" t="s">
        <v>1652</v>
      </c>
      <c r="P415" s="57" t="s">
        <v>1899</v>
      </c>
      <c r="Q415" s="44"/>
      <c r="R415" s="42">
        <v>100</v>
      </c>
      <c r="S415" s="5">
        <v>0</v>
      </c>
      <c r="T415" s="5">
        <v>0</v>
      </c>
      <c r="U415" s="5">
        <v>0</v>
      </c>
      <c r="V415" s="8">
        <f t="shared" si="218"/>
        <v>100</v>
      </c>
      <c r="W415" s="4" t="s">
        <v>1303</v>
      </c>
      <c r="X415" s="5" t="s">
        <v>1223</v>
      </c>
      <c r="Y415" s="38">
        <v>85</v>
      </c>
      <c r="Z415" s="8" t="str">
        <f>VLOOKUP($Y415,definitions_list_lookup!$N$15:$P$20,2,TRUE)</f>
        <v>very high</v>
      </c>
      <c r="AA415" s="8">
        <f>VLOOKUP($Y415,definitions_list_lookup!$N$15:$P$20,3,TRUE)</f>
        <v>4</v>
      </c>
      <c r="AB415" s="99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>
        <v>5</v>
      </c>
      <c r="AQ415" s="7"/>
      <c r="AR415" s="7"/>
      <c r="AS415" s="7">
        <v>95</v>
      </c>
      <c r="AT415" s="7"/>
      <c r="AU415" s="7"/>
      <c r="AV415" s="7"/>
      <c r="AW415" s="7"/>
      <c r="AX415" s="7"/>
      <c r="AY415" s="7"/>
      <c r="AZ415" s="7"/>
      <c r="BA415" s="8">
        <f t="shared" si="219"/>
        <v>100</v>
      </c>
      <c r="BB415" s="54"/>
      <c r="BC415" s="99"/>
      <c r="BD415" s="99"/>
      <c r="BE415" s="99"/>
      <c r="BF415" s="7"/>
      <c r="BG415" s="8" t="str">
        <f>VLOOKUP($BF415,definitions_list_lookup!$N$15:$P$20,2,TRUE)</f>
        <v>fresh</v>
      </c>
      <c r="BH415" s="8">
        <f>VLOOKUP($BF415,definitions_list_lookup!$N$15:$P$20,3,TRUE)</f>
        <v>0</v>
      </c>
      <c r="BI415" s="99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8">
        <f t="shared" si="220"/>
        <v>0</v>
      </c>
      <c r="CI415" s="44"/>
      <c r="CJ415" s="7"/>
      <c r="CK415" s="48"/>
      <c r="CL415" s="7"/>
      <c r="CM415" s="8" t="str">
        <f>VLOOKUP($CL415,definitions_list_lookup!$N$15:$P$20,2,TRUE)</f>
        <v>fresh</v>
      </c>
      <c r="CN415" s="8">
        <f>VLOOKUP($CL415,definitions_list_lookup!$N$15:$P$20,3,TRUE)</f>
        <v>0</v>
      </c>
      <c r="CO415" s="99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8">
        <f t="shared" si="221"/>
        <v>0</v>
      </c>
      <c r="DO415" s="44"/>
      <c r="DP415" s="99"/>
      <c r="DQ415" s="7"/>
      <c r="DR415" s="8" t="str">
        <f>VLOOKUP($DQ415,definitions_list_lookup!$N$15:$P$20,2,TRUE)</f>
        <v>fresh</v>
      </c>
      <c r="DS415" s="8">
        <f>VLOOKUP($DQ415,definitions_list_lookup!$N$15:$P$20,3,TRUE)</f>
        <v>0</v>
      </c>
      <c r="DT415" s="99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8">
        <f t="shared" si="222"/>
        <v>0</v>
      </c>
      <c r="ET415" s="44"/>
      <c r="EU415" s="8">
        <f t="shared" si="223"/>
        <v>85</v>
      </c>
      <c r="EV415" s="8" t="str">
        <f>VLOOKUP($EU415,definitions_list_lookup!$N$15:$P$20,2,TRUE)</f>
        <v>very high</v>
      </c>
      <c r="EW415" s="8">
        <f>VLOOKUP($EU415,definitions_list_lookup!$N$15:$P$20,3,TRUE)</f>
        <v>4</v>
      </c>
    </row>
    <row r="416" spans="1:153" ht="140">
      <c r="A416" s="205">
        <v>43307</v>
      </c>
      <c r="B416" s="7" t="s">
        <v>1323</v>
      </c>
      <c r="C416" s="182"/>
      <c r="D416" s="7" t="s">
        <v>1208</v>
      </c>
      <c r="E416" s="7">
        <v>96</v>
      </c>
      <c r="F416" s="5">
        <v>1</v>
      </c>
      <c r="G416" s="6" t="str">
        <f t="shared" si="217"/>
        <v>96-1</v>
      </c>
      <c r="H416" s="2">
        <v>72</v>
      </c>
      <c r="I416" s="2">
        <v>93</v>
      </c>
      <c r="J416" s="79" t="str">
        <f>IF(((VLOOKUP($G416,Depth_Lookup!$A$3:$J$561,9,FALSE))-(I416/100))&gt;=0,"Good","Too Long")</f>
        <v>Good</v>
      </c>
      <c r="K416" s="80">
        <f>(VLOOKUP($G416,Depth_Lookup!$A$3:$J$561,10,FALSE))+(H416/100)</f>
        <v>213.32</v>
      </c>
      <c r="L416" s="80">
        <f>(VLOOKUP($G416,Depth_Lookup!$A$3:$J$561,10,FALSE))+(I416/100)</f>
        <v>213.53</v>
      </c>
      <c r="M416" s="136">
        <v>45</v>
      </c>
      <c r="N416" s="136" t="s">
        <v>12</v>
      </c>
      <c r="O416" s="57" t="s">
        <v>1897</v>
      </c>
      <c r="P416" s="57" t="s">
        <v>1898</v>
      </c>
      <c r="Q416" s="179"/>
      <c r="R416" s="178">
        <v>100</v>
      </c>
      <c r="S416" s="5">
        <v>0</v>
      </c>
      <c r="T416" s="5">
        <v>0</v>
      </c>
      <c r="U416" s="5">
        <v>0</v>
      </c>
      <c r="V416" s="8">
        <f t="shared" ref="V416:V417" si="233">SUM(R416:U416)</f>
        <v>100</v>
      </c>
      <c r="W416" s="4" t="s">
        <v>1303</v>
      </c>
      <c r="X416" s="5" t="s">
        <v>1223</v>
      </c>
      <c r="Y416" s="38">
        <v>95</v>
      </c>
      <c r="Z416" s="8" t="str">
        <f>VLOOKUP($Y416,definitions_list_lookup!$N$15:$P$20,2,TRUE)</f>
        <v>complete</v>
      </c>
      <c r="AA416" s="8">
        <f>VLOOKUP($Y416,definitions_list_lookup!$N$15:$P$20,3,TRUE)</f>
        <v>5</v>
      </c>
      <c r="AB416" s="99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>
        <v>5</v>
      </c>
      <c r="AQ416" s="7"/>
      <c r="AR416" s="7"/>
      <c r="AS416" s="7">
        <v>95</v>
      </c>
      <c r="AT416" s="7"/>
      <c r="AU416" s="7"/>
      <c r="AV416" s="7"/>
      <c r="AW416" s="7"/>
      <c r="AX416" s="7"/>
      <c r="AY416" s="7"/>
      <c r="AZ416" s="7"/>
      <c r="BA416" s="8">
        <f t="shared" si="219"/>
        <v>100</v>
      </c>
      <c r="BB416" s="54"/>
      <c r="BC416" s="99"/>
      <c r="BD416" s="99"/>
      <c r="BE416" s="99"/>
      <c r="BF416" s="7"/>
      <c r="BG416" s="8" t="str">
        <f>VLOOKUP($BF416,definitions_list_lookup!$N$15:$P$20,2,TRUE)</f>
        <v>fresh</v>
      </c>
      <c r="BH416" s="8">
        <f>VLOOKUP($BF416,definitions_list_lookup!$N$15:$P$20,3,TRUE)</f>
        <v>0</v>
      </c>
      <c r="BI416" s="99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8">
        <f t="shared" si="220"/>
        <v>0</v>
      </c>
      <c r="CI416" s="44"/>
      <c r="CJ416" s="7"/>
      <c r="CK416" s="48"/>
      <c r="CL416" s="7"/>
      <c r="CM416" s="8" t="str">
        <f>VLOOKUP($CL416,definitions_list_lookup!$N$15:$P$20,2,TRUE)</f>
        <v>fresh</v>
      </c>
      <c r="CN416" s="8">
        <f>VLOOKUP($CL416,definitions_list_lookup!$N$15:$P$20,3,TRUE)</f>
        <v>0</v>
      </c>
      <c r="CO416" s="99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8">
        <f t="shared" si="221"/>
        <v>0</v>
      </c>
      <c r="DO416" s="44"/>
      <c r="DP416" s="99"/>
      <c r="DQ416" s="7"/>
      <c r="DR416" s="8" t="str">
        <f>VLOOKUP($DQ416,definitions_list_lookup!$N$15:$P$20,2,TRUE)</f>
        <v>fresh</v>
      </c>
      <c r="DS416" s="8">
        <f>VLOOKUP($DQ416,definitions_list_lookup!$N$15:$P$20,3,TRUE)</f>
        <v>0</v>
      </c>
      <c r="DT416" s="99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8">
        <f t="shared" si="222"/>
        <v>0</v>
      </c>
      <c r="ET416" s="44"/>
      <c r="EU416" s="8">
        <f t="shared" si="223"/>
        <v>95</v>
      </c>
      <c r="EV416" s="8" t="str">
        <f>VLOOKUP($EU416,definitions_list_lookup!$N$15:$P$20,2,TRUE)</f>
        <v>complete</v>
      </c>
      <c r="EW416" s="8">
        <f>VLOOKUP($EU416,definitions_list_lookup!$N$15:$P$20,3,TRUE)</f>
        <v>5</v>
      </c>
    </row>
    <row r="417" spans="1:153" ht="140">
      <c r="A417" s="205">
        <v>43307</v>
      </c>
      <c r="B417" s="7" t="s">
        <v>1323</v>
      </c>
      <c r="C417" s="182"/>
      <c r="D417" s="7" t="s">
        <v>1208</v>
      </c>
      <c r="E417" s="7">
        <v>96</v>
      </c>
      <c r="F417" s="5">
        <v>2</v>
      </c>
      <c r="G417" s="6" t="str">
        <f t="shared" si="217"/>
        <v>96-2</v>
      </c>
      <c r="H417" s="2">
        <v>0</v>
      </c>
      <c r="I417" s="2">
        <v>84.5</v>
      </c>
      <c r="J417" s="79" t="str">
        <f>IF(((VLOOKUP($G417,Depth_Lookup!$A$3:$J$561,9,FALSE))-(I417/100))&gt;=0,"Good","Too Long")</f>
        <v>Good</v>
      </c>
      <c r="K417" s="80">
        <f>(VLOOKUP($G417,Depth_Lookup!$A$3:$J$561,10,FALSE))+(H417/100)</f>
        <v>213.53</v>
      </c>
      <c r="L417" s="80">
        <f>(VLOOKUP($G417,Depth_Lookup!$A$3:$J$561,10,FALSE))+(I417/100)</f>
        <v>214.375</v>
      </c>
      <c r="M417" s="136">
        <v>45</v>
      </c>
      <c r="N417" s="136" t="s">
        <v>12</v>
      </c>
      <c r="O417" s="57" t="s">
        <v>1897</v>
      </c>
      <c r="P417" s="57" t="s">
        <v>1898</v>
      </c>
      <c r="Q417" s="179"/>
      <c r="R417" s="178">
        <v>100</v>
      </c>
      <c r="S417" s="5">
        <v>0</v>
      </c>
      <c r="T417" s="5">
        <v>0</v>
      </c>
      <c r="U417" s="5">
        <v>0</v>
      </c>
      <c r="V417" s="8">
        <f t="shared" si="233"/>
        <v>100</v>
      </c>
      <c r="W417" s="4" t="s">
        <v>1396</v>
      </c>
      <c r="X417" s="5" t="s">
        <v>1223</v>
      </c>
      <c r="Y417" s="38">
        <v>95</v>
      </c>
      <c r="Z417" s="8" t="str">
        <f>VLOOKUP($Y417,definitions_list_lookup!$N$15:$P$20,2,TRUE)</f>
        <v>complete</v>
      </c>
      <c r="AA417" s="8">
        <f>VLOOKUP($Y417,definitions_list_lookup!$N$15:$P$20,3,TRUE)</f>
        <v>5</v>
      </c>
      <c r="AB417" s="99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>
        <v>5</v>
      </c>
      <c r="AQ417" s="7"/>
      <c r="AR417" s="7"/>
      <c r="AS417" s="7">
        <v>95</v>
      </c>
      <c r="AT417" s="7"/>
      <c r="AU417" s="7"/>
      <c r="AV417" s="7"/>
      <c r="AW417" s="7"/>
      <c r="AX417" s="7"/>
      <c r="AY417" s="7"/>
      <c r="AZ417" s="7"/>
      <c r="BA417" s="8">
        <f t="shared" si="219"/>
        <v>100</v>
      </c>
      <c r="BB417" s="54"/>
      <c r="BC417" s="99"/>
      <c r="BD417" s="99"/>
      <c r="BE417" s="99"/>
      <c r="BF417" s="7"/>
      <c r="BG417" s="8" t="str">
        <f>VLOOKUP($BF417,definitions_list_lookup!$N$15:$P$20,2,TRUE)</f>
        <v>fresh</v>
      </c>
      <c r="BH417" s="8">
        <f>VLOOKUP($BF417,definitions_list_lookup!$N$15:$P$20,3,TRUE)</f>
        <v>0</v>
      </c>
      <c r="BI417" s="99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8">
        <f t="shared" si="220"/>
        <v>0</v>
      </c>
      <c r="CI417" s="44"/>
      <c r="CJ417" s="7"/>
      <c r="CK417" s="48"/>
      <c r="CL417" s="7"/>
      <c r="CM417" s="8" t="str">
        <f>VLOOKUP($CL417,definitions_list_lookup!$N$15:$P$20,2,TRUE)</f>
        <v>fresh</v>
      </c>
      <c r="CN417" s="8">
        <f>VLOOKUP($CL417,definitions_list_lookup!$N$15:$P$20,3,TRUE)</f>
        <v>0</v>
      </c>
      <c r="CO417" s="99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8">
        <f t="shared" si="221"/>
        <v>0</v>
      </c>
      <c r="DO417" s="44"/>
      <c r="DP417" s="99"/>
      <c r="DQ417" s="7"/>
      <c r="DR417" s="8" t="str">
        <f>VLOOKUP($DQ417,definitions_list_lookup!$N$15:$P$20,2,TRUE)</f>
        <v>fresh</v>
      </c>
      <c r="DS417" s="8">
        <f>VLOOKUP($DQ417,definitions_list_lookup!$N$15:$P$20,3,TRUE)</f>
        <v>0</v>
      </c>
      <c r="DT417" s="99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8">
        <f t="shared" si="222"/>
        <v>0</v>
      </c>
      <c r="ET417" s="44"/>
      <c r="EU417" s="8">
        <f t="shared" si="223"/>
        <v>95</v>
      </c>
      <c r="EV417" s="8" t="str">
        <f>VLOOKUP($EU417,definitions_list_lookup!$N$15:$P$20,2,TRUE)</f>
        <v>complete</v>
      </c>
      <c r="EW417" s="8">
        <f>VLOOKUP($EU417,definitions_list_lookup!$N$15:$P$20,3,TRUE)</f>
        <v>5</v>
      </c>
    </row>
    <row r="418" spans="1:153" ht="140">
      <c r="A418" s="205">
        <v>43307</v>
      </c>
      <c r="B418" s="7" t="s">
        <v>1323</v>
      </c>
      <c r="C418" s="182"/>
      <c r="D418" s="7" t="s">
        <v>1208</v>
      </c>
      <c r="E418" s="7">
        <v>96</v>
      </c>
      <c r="F418" s="5">
        <v>3</v>
      </c>
      <c r="G418" s="6" t="str">
        <f t="shared" si="217"/>
        <v>96-3</v>
      </c>
      <c r="H418" s="2">
        <v>0</v>
      </c>
      <c r="I418" s="2">
        <v>68</v>
      </c>
      <c r="J418" s="79" t="str">
        <f>IF(((VLOOKUP($G418,Depth_Lookup!$A$3:$J$561,9,FALSE))-(I418/100))&gt;=0,"Good","Too Long")</f>
        <v>Good</v>
      </c>
      <c r="K418" s="80">
        <f>(VLOOKUP($G418,Depth_Lookup!$A$3:$J$561,10,FALSE))+(H418/100)</f>
        <v>214.375</v>
      </c>
      <c r="L418" s="80">
        <f>(VLOOKUP($G418,Depth_Lookup!$A$3:$J$561,10,FALSE))+(I418/100)</f>
        <v>215.05500000000001</v>
      </c>
      <c r="M418" s="136">
        <v>45</v>
      </c>
      <c r="N418" s="136" t="s">
        <v>12</v>
      </c>
      <c r="O418" s="57" t="s">
        <v>1897</v>
      </c>
      <c r="P418" s="57" t="s">
        <v>1898</v>
      </c>
      <c r="Q418" s="179"/>
      <c r="R418" s="178">
        <v>100</v>
      </c>
      <c r="S418" s="5">
        <v>0</v>
      </c>
      <c r="T418" s="5">
        <v>0</v>
      </c>
      <c r="U418" s="5">
        <v>0</v>
      </c>
      <c r="V418" s="8">
        <f t="shared" ref="V418:V419" si="234">SUM(R418:U418)</f>
        <v>100</v>
      </c>
      <c r="W418" s="4" t="s">
        <v>1396</v>
      </c>
      <c r="X418" s="5" t="s">
        <v>1223</v>
      </c>
      <c r="Y418" s="38">
        <v>95</v>
      </c>
      <c r="Z418" s="8" t="str">
        <f>VLOOKUP($Y418,definitions_list_lookup!$N$15:$P$20,2,TRUE)</f>
        <v>complete</v>
      </c>
      <c r="AA418" s="8">
        <f>VLOOKUP($Y418,definitions_list_lookup!$N$15:$P$20,3,TRUE)</f>
        <v>5</v>
      </c>
      <c r="AB418" s="99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>
        <v>5</v>
      </c>
      <c r="AQ418" s="7"/>
      <c r="AR418" s="7"/>
      <c r="AS418" s="7">
        <v>95</v>
      </c>
      <c r="AT418" s="7"/>
      <c r="AU418" s="7"/>
      <c r="AV418" s="7"/>
      <c r="AW418" s="7"/>
      <c r="AX418" s="7"/>
      <c r="AY418" s="7"/>
      <c r="AZ418" s="7"/>
      <c r="BA418" s="8">
        <f t="shared" si="219"/>
        <v>100</v>
      </c>
      <c r="BB418" s="54"/>
      <c r="BC418" s="99"/>
      <c r="BD418" s="99"/>
      <c r="BE418" s="99"/>
      <c r="BF418" s="7"/>
      <c r="BG418" s="8" t="str">
        <f>VLOOKUP($BF418,definitions_list_lookup!$N$15:$P$20,2,TRUE)</f>
        <v>fresh</v>
      </c>
      <c r="BH418" s="8">
        <f>VLOOKUP($BF418,definitions_list_lookup!$N$15:$P$20,3,TRUE)</f>
        <v>0</v>
      </c>
      <c r="BI418" s="99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8">
        <f t="shared" si="220"/>
        <v>0</v>
      </c>
      <c r="CI418" s="44"/>
      <c r="CJ418" s="7"/>
      <c r="CK418" s="48"/>
      <c r="CL418" s="7"/>
      <c r="CM418" s="8" t="str">
        <f>VLOOKUP($CL418,definitions_list_lookup!$N$15:$P$20,2,TRUE)</f>
        <v>fresh</v>
      </c>
      <c r="CN418" s="8">
        <f>VLOOKUP($CL418,definitions_list_lookup!$N$15:$P$20,3,TRUE)</f>
        <v>0</v>
      </c>
      <c r="CO418" s="99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8">
        <f t="shared" si="221"/>
        <v>0</v>
      </c>
      <c r="DO418" s="44"/>
      <c r="DP418" s="99"/>
      <c r="DQ418" s="7"/>
      <c r="DR418" s="8" t="str">
        <f>VLOOKUP($DQ418,definitions_list_lookup!$N$15:$P$20,2,TRUE)</f>
        <v>fresh</v>
      </c>
      <c r="DS418" s="8">
        <f>VLOOKUP($DQ418,definitions_list_lookup!$N$15:$P$20,3,TRUE)</f>
        <v>0</v>
      </c>
      <c r="DT418" s="99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8">
        <f t="shared" si="222"/>
        <v>0</v>
      </c>
      <c r="ET418" s="44"/>
      <c r="EU418" s="8">
        <f t="shared" si="223"/>
        <v>95</v>
      </c>
      <c r="EV418" s="8" t="str">
        <f>VLOOKUP($EU418,definitions_list_lookup!$N$15:$P$20,2,TRUE)</f>
        <v>complete</v>
      </c>
      <c r="EW418" s="8">
        <f>VLOOKUP($EU418,definitions_list_lookup!$N$15:$P$20,3,TRUE)</f>
        <v>5</v>
      </c>
    </row>
    <row r="419" spans="1:153" ht="140">
      <c r="A419" s="205">
        <v>43307</v>
      </c>
      <c r="B419" s="7" t="s">
        <v>1323</v>
      </c>
      <c r="C419" s="182"/>
      <c r="D419" s="7" t="s">
        <v>1208</v>
      </c>
      <c r="E419" s="7">
        <v>96</v>
      </c>
      <c r="F419" s="5">
        <v>4</v>
      </c>
      <c r="G419" s="6" t="str">
        <f t="shared" si="217"/>
        <v>96-4</v>
      </c>
      <c r="H419" s="2">
        <v>0</v>
      </c>
      <c r="I419" s="2">
        <v>79.5</v>
      </c>
      <c r="J419" s="79" t="str">
        <f>IF(((VLOOKUP($G419,Depth_Lookup!$A$3:$J$561,9,FALSE))-(I419/100))&gt;=0,"Good","Too Long")</f>
        <v>Good</v>
      </c>
      <c r="K419" s="80">
        <f>(VLOOKUP($G419,Depth_Lookup!$A$3:$J$561,10,FALSE))+(H419/100)</f>
        <v>215.05500000000001</v>
      </c>
      <c r="L419" s="80">
        <f>(VLOOKUP($G419,Depth_Lookup!$A$3:$J$561,10,FALSE))+(I419/100)</f>
        <v>215.85</v>
      </c>
      <c r="M419" s="136" t="s">
        <v>1797</v>
      </c>
      <c r="N419" s="136" t="s">
        <v>13</v>
      </c>
      <c r="O419" s="199" t="s">
        <v>1765</v>
      </c>
      <c r="P419" s="57" t="s">
        <v>1898</v>
      </c>
      <c r="Q419" s="179"/>
      <c r="R419" s="42">
        <v>90</v>
      </c>
      <c r="S419" s="5">
        <v>0</v>
      </c>
      <c r="T419" s="5">
        <v>10</v>
      </c>
      <c r="U419" s="5">
        <v>0</v>
      </c>
      <c r="V419" s="8">
        <f t="shared" si="234"/>
        <v>100</v>
      </c>
      <c r="W419" s="4" t="s">
        <v>1303</v>
      </c>
      <c r="X419" s="5" t="s">
        <v>1223</v>
      </c>
      <c r="Y419" s="38">
        <v>80</v>
      </c>
      <c r="Z419" s="8" t="str">
        <f>VLOOKUP($Y419,definitions_list_lookup!$N$15:$P$20,2,TRUE)</f>
        <v>very high</v>
      </c>
      <c r="AA419" s="8">
        <f>VLOOKUP($Y419,definitions_list_lookup!$N$15:$P$20,3,TRUE)</f>
        <v>4</v>
      </c>
      <c r="AB419" s="99" t="s">
        <v>1842</v>
      </c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>
        <v>5</v>
      </c>
      <c r="AQ419" s="7"/>
      <c r="AR419" s="7"/>
      <c r="AS419" s="7">
        <v>95</v>
      </c>
      <c r="AT419" s="7"/>
      <c r="AU419" s="7"/>
      <c r="AV419" s="7"/>
      <c r="AW419" s="7"/>
      <c r="AX419" s="7"/>
      <c r="AY419" s="7"/>
      <c r="AZ419" s="7"/>
      <c r="BA419" s="8">
        <f t="shared" ref="BA419" si="235">SUM(AC419:AZ419)</f>
        <v>100</v>
      </c>
      <c r="BB419" s="54"/>
      <c r="BC419" s="99"/>
      <c r="BD419" s="99"/>
      <c r="BE419" s="99"/>
      <c r="BF419" s="7"/>
      <c r="BG419" s="8" t="str">
        <f>VLOOKUP($BF419,definitions_list_lookup!$N$15:$P$20,2,TRUE)</f>
        <v>fresh</v>
      </c>
      <c r="BH419" s="8">
        <f>VLOOKUP($BF419,definitions_list_lookup!$N$15:$P$20,3,TRUE)</f>
        <v>0</v>
      </c>
      <c r="BI419" s="99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8">
        <f t="shared" ref="CH419" si="236">SUM(BJ419:CG419)</f>
        <v>0</v>
      </c>
      <c r="CI419" s="44"/>
      <c r="CJ419" s="7" t="s">
        <v>1384</v>
      </c>
      <c r="CK419" s="48" t="s">
        <v>1396</v>
      </c>
      <c r="CL419" s="7">
        <v>95</v>
      </c>
      <c r="CM419" s="8" t="str">
        <f>VLOOKUP($CL419,definitions_list_lookup!$N$15:$P$20,2,TRUE)</f>
        <v>complete</v>
      </c>
      <c r="CN419" s="8">
        <f>VLOOKUP($CL419,definitions_list_lookup!$N$15:$P$20,3,TRUE)</f>
        <v>5</v>
      </c>
      <c r="CO419" s="99" t="s">
        <v>1743</v>
      </c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>
        <v>10</v>
      </c>
      <c r="DD419" s="7"/>
      <c r="DE419" s="7"/>
      <c r="DF419" s="7">
        <v>90</v>
      </c>
      <c r="DG419" s="7"/>
      <c r="DH419" s="7"/>
      <c r="DI419" s="7"/>
      <c r="DJ419" s="7"/>
      <c r="DK419" s="7"/>
      <c r="DL419" s="7"/>
      <c r="DM419" s="7"/>
      <c r="DN419" s="8">
        <f t="shared" ref="DN419" si="237">SUM(CP419:DM419)</f>
        <v>100</v>
      </c>
      <c r="DO419" s="44"/>
      <c r="DP419" s="99"/>
      <c r="DQ419" s="7"/>
      <c r="DR419" s="8" t="str">
        <f>VLOOKUP($DQ419,definitions_list_lookup!$N$15:$P$20,2,TRUE)</f>
        <v>fresh</v>
      </c>
      <c r="DS419" s="8">
        <f>VLOOKUP($DQ419,definitions_list_lookup!$N$15:$P$20,3,TRUE)</f>
        <v>0</v>
      </c>
      <c r="DT419" s="99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8">
        <f t="shared" ref="ES419" si="238">SUM(DU419:ER419)</f>
        <v>0</v>
      </c>
      <c r="ET419" s="44"/>
      <c r="EU419" s="8">
        <f t="shared" ref="EU419" si="239">((R419/100)*Y419)+((S419/100)*BF419)+((T419/100)*CL419)+((U419/100)*DQ419)</f>
        <v>81.5</v>
      </c>
      <c r="EV419" s="8" t="str">
        <f>VLOOKUP($EU419,definitions_list_lookup!$N$15:$P$20,2,TRUE)</f>
        <v>very high</v>
      </c>
      <c r="EW419" s="8">
        <f>VLOOKUP($EU419,definitions_list_lookup!$N$15:$P$20,3,TRUE)</f>
        <v>4</v>
      </c>
    </row>
    <row r="420" spans="1:153" ht="98">
      <c r="A420" s="205">
        <v>43307</v>
      </c>
      <c r="B420" s="7" t="s">
        <v>1323</v>
      </c>
      <c r="C420" s="182"/>
      <c r="D420" s="7" t="s">
        <v>1208</v>
      </c>
      <c r="E420" s="7">
        <v>97</v>
      </c>
      <c r="F420" s="5">
        <v>1</v>
      </c>
      <c r="G420" s="6" t="str">
        <f t="shared" si="217"/>
        <v>97-1</v>
      </c>
      <c r="H420" s="2">
        <v>0</v>
      </c>
      <c r="I420" s="2">
        <v>99</v>
      </c>
      <c r="J420" s="79" t="str">
        <f>IF(((VLOOKUP($G420,Depth_Lookup!$A$3:$J$561,9,FALSE))-(I420/100))&gt;=0,"Good","Too Long")</f>
        <v>Good</v>
      </c>
      <c r="K420" s="80">
        <f>(VLOOKUP($G420,Depth_Lookup!$A$3:$J$561,10,FALSE))+(H420/100)</f>
        <v>215.6</v>
      </c>
      <c r="L420" s="80">
        <f>(VLOOKUP($G420,Depth_Lookup!$A$3:$J$561,10,FALSE))+(I420/100)</f>
        <v>216.59</v>
      </c>
      <c r="M420" s="136" t="s">
        <v>1797</v>
      </c>
      <c r="N420" s="136" t="s">
        <v>13</v>
      </c>
      <c r="O420" s="199" t="s">
        <v>1879</v>
      </c>
      <c r="P420" s="57" t="s">
        <v>1900</v>
      </c>
      <c r="Q420" s="179"/>
      <c r="R420" s="42">
        <v>95</v>
      </c>
      <c r="S420" s="5">
        <v>0</v>
      </c>
      <c r="T420" s="5">
        <v>5</v>
      </c>
      <c r="U420" s="5">
        <v>0</v>
      </c>
      <c r="V420" s="8">
        <f t="shared" ref="V420:V421" si="240">SUM(R420:U420)</f>
        <v>100</v>
      </c>
      <c r="W420" s="4" t="s">
        <v>1303</v>
      </c>
      <c r="X420" s="5" t="s">
        <v>1223</v>
      </c>
      <c r="Y420" s="38">
        <v>70</v>
      </c>
      <c r="Z420" s="8" t="str">
        <f>VLOOKUP($Y420,definitions_list_lookup!$N$15:$P$20,2,TRUE)</f>
        <v>very high</v>
      </c>
      <c r="AA420" s="8">
        <f>VLOOKUP($Y420,definitions_list_lookup!$N$15:$P$20,3,TRUE)</f>
        <v>4</v>
      </c>
      <c r="AB420" s="99" t="s">
        <v>1842</v>
      </c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>
        <v>5</v>
      </c>
      <c r="AQ420" s="7"/>
      <c r="AR420" s="7"/>
      <c r="AS420" s="7">
        <v>95</v>
      </c>
      <c r="AT420" s="7"/>
      <c r="AU420" s="7"/>
      <c r="AV420" s="7"/>
      <c r="AW420" s="7"/>
      <c r="AX420" s="7"/>
      <c r="AY420" s="7"/>
      <c r="AZ420" s="7"/>
      <c r="BA420" s="8">
        <f t="shared" ref="BA420" si="241">SUM(AC420:AZ420)</f>
        <v>100</v>
      </c>
      <c r="BB420" s="54"/>
      <c r="BC420" s="99"/>
      <c r="BD420" s="99"/>
      <c r="BE420" s="99"/>
      <c r="BF420" s="7"/>
      <c r="BG420" s="8" t="str">
        <f>VLOOKUP($BF420,definitions_list_lookup!$N$15:$P$20,2,TRUE)</f>
        <v>fresh</v>
      </c>
      <c r="BH420" s="8">
        <f>VLOOKUP($BF420,definitions_list_lookup!$N$15:$P$20,3,TRUE)</f>
        <v>0</v>
      </c>
      <c r="BI420" s="99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8">
        <f t="shared" ref="CH420" si="242">SUM(BJ420:CG420)</f>
        <v>0</v>
      </c>
      <c r="CI420" s="44"/>
      <c r="CJ420" s="7" t="s">
        <v>1384</v>
      </c>
      <c r="CK420" s="48" t="s">
        <v>1396</v>
      </c>
      <c r="CL420" s="7">
        <v>95</v>
      </c>
      <c r="CM420" s="8" t="str">
        <f>VLOOKUP($CL420,definitions_list_lookup!$N$15:$P$20,2,TRUE)</f>
        <v>complete</v>
      </c>
      <c r="CN420" s="8">
        <f>VLOOKUP($CL420,definitions_list_lookup!$N$15:$P$20,3,TRUE)</f>
        <v>5</v>
      </c>
      <c r="CO420" s="99" t="s">
        <v>1743</v>
      </c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>
        <v>10</v>
      </c>
      <c r="DD420" s="7"/>
      <c r="DE420" s="7"/>
      <c r="DF420" s="7">
        <v>90</v>
      </c>
      <c r="DG420" s="7"/>
      <c r="DH420" s="7"/>
      <c r="DI420" s="7"/>
      <c r="DJ420" s="7"/>
      <c r="DK420" s="7"/>
      <c r="DL420" s="7"/>
      <c r="DM420" s="7"/>
      <c r="DN420" s="8">
        <f t="shared" si="221"/>
        <v>100</v>
      </c>
      <c r="DO420" s="44"/>
      <c r="DP420" s="99"/>
      <c r="DQ420" s="7"/>
      <c r="DR420" s="8" t="str">
        <f>VLOOKUP($DQ420,definitions_list_lookup!$N$15:$P$20,2,TRUE)</f>
        <v>fresh</v>
      </c>
      <c r="DS420" s="8">
        <f>VLOOKUP($DQ420,definitions_list_lookup!$N$15:$P$20,3,TRUE)</f>
        <v>0</v>
      </c>
      <c r="DT420" s="99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8">
        <f t="shared" si="222"/>
        <v>0</v>
      </c>
      <c r="ET420" s="44"/>
      <c r="EU420" s="8">
        <f t="shared" si="223"/>
        <v>71.25</v>
      </c>
      <c r="EV420" s="8" t="str">
        <f>VLOOKUP($EU420,definitions_list_lookup!$N$15:$P$20,2,TRUE)</f>
        <v>very high</v>
      </c>
      <c r="EW420" s="8">
        <f>VLOOKUP($EU420,definitions_list_lookup!$N$15:$P$20,3,TRUE)</f>
        <v>4</v>
      </c>
    </row>
    <row r="421" spans="1:153" ht="84">
      <c r="A421" s="205">
        <v>43307</v>
      </c>
      <c r="B421" s="7" t="s">
        <v>1323</v>
      </c>
      <c r="C421" s="182"/>
      <c r="D421" s="7" t="s">
        <v>1208</v>
      </c>
      <c r="E421" s="7">
        <v>97</v>
      </c>
      <c r="F421" s="5">
        <v>2</v>
      </c>
      <c r="G421" s="6" t="str">
        <f t="shared" si="217"/>
        <v>97-2</v>
      </c>
      <c r="H421" s="2">
        <v>0</v>
      </c>
      <c r="I421" s="2">
        <v>99.5</v>
      </c>
      <c r="J421" s="79" t="str">
        <f>IF(((VLOOKUP($G421,Depth_Lookup!$A$3:$J$561,9,FALSE))-(I421/100))&gt;=0,"Good","Too Long")</f>
        <v>Good</v>
      </c>
      <c r="K421" s="80">
        <f>(VLOOKUP($G421,Depth_Lookup!$A$3:$J$561,10,FALSE))+(H421/100)</f>
        <v>216.59</v>
      </c>
      <c r="L421" s="80">
        <f>(VLOOKUP($G421,Depth_Lookup!$A$3:$J$561,10,FALSE))+(I421/100)</f>
        <v>217.58500000000001</v>
      </c>
      <c r="M421" s="136" t="s">
        <v>1797</v>
      </c>
      <c r="N421" s="136" t="s">
        <v>13</v>
      </c>
      <c r="O421" s="57" t="s">
        <v>1885</v>
      </c>
      <c r="P421" s="57" t="s">
        <v>1901</v>
      </c>
      <c r="Q421" s="179"/>
      <c r="R421" s="178">
        <v>100</v>
      </c>
      <c r="S421" s="5">
        <v>0</v>
      </c>
      <c r="T421" s="5">
        <v>0</v>
      </c>
      <c r="U421" s="5">
        <v>0</v>
      </c>
      <c r="V421" s="8">
        <f t="shared" si="240"/>
        <v>100</v>
      </c>
      <c r="W421" s="4" t="s">
        <v>1396</v>
      </c>
      <c r="X421" s="5" t="s">
        <v>1223</v>
      </c>
      <c r="Y421" s="38">
        <v>95</v>
      </c>
      <c r="Z421" s="8" t="str">
        <f>VLOOKUP($Y421,definitions_list_lookup!$N$15:$P$20,2,TRUE)</f>
        <v>complete</v>
      </c>
      <c r="AA421" s="8">
        <f>VLOOKUP($Y421,definitions_list_lookup!$N$15:$P$20,3,TRUE)</f>
        <v>5</v>
      </c>
      <c r="AB421" s="99" t="s">
        <v>2105</v>
      </c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>
        <v>5</v>
      </c>
      <c r="AQ421" s="7"/>
      <c r="AR421" s="7"/>
      <c r="AS421" s="7">
        <v>95</v>
      </c>
      <c r="AT421" s="7"/>
      <c r="AU421" s="7"/>
      <c r="AV421" s="7"/>
      <c r="AW421" s="7"/>
      <c r="AX421" s="7"/>
      <c r="AY421" s="7"/>
      <c r="AZ421" s="7"/>
      <c r="BA421" s="8">
        <f t="shared" si="219"/>
        <v>100</v>
      </c>
      <c r="BB421" s="54"/>
      <c r="BC421" s="99"/>
      <c r="BD421" s="99"/>
      <c r="BE421" s="99"/>
      <c r="BF421" s="7"/>
      <c r="BG421" s="8" t="str">
        <f>VLOOKUP($BF421,definitions_list_lookup!$N$15:$P$20,2,TRUE)</f>
        <v>fresh</v>
      </c>
      <c r="BH421" s="8">
        <f>VLOOKUP($BF421,definitions_list_lookup!$N$15:$P$20,3,TRUE)</f>
        <v>0</v>
      </c>
      <c r="BI421" s="99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8">
        <f t="shared" si="220"/>
        <v>0</v>
      </c>
      <c r="CI421" s="44"/>
      <c r="CJ421" s="7"/>
      <c r="CK421" s="48"/>
      <c r="CL421" s="7"/>
      <c r="CM421" s="8" t="str">
        <f>VLOOKUP($CL421,definitions_list_lookup!$N$15:$P$20,2,TRUE)</f>
        <v>fresh</v>
      </c>
      <c r="CN421" s="8">
        <f>VLOOKUP($CL421,definitions_list_lookup!$N$15:$P$20,3,TRUE)</f>
        <v>0</v>
      </c>
      <c r="CO421" s="99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8">
        <f t="shared" si="221"/>
        <v>0</v>
      </c>
      <c r="DO421" s="44"/>
      <c r="DP421" s="99"/>
      <c r="DQ421" s="7"/>
      <c r="DR421" s="8" t="str">
        <f>VLOOKUP($DQ421,definitions_list_lookup!$N$15:$P$20,2,TRUE)</f>
        <v>fresh</v>
      </c>
      <c r="DS421" s="8">
        <f>VLOOKUP($DQ421,definitions_list_lookup!$N$15:$P$20,3,TRUE)</f>
        <v>0</v>
      </c>
      <c r="DT421" s="99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8">
        <f t="shared" si="222"/>
        <v>0</v>
      </c>
      <c r="ET421" s="44"/>
      <c r="EU421" s="8">
        <f t="shared" si="223"/>
        <v>95</v>
      </c>
      <c r="EV421" s="8" t="str">
        <f>VLOOKUP($EU421,definitions_list_lookup!$N$15:$P$20,2,TRUE)</f>
        <v>complete</v>
      </c>
      <c r="EW421" s="8">
        <f>VLOOKUP($EU421,definitions_list_lookup!$N$15:$P$20,3,TRUE)</f>
        <v>5</v>
      </c>
    </row>
    <row r="422" spans="1:153" ht="70">
      <c r="A422" s="205">
        <v>43307</v>
      </c>
      <c r="B422" s="7" t="s">
        <v>1323</v>
      </c>
      <c r="C422" s="182"/>
      <c r="D422" s="7" t="s">
        <v>1208</v>
      </c>
      <c r="E422" s="7">
        <v>97</v>
      </c>
      <c r="F422" s="5">
        <v>3</v>
      </c>
      <c r="G422" s="6" t="str">
        <f t="shared" si="217"/>
        <v>97-3</v>
      </c>
      <c r="H422" s="2">
        <v>0</v>
      </c>
      <c r="I422" s="2">
        <v>49.5</v>
      </c>
      <c r="J422" s="79" t="str">
        <f>IF(((VLOOKUP($G422,Depth_Lookup!$A$3:$J$561,9,FALSE))-(I422/100))&gt;=0,"Good","Too Long")</f>
        <v>Good</v>
      </c>
      <c r="K422" s="80">
        <f>(VLOOKUP($G422,Depth_Lookup!$A$3:$J$561,10,FALSE))+(H422/100)</f>
        <v>217.58500000000001</v>
      </c>
      <c r="L422" s="80">
        <f>(VLOOKUP($G422,Depth_Lookup!$A$3:$J$561,10,FALSE))+(I422/100)</f>
        <v>218.08</v>
      </c>
      <c r="M422" s="136" t="s">
        <v>1797</v>
      </c>
      <c r="N422" s="136" t="s">
        <v>13</v>
      </c>
      <c r="O422" s="199" t="s">
        <v>1887</v>
      </c>
      <c r="P422" s="57" t="s">
        <v>1899</v>
      </c>
      <c r="Q422" s="179"/>
      <c r="R422" s="178">
        <v>100</v>
      </c>
      <c r="S422" s="5">
        <v>0</v>
      </c>
      <c r="T422" s="5">
        <v>0</v>
      </c>
      <c r="U422" s="5">
        <v>0</v>
      </c>
      <c r="V422" s="8">
        <f t="shared" si="218"/>
        <v>100</v>
      </c>
      <c r="W422" s="4" t="s">
        <v>1303</v>
      </c>
      <c r="X422" s="5" t="s">
        <v>1223</v>
      </c>
      <c r="Y422" s="38">
        <v>85</v>
      </c>
      <c r="Z422" s="8" t="str">
        <f>VLOOKUP($Y422,definitions_list_lookup!$N$15:$P$20,2,TRUE)</f>
        <v>very high</v>
      </c>
      <c r="AA422" s="8">
        <f>VLOOKUP($Y422,definitions_list_lookup!$N$15:$P$20,3,TRUE)</f>
        <v>4</v>
      </c>
      <c r="AB422" s="99" t="s">
        <v>1886</v>
      </c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8">
        <f t="shared" si="219"/>
        <v>0</v>
      </c>
      <c r="BB422" s="54"/>
      <c r="BC422" s="99"/>
      <c r="BD422" s="99"/>
      <c r="BE422" s="99"/>
      <c r="BF422" s="7"/>
      <c r="BG422" s="8" t="str">
        <f>VLOOKUP($BF422,definitions_list_lookup!$N$15:$P$20,2,TRUE)</f>
        <v>fresh</v>
      </c>
      <c r="BH422" s="8">
        <f>VLOOKUP($BF422,definitions_list_lookup!$N$15:$P$20,3,TRUE)</f>
        <v>0</v>
      </c>
      <c r="BI422" s="99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8">
        <f t="shared" si="220"/>
        <v>0</v>
      </c>
      <c r="CI422" s="44"/>
      <c r="CJ422" s="7"/>
      <c r="CK422" s="48"/>
      <c r="CL422" s="7"/>
      <c r="CM422" s="8" t="str">
        <f>VLOOKUP($CL422,definitions_list_lookup!$N$15:$P$20,2,TRUE)</f>
        <v>fresh</v>
      </c>
      <c r="CN422" s="8">
        <f>VLOOKUP($CL422,definitions_list_lookup!$N$15:$P$20,3,TRUE)</f>
        <v>0</v>
      </c>
      <c r="CO422" s="99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8">
        <f t="shared" si="221"/>
        <v>0</v>
      </c>
      <c r="DO422" s="44"/>
      <c r="DP422" s="99"/>
      <c r="DQ422" s="7"/>
      <c r="DR422" s="8" t="str">
        <f>VLOOKUP($DQ422,definitions_list_lookup!$N$15:$P$20,2,TRUE)</f>
        <v>fresh</v>
      </c>
      <c r="DS422" s="8">
        <f>VLOOKUP($DQ422,definitions_list_lookup!$N$15:$P$20,3,TRUE)</f>
        <v>0</v>
      </c>
      <c r="DT422" s="99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8">
        <f t="shared" si="222"/>
        <v>0</v>
      </c>
      <c r="ET422" s="44"/>
      <c r="EU422" s="8">
        <f t="shared" si="223"/>
        <v>85</v>
      </c>
      <c r="EV422" s="8" t="str">
        <f>VLOOKUP($EU422,definitions_list_lookup!$N$15:$P$20,2,TRUE)</f>
        <v>very high</v>
      </c>
      <c r="EW422" s="8">
        <f>VLOOKUP($EU422,definitions_list_lookup!$N$15:$P$20,3,TRUE)</f>
        <v>4</v>
      </c>
    </row>
    <row r="423" spans="1:153" ht="70">
      <c r="A423" s="205">
        <v>43307</v>
      </c>
      <c r="B423" s="7" t="s">
        <v>1323</v>
      </c>
      <c r="C423" s="182"/>
      <c r="D423" s="7" t="s">
        <v>1208</v>
      </c>
      <c r="E423" s="7">
        <v>97</v>
      </c>
      <c r="F423" s="5">
        <v>4</v>
      </c>
      <c r="G423" s="6" t="str">
        <f t="shared" si="217"/>
        <v>97-4</v>
      </c>
      <c r="H423" s="2">
        <v>0</v>
      </c>
      <c r="I423" s="2">
        <v>70.5</v>
      </c>
      <c r="J423" s="79" t="str">
        <f>IF(((VLOOKUP($G423,Depth_Lookup!$A$3:$J$561,9,FALSE))-(I423/100))&gt;=0,"Good","Too Long")</f>
        <v>Good</v>
      </c>
      <c r="K423" s="80">
        <f>(VLOOKUP($G423,Depth_Lookup!$A$3:$J$561,10,FALSE))+(H423/100)</f>
        <v>218.08</v>
      </c>
      <c r="L423" s="80">
        <f>(VLOOKUP($G423,Depth_Lookup!$A$3:$J$561,10,FALSE))+(I423/100)</f>
        <v>218.78500000000003</v>
      </c>
      <c r="M423" s="136" t="s">
        <v>1797</v>
      </c>
      <c r="N423" s="136" t="s">
        <v>13</v>
      </c>
      <c r="O423" s="199" t="s">
        <v>1888</v>
      </c>
      <c r="P423" s="57" t="s">
        <v>1899</v>
      </c>
      <c r="Q423" s="179"/>
      <c r="R423" s="42">
        <v>100</v>
      </c>
      <c r="S423" s="5">
        <v>0</v>
      </c>
      <c r="T423" s="5">
        <v>0</v>
      </c>
      <c r="U423" s="5">
        <v>0</v>
      </c>
      <c r="V423" s="8">
        <f t="shared" si="218"/>
        <v>100</v>
      </c>
      <c r="W423" s="4" t="s">
        <v>1303</v>
      </c>
      <c r="X423" s="5" t="s">
        <v>1223</v>
      </c>
      <c r="Y423" s="38">
        <v>70</v>
      </c>
      <c r="Z423" s="8" t="str">
        <f>VLOOKUP($Y423,definitions_list_lookup!$N$15:$P$20,2,TRUE)</f>
        <v>very high</v>
      </c>
      <c r="AA423" s="8">
        <f>VLOOKUP($Y423,definitions_list_lookup!$N$15:$P$20,3,TRUE)</f>
        <v>4</v>
      </c>
      <c r="AB423" s="99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>
        <v>5</v>
      </c>
      <c r="AQ423" s="7"/>
      <c r="AR423" s="7"/>
      <c r="AS423" s="7">
        <v>95</v>
      </c>
      <c r="AT423" s="7"/>
      <c r="AU423" s="7"/>
      <c r="AV423" s="7"/>
      <c r="AW423" s="7"/>
      <c r="AX423" s="7"/>
      <c r="AY423" s="7"/>
      <c r="AZ423" s="7"/>
      <c r="BA423" s="8">
        <f t="shared" si="219"/>
        <v>100</v>
      </c>
      <c r="BB423" s="54"/>
      <c r="BC423" s="99"/>
      <c r="BD423" s="99"/>
      <c r="BE423" s="99"/>
      <c r="BF423" s="7"/>
      <c r="BG423" s="8" t="str">
        <f>VLOOKUP($BF423,definitions_list_lookup!$N$15:$P$20,2,TRUE)</f>
        <v>fresh</v>
      </c>
      <c r="BH423" s="8">
        <f>VLOOKUP($BF423,definitions_list_lookup!$N$15:$P$20,3,TRUE)</f>
        <v>0</v>
      </c>
      <c r="BI423" s="99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8">
        <f t="shared" si="220"/>
        <v>0</v>
      </c>
      <c r="CI423" s="44"/>
      <c r="CJ423" s="7"/>
      <c r="CK423" s="48"/>
      <c r="CL423" s="7"/>
      <c r="CM423" s="8" t="str">
        <f>VLOOKUP($CL423,definitions_list_lookup!$N$15:$P$20,2,TRUE)</f>
        <v>fresh</v>
      </c>
      <c r="CN423" s="8">
        <f>VLOOKUP($CL423,definitions_list_lookup!$N$15:$P$20,3,TRUE)</f>
        <v>0</v>
      </c>
      <c r="CO423" s="99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8">
        <f t="shared" si="221"/>
        <v>0</v>
      </c>
      <c r="DO423" s="44"/>
      <c r="DP423" s="99"/>
      <c r="DQ423" s="7"/>
      <c r="DR423" s="8" t="str">
        <f>VLOOKUP($DQ423,definitions_list_lookup!$N$15:$P$20,2,TRUE)</f>
        <v>fresh</v>
      </c>
      <c r="DS423" s="8">
        <f>VLOOKUP($DQ423,definitions_list_lookup!$N$15:$P$20,3,TRUE)</f>
        <v>0</v>
      </c>
      <c r="DT423" s="99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8">
        <f t="shared" si="222"/>
        <v>0</v>
      </c>
      <c r="ET423" s="44"/>
      <c r="EU423" s="8">
        <f t="shared" si="223"/>
        <v>70</v>
      </c>
      <c r="EV423" s="8" t="str">
        <f>VLOOKUP($EU423,definitions_list_lookup!$N$15:$P$20,2,TRUE)</f>
        <v>very high</v>
      </c>
      <c r="EW423" s="8">
        <f>VLOOKUP($EU423,definitions_list_lookup!$N$15:$P$20,3,TRUE)</f>
        <v>4</v>
      </c>
    </row>
    <row r="424" spans="1:153" ht="70">
      <c r="A424" s="205">
        <v>43307</v>
      </c>
      <c r="B424" s="7" t="s">
        <v>1323</v>
      </c>
      <c r="C424" s="182"/>
      <c r="D424" s="7" t="s">
        <v>1208</v>
      </c>
      <c r="E424" s="7">
        <v>98</v>
      </c>
      <c r="F424" s="5">
        <v>1</v>
      </c>
      <c r="G424" s="6" t="str">
        <f t="shared" si="217"/>
        <v>98-1</v>
      </c>
      <c r="H424" s="2">
        <v>0</v>
      </c>
      <c r="I424" s="2">
        <v>26.5</v>
      </c>
      <c r="J424" s="79" t="str">
        <f>IF(((VLOOKUP($G424,Depth_Lookup!$A$3:$J$561,9,FALSE))-(I424/100))&gt;=0,"Good","Too Long")</f>
        <v>Good</v>
      </c>
      <c r="K424" s="80">
        <f>(VLOOKUP($G424,Depth_Lookup!$A$3:$J$561,10,FALSE))+(H424/100)</f>
        <v>218.35</v>
      </c>
      <c r="L424" s="80">
        <f>(VLOOKUP($G424,Depth_Lookup!$A$3:$J$561,10,FALSE))+(I424/100)</f>
        <v>218.61499999999998</v>
      </c>
      <c r="M424" s="136" t="s">
        <v>1797</v>
      </c>
      <c r="N424" s="136" t="s">
        <v>13</v>
      </c>
      <c r="O424" s="199" t="s">
        <v>1890</v>
      </c>
      <c r="P424" s="57" t="s">
        <v>1899</v>
      </c>
      <c r="Q424" s="179"/>
      <c r="R424" s="42">
        <v>100</v>
      </c>
      <c r="S424" s="5">
        <v>0</v>
      </c>
      <c r="T424" s="5">
        <v>0</v>
      </c>
      <c r="U424" s="5">
        <v>0</v>
      </c>
      <c r="V424" s="8">
        <f t="shared" ref="V424:V425" si="243">SUM(R424:U424)</f>
        <v>100</v>
      </c>
      <c r="W424" s="4" t="s">
        <v>1303</v>
      </c>
      <c r="X424" s="5" t="s">
        <v>1223</v>
      </c>
      <c r="Y424" s="38">
        <v>75</v>
      </c>
      <c r="Z424" s="8" t="str">
        <f>VLOOKUP($Y424,definitions_list_lookup!$N$15:$P$20,2,TRUE)</f>
        <v>very high</v>
      </c>
      <c r="AA424" s="8">
        <f>VLOOKUP($Y424,definitions_list_lookup!$N$15:$P$20,3,TRUE)</f>
        <v>4</v>
      </c>
      <c r="AB424" s="99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>
        <v>5</v>
      </c>
      <c r="AQ424" s="7"/>
      <c r="AR424" s="7"/>
      <c r="AS424" s="7">
        <v>95</v>
      </c>
      <c r="AT424" s="7"/>
      <c r="AU424" s="7"/>
      <c r="AV424" s="7"/>
      <c r="AW424" s="7"/>
      <c r="AX424" s="7"/>
      <c r="AY424" s="7"/>
      <c r="AZ424" s="7"/>
      <c r="BA424" s="8">
        <f t="shared" si="219"/>
        <v>100</v>
      </c>
      <c r="BB424" s="54"/>
      <c r="BC424" s="99"/>
      <c r="BD424" s="99"/>
      <c r="BE424" s="99"/>
      <c r="BF424" s="7"/>
      <c r="BG424" s="8" t="str">
        <f>VLOOKUP($BF424,definitions_list_lookup!$N$15:$P$20,2,TRUE)</f>
        <v>fresh</v>
      </c>
      <c r="BH424" s="8">
        <f>VLOOKUP($BF424,definitions_list_lookup!$N$15:$P$20,3,TRUE)</f>
        <v>0</v>
      </c>
      <c r="BI424" s="99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8">
        <f t="shared" si="220"/>
        <v>0</v>
      </c>
      <c r="CI424" s="44"/>
      <c r="CJ424" s="7"/>
      <c r="CK424" s="48"/>
      <c r="CL424" s="7"/>
      <c r="CM424" s="8" t="str">
        <f>VLOOKUP($CL424,definitions_list_lookup!$N$15:$P$20,2,TRUE)</f>
        <v>fresh</v>
      </c>
      <c r="CN424" s="8">
        <f>VLOOKUP($CL424,definitions_list_lookup!$N$15:$P$20,3,TRUE)</f>
        <v>0</v>
      </c>
      <c r="CO424" s="99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8">
        <f t="shared" si="221"/>
        <v>0</v>
      </c>
      <c r="DO424" s="44"/>
      <c r="DP424" s="99"/>
      <c r="DQ424" s="7"/>
      <c r="DR424" s="8" t="str">
        <f>VLOOKUP($DQ424,definitions_list_lookup!$N$15:$P$20,2,TRUE)</f>
        <v>fresh</v>
      </c>
      <c r="DS424" s="8">
        <f>VLOOKUP($DQ424,definitions_list_lookup!$N$15:$P$20,3,TRUE)</f>
        <v>0</v>
      </c>
      <c r="DT424" s="99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8">
        <f t="shared" si="222"/>
        <v>0</v>
      </c>
      <c r="ET424" s="44"/>
      <c r="EU424" s="8">
        <f t="shared" si="223"/>
        <v>75</v>
      </c>
      <c r="EV424" s="8" t="str">
        <f>VLOOKUP($EU424,definitions_list_lookup!$N$15:$P$20,2,TRUE)</f>
        <v>very high</v>
      </c>
      <c r="EW424" s="8">
        <f>VLOOKUP($EU424,definitions_list_lookup!$N$15:$P$20,3,TRUE)</f>
        <v>4</v>
      </c>
    </row>
    <row r="425" spans="1:153" ht="140">
      <c r="A425" s="205">
        <v>43307</v>
      </c>
      <c r="B425" s="7" t="s">
        <v>1323</v>
      </c>
      <c r="C425" s="182"/>
      <c r="D425" s="7" t="s">
        <v>1208</v>
      </c>
      <c r="E425" s="7">
        <v>99</v>
      </c>
      <c r="F425" s="5">
        <v>1</v>
      </c>
      <c r="G425" s="6" t="str">
        <f t="shared" si="217"/>
        <v>99-1</v>
      </c>
      <c r="H425" s="2">
        <v>0</v>
      </c>
      <c r="I425" s="2">
        <v>96</v>
      </c>
      <c r="J425" s="79" t="str">
        <f>IF(((VLOOKUP($G425,Depth_Lookup!$A$3:$J$561,9,FALSE))-(I425/100))&gt;=0,"Good","Too Long")</f>
        <v>Good</v>
      </c>
      <c r="K425" s="80">
        <f>(VLOOKUP($G425,Depth_Lookup!$A$3:$J$561,10,FALSE))+(H425/100)</f>
        <v>218.6</v>
      </c>
      <c r="L425" s="80">
        <f>(VLOOKUP($G425,Depth_Lookup!$A$3:$J$561,10,FALSE))+(I425/100)</f>
        <v>219.56</v>
      </c>
      <c r="M425" s="136" t="s">
        <v>1797</v>
      </c>
      <c r="N425" s="136" t="s">
        <v>13</v>
      </c>
      <c r="O425" s="199" t="s">
        <v>1765</v>
      </c>
      <c r="P425" s="57" t="s">
        <v>1898</v>
      </c>
      <c r="Q425" s="179"/>
      <c r="R425" s="42">
        <v>95</v>
      </c>
      <c r="S425" s="5">
        <v>0</v>
      </c>
      <c r="T425" s="5">
        <v>5</v>
      </c>
      <c r="U425" s="5">
        <v>0</v>
      </c>
      <c r="V425" s="8">
        <f t="shared" si="243"/>
        <v>100</v>
      </c>
      <c r="W425" s="4" t="s">
        <v>1303</v>
      </c>
      <c r="X425" s="5" t="s">
        <v>1223</v>
      </c>
      <c r="Y425" s="38">
        <v>75</v>
      </c>
      <c r="Z425" s="8" t="str">
        <f>VLOOKUP($Y425,definitions_list_lookup!$N$15:$P$20,2,TRUE)</f>
        <v>very high</v>
      </c>
      <c r="AA425" s="8">
        <f>VLOOKUP($Y425,definitions_list_lookup!$N$15:$P$20,3,TRUE)</f>
        <v>4</v>
      </c>
      <c r="AB425" s="99" t="s">
        <v>1842</v>
      </c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>
        <v>5</v>
      </c>
      <c r="AQ425" s="7"/>
      <c r="AR425" s="7"/>
      <c r="AS425" s="7">
        <v>95</v>
      </c>
      <c r="AT425" s="7"/>
      <c r="AU425" s="7"/>
      <c r="AV425" s="7"/>
      <c r="AW425" s="7"/>
      <c r="AX425" s="7"/>
      <c r="AY425" s="7"/>
      <c r="AZ425" s="7"/>
      <c r="BA425" s="8">
        <f t="shared" si="219"/>
        <v>100</v>
      </c>
      <c r="BB425" s="54"/>
      <c r="BC425" s="99"/>
      <c r="BD425" s="99"/>
      <c r="BE425" s="99"/>
      <c r="BF425" s="7"/>
      <c r="BG425" s="8" t="str">
        <f>VLOOKUP($BF425,definitions_list_lookup!$N$15:$P$20,2,TRUE)</f>
        <v>fresh</v>
      </c>
      <c r="BH425" s="8">
        <f>VLOOKUP($BF425,definitions_list_lookup!$N$15:$P$20,3,TRUE)</f>
        <v>0</v>
      </c>
      <c r="BI425" s="99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8">
        <f t="shared" si="220"/>
        <v>0</v>
      </c>
      <c r="CI425" s="44"/>
      <c r="CJ425" s="7" t="s">
        <v>1384</v>
      </c>
      <c r="CK425" s="48" t="s">
        <v>1396</v>
      </c>
      <c r="CL425" s="7">
        <v>95</v>
      </c>
      <c r="CM425" s="8" t="str">
        <f>VLOOKUP($CL425,definitions_list_lookup!$N$15:$P$20,2,TRUE)</f>
        <v>complete</v>
      </c>
      <c r="CN425" s="8">
        <f>VLOOKUP($CL425,definitions_list_lookup!$N$15:$P$20,3,TRUE)</f>
        <v>5</v>
      </c>
      <c r="CO425" s="99" t="s">
        <v>1743</v>
      </c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>
        <v>10</v>
      </c>
      <c r="DD425" s="7"/>
      <c r="DE425" s="7"/>
      <c r="DF425" s="7">
        <v>90</v>
      </c>
      <c r="DG425" s="7"/>
      <c r="DH425" s="7"/>
      <c r="DI425" s="7"/>
      <c r="DJ425" s="7"/>
      <c r="DK425" s="7"/>
      <c r="DL425" s="7"/>
      <c r="DM425" s="7"/>
      <c r="DN425" s="8">
        <f t="shared" si="221"/>
        <v>100</v>
      </c>
      <c r="DO425" s="44"/>
      <c r="DP425" s="99"/>
      <c r="DQ425" s="7"/>
      <c r="DR425" s="8" t="str">
        <f>VLOOKUP($DQ425,definitions_list_lookup!$N$15:$P$20,2,TRUE)</f>
        <v>fresh</v>
      </c>
      <c r="DS425" s="8">
        <f>VLOOKUP($DQ425,definitions_list_lookup!$N$15:$P$20,3,TRUE)</f>
        <v>0</v>
      </c>
      <c r="DT425" s="99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8">
        <f t="shared" si="222"/>
        <v>0</v>
      </c>
      <c r="ET425" s="44"/>
      <c r="EU425" s="8">
        <f t="shared" si="223"/>
        <v>76</v>
      </c>
      <c r="EV425" s="8" t="str">
        <f>VLOOKUP($EU425,definitions_list_lookup!$N$15:$P$20,2,TRUE)</f>
        <v>very high</v>
      </c>
      <c r="EW425" s="8">
        <f>VLOOKUP($EU425,definitions_list_lookup!$N$15:$P$20,3,TRUE)</f>
        <v>4</v>
      </c>
    </row>
    <row r="426" spans="1:153" ht="140">
      <c r="A426" s="205">
        <v>43307</v>
      </c>
      <c r="B426" s="7" t="s">
        <v>1323</v>
      </c>
      <c r="C426" s="182"/>
      <c r="D426" s="7" t="s">
        <v>1208</v>
      </c>
      <c r="E426" s="7">
        <v>99</v>
      </c>
      <c r="F426" s="5">
        <v>2</v>
      </c>
      <c r="G426" s="6" t="str">
        <f t="shared" si="217"/>
        <v>99-2</v>
      </c>
      <c r="H426" s="2">
        <v>0</v>
      </c>
      <c r="I426" s="2">
        <v>96</v>
      </c>
      <c r="J426" s="79" t="str">
        <f>IF(((VLOOKUP($G426,Depth_Lookup!$A$3:$J$561,9,FALSE))-(I426/100))&gt;=0,"Good","Too Long")</f>
        <v>Good</v>
      </c>
      <c r="K426" s="80">
        <f>(VLOOKUP($G426,Depth_Lookup!$A$3:$J$561,10,FALSE))+(H426/100)</f>
        <v>219.56</v>
      </c>
      <c r="L426" s="80">
        <f>(VLOOKUP($G426,Depth_Lookup!$A$3:$J$561,10,FALSE))+(I426/100)</f>
        <v>220.52</v>
      </c>
      <c r="M426" s="136" t="s">
        <v>1797</v>
      </c>
      <c r="N426" s="136" t="s">
        <v>13</v>
      </c>
      <c r="O426" s="199" t="s">
        <v>1765</v>
      </c>
      <c r="P426" s="57" t="s">
        <v>1898</v>
      </c>
      <c r="Q426" s="179"/>
      <c r="R426" s="42">
        <v>95</v>
      </c>
      <c r="S426" s="5">
        <v>0</v>
      </c>
      <c r="T426" s="5">
        <v>5</v>
      </c>
      <c r="U426" s="5">
        <v>0</v>
      </c>
      <c r="V426" s="8">
        <f t="shared" ref="V426" si="244">SUM(R426:U426)</f>
        <v>100</v>
      </c>
      <c r="W426" s="4" t="s">
        <v>1303</v>
      </c>
      <c r="X426" s="5" t="s">
        <v>1223</v>
      </c>
      <c r="Y426" s="38">
        <v>75</v>
      </c>
      <c r="Z426" s="8" t="str">
        <f>VLOOKUP($Y426,definitions_list_lookup!$N$15:$P$20,2,TRUE)</f>
        <v>very high</v>
      </c>
      <c r="AA426" s="8">
        <f>VLOOKUP($Y426,definitions_list_lookup!$N$15:$P$20,3,TRUE)</f>
        <v>4</v>
      </c>
      <c r="AB426" s="99" t="s">
        <v>1842</v>
      </c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>
        <v>5</v>
      </c>
      <c r="AQ426" s="7"/>
      <c r="AR426" s="7"/>
      <c r="AS426" s="7">
        <v>95</v>
      </c>
      <c r="AT426" s="7"/>
      <c r="AU426" s="7"/>
      <c r="AV426" s="7"/>
      <c r="AW426" s="7"/>
      <c r="AX426" s="7"/>
      <c r="AY426" s="7"/>
      <c r="AZ426" s="7"/>
      <c r="BA426" s="8">
        <f t="shared" ref="BA426" si="245">SUM(AC426:AZ426)</f>
        <v>100</v>
      </c>
      <c r="BB426" s="54"/>
      <c r="BC426" s="99"/>
      <c r="BD426" s="99"/>
      <c r="BE426" s="99"/>
      <c r="BF426" s="7"/>
      <c r="BG426" s="8" t="str">
        <f>VLOOKUP($BF426,definitions_list_lookup!$N$15:$P$20,2,TRUE)</f>
        <v>fresh</v>
      </c>
      <c r="BH426" s="8">
        <f>VLOOKUP($BF426,definitions_list_lookup!$N$15:$P$20,3,TRUE)</f>
        <v>0</v>
      </c>
      <c r="BI426" s="99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8">
        <f t="shared" ref="CH426" si="246">SUM(BJ426:CG426)</f>
        <v>0</v>
      </c>
      <c r="CI426" s="44"/>
      <c r="CJ426" s="7" t="s">
        <v>1384</v>
      </c>
      <c r="CK426" s="48" t="s">
        <v>1396</v>
      </c>
      <c r="CL426" s="7">
        <v>95</v>
      </c>
      <c r="CM426" s="8" t="str">
        <f>VLOOKUP($CL426,definitions_list_lookup!$N$15:$P$20,2,TRUE)</f>
        <v>complete</v>
      </c>
      <c r="CN426" s="8">
        <f>VLOOKUP($CL426,definitions_list_lookup!$N$15:$P$20,3,TRUE)</f>
        <v>5</v>
      </c>
      <c r="CO426" s="99" t="s">
        <v>1743</v>
      </c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>
        <v>10</v>
      </c>
      <c r="DD426" s="7"/>
      <c r="DE426" s="7"/>
      <c r="DF426" s="7">
        <v>90</v>
      </c>
      <c r="DG426" s="7"/>
      <c r="DH426" s="7"/>
      <c r="DI426" s="7"/>
      <c r="DJ426" s="7"/>
      <c r="DK426" s="7"/>
      <c r="DL426" s="7"/>
      <c r="DM426" s="7"/>
      <c r="DN426" s="8">
        <f t="shared" si="221"/>
        <v>100</v>
      </c>
      <c r="DO426" s="44"/>
      <c r="DP426" s="99"/>
      <c r="DQ426" s="7"/>
      <c r="DR426" s="8" t="str">
        <f>VLOOKUP($DQ426,definitions_list_lookup!$N$15:$P$20,2,TRUE)</f>
        <v>fresh</v>
      </c>
      <c r="DS426" s="8">
        <f>VLOOKUP($DQ426,definitions_list_lookup!$N$15:$P$20,3,TRUE)</f>
        <v>0</v>
      </c>
      <c r="DT426" s="99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8">
        <f t="shared" si="222"/>
        <v>0</v>
      </c>
      <c r="ET426" s="44"/>
      <c r="EU426" s="8">
        <f t="shared" si="223"/>
        <v>76</v>
      </c>
      <c r="EV426" s="8" t="str">
        <f>VLOOKUP($EU426,definitions_list_lookup!$N$15:$P$20,2,TRUE)</f>
        <v>very high</v>
      </c>
      <c r="EW426" s="8">
        <f>VLOOKUP($EU426,definitions_list_lookup!$N$15:$P$20,3,TRUE)</f>
        <v>4</v>
      </c>
    </row>
    <row r="427" spans="1:153" ht="140">
      <c r="A427" s="205">
        <v>43307</v>
      </c>
      <c r="B427" s="7" t="s">
        <v>1323</v>
      </c>
      <c r="C427" s="182"/>
      <c r="D427" s="7" t="s">
        <v>1208</v>
      </c>
      <c r="E427" s="7">
        <v>99</v>
      </c>
      <c r="F427" s="5">
        <v>3</v>
      </c>
      <c r="G427" s="6" t="str">
        <f t="shared" si="217"/>
        <v>99-3</v>
      </c>
      <c r="H427" s="2">
        <v>0</v>
      </c>
      <c r="I427" s="2">
        <v>94.5</v>
      </c>
      <c r="J427" s="79" t="str">
        <f>IF(((VLOOKUP($G427,Depth_Lookup!$A$3:$J$561,9,FALSE))-(I427/100))&gt;=0,"Good","Too Long")</f>
        <v>Good</v>
      </c>
      <c r="K427" s="80">
        <f>(VLOOKUP($G427,Depth_Lookup!$A$3:$J$561,10,FALSE))+(H427/100)</f>
        <v>220.52</v>
      </c>
      <c r="L427" s="80">
        <f>(VLOOKUP($G427,Depth_Lookup!$A$3:$J$561,10,FALSE))+(I427/100)</f>
        <v>221.465</v>
      </c>
      <c r="M427" s="136" t="s">
        <v>1797</v>
      </c>
      <c r="N427" s="136" t="s">
        <v>13</v>
      </c>
      <c r="O427" s="199" t="s">
        <v>1879</v>
      </c>
      <c r="P427" s="57" t="s">
        <v>1898</v>
      </c>
      <c r="Q427" s="179"/>
      <c r="R427" s="42">
        <v>90</v>
      </c>
      <c r="S427" s="5">
        <v>0</v>
      </c>
      <c r="T427" s="5">
        <v>10</v>
      </c>
      <c r="U427" s="5">
        <v>0</v>
      </c>
      <c r="V427" s="8">
        <f t="shared" ref="V427" si="247">SUM(R427:U427)</f>
        <v>100</v>
      </c>
      <c r="W427" s="4" t="s">
        <v>1303</v>
      </c>
      <c r="X427" s="5" t="s">
        <v>1223</v>
      </c>
      <c r="Y427" s="38">
        <v>70</v>
      </c>
      <c r="Z427" s="8" t="str">
        <f>VLOOKUP($Y427,definitions_list_lookup!$N$15:$P$20,2,TRUE)</f>
        <v>very high</v>
      </c>
      <c r="AA427" s="8">
        <f>VLOOKUP($Y427,definitions_list_lookup!$N$15:$P$20,3,TRUE)</f>
        <v>4</v>
      </c>
      <c r="AB427" s="99" t="s">
        <v>1892</v>
      </c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>
        <v>5</v>
      </c>
      <c r="AQ427" s="7"/>
      <c r="AR427" s="7"/>
      <c r="AS427" s="7">
        <v>95</v>
      </c>
      <c r="AT427" s="7"/>
      <c r="AU427" s="7"/>
      <c r="AV427" s="7"/>
      <c r="AW427" s="7"/>
      <c r="AX427" s="7"/>
      <c r="AY427" s="7"/>
      <c r="AZ427" s="7"/>
      <c r="BA427" s="8">
        <f t="shared" si="219"/>
        <v>100</v>
      </c>
      <c r="BB427" s="54"/>
      <c r="BC427" s="99"/>
      <c r="BD427" s="99"/>
      <c r="BE427" s="99"/>
      <c r="BF427" s="7"/>
      <c r="BG427" s="8" t="str">
        <f>VLOOKUP($BF427,definitions_list_lookup!$N$15:$P$20,2,TRUE)</f>
        <v>fresh</v>
      </c>
      <c r="BH427" s="8">
        <f>VLOOKUP($BF427,definitions_list_lookup!$N$15:$P$20,3,TRUE)</f>
        <v>0</v>
      </c>
      <c r="BI427" s="99" t="s">
        <v>1889</v>
      </c>
      <c r="BJ427" s="7">
        <v>20</v>
      </c>
      <c r="BK427" s="7"/>
      <c r="BL427" s="7">
        <v>20</v>
      </c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>
        <v>60</v>
      </c>
      <c r="CH427" s="8">
        <f t="shared" si="220"/>
        <v>100</v>
      </c>
      <c r="CI427" s="44"/>
      <c r="CJ427" s="7" t="s">
        <v>1384</v>
      </c>
      <c r="CK427" s="48" t="s">
        <v>1396</v>
      </c>
      <c r="CL427" s="7">
        <v>95</v>
      </c>
      <c r="CM427" s="8" t="str">
        <f>VLOOKUP($CL427,definitions_list_lookup!$N$15:$P$20,2,TRUE)</f>
        <v>complete</v>
      </c>
      <c r="CN427" s="8">
        <f>VLOOKUP($CL427,definitions_list_lookup!$N$15:$P$20,3,TRUE)</f>
        <v>5</v>
      </c>
      <c r="CO427" s="99" t="s">
        <v>1743</v>
      </c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>
        <v>10</v>
      </c>
      <c r="DD427" s="7"/>
      <c r="DE427" s="7"/>
      <c r="DF427" s="7">
        <v>90</v>
      </c>
      <c r="DG427" s="7"/>
      <c r="DH427" s="7"/>
      <c r="DI427" s="7"/>
      <c r="DJ427" s="7"/>
      <c r="DK427" s="7"/>
      <c r="DL427" s="7"/>
      <c r="DM427" s="7"/>
      <c r="DN427" s="8">
        <f t="shared" si="221"/>
        <v>100</v>
      </c>
      <c r="DO427" s="44"/>
      <c r="DP427" s="99"/>
      <c r="DQ427" s="7"/>
      <c r="DR427" s="8" t="str">
        <f>VLOOKUP($DQ427,definitions_list_lookup!$N$15:$P$20,2,TRUE)</f>
        <v>fresh</v>
      </c>
      <c r="DS427" s="8">
        <f>VLOOKUP($DQ427,definitions_list_lookup!$N$15:$P$20,3,TRUE)</f>
        <v>0</v>
      </c>
      <c r="DT427" s="99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8">
        <f t="shared" si="222"/>
        <v>0</v>
      </c>
      <c r="ET427" s="44"/>
      <c r="EU427" s="8">
        <f t="shared" si="223"/>
        <v>72.5</v>
      </c>
      <c r="EV427" s="8" t="str">
        <f>VLOOKUP($EU427,definitions_list_lookup!$N$15:$P$20,2,TRUE)</f>
        <v>very high</v>
      </c>
      <c r="EW427" s="8">
        <f>VLOOKUP($EU427,definitions_list_lookup!$N$15:$P$20,3,TRUE)</f>
        <v>4</v>
      </c>
    </row>
    <row r="428" spans="1:153" ht="140">
      <c r="A428" s="205">
        <v>43307</v>
      </c>
      <c r="B428" s="7" t="s">
        <v>1323</v>
      </c>
      <c r="C428" s="182"/>
      <c r="D428" s="7" t="s">
        <v>1208</v>
      </c>
      <c r="E428" s="7">
        <v>99</v>
      </c>
      <c r="F428" s="5">
        <v>4</v>
      </c>
      <c r="G428" s="6" t="str">
        <f t="shared" si="217"/>
        <v>99-4</v>
      </c>
      <c r="H428" s="2">
        <v>0</v>
      </c>
      <c r="I428" s="2">
        <v>33.5</v>
      </c>
      <c r="J428" s="79" t="str">
        <f>IF(((VLOOKUP($G428,Depth_Lookup!$A$3:$J$561,9,FALSE))-(I428/100))&gt;=0,"Good","Too Long")</f>
        <v>Good</v>
      </c>
      <c r="K428" s="80">
        <f>(VLOOKUP($G428,Depth_Lookup!$A$3:$J$561,10,FALSE))+(H428/100)</f>
        <v>221.465</v>
      </c>
      <c r="L428" s="80">
        <f>(VLOOKUP($G428,Depth_Lookup!$A$3:$J$561,10,FALSE))+(I428/100)</f>
        <v>221.8</v>
      </c>
      <c r="M428" s="136" t="s">
        <v>1797</v>
      </c>
      <c r="N428" s="136" t="s">
        <v>13</v>
      </c>
      <c r="O428" s="199" t="s">
        <v>1765</v>
      </c>
      <c r="P428" s="57" t="s">
        <v>1898</v>
      </c>
      <c r="Q428" s="179"/>
      <c r="R428" s="42">
        <v>85</v>
      </c>
      <c r="S428" s="5">
        <v>0</v>
      </c>
      <c r="T428" s="5">
        <v>15</v>
      </c>
      <c r="U428" s="5">
        <v>0</v>
      </c>
      <c r="V428" s="8">
        <f t="shared" ref="V428:V429" si="248">SUM(R428:U428)</f>
        <v>100</v>
      </c>
      <c r="W428" s="4" t="s">
        <v>1303</v>
      </c>
      <c r="X428" s="5" t="s">
        <v>1223</v>
      </c>
      <c r="Y428" s="38">
        <v>75</v>
      </c>
      <c r="Z428" s="8" t="str">
        <f>VLOOKUP($Y428,definitions_list_lookup!$N$15:$P$20,2,TRUE)</f>
        <v>very high</v>
      </c>
      <c r="AA428" s="8">
        <f>VLOOKUP($Y428,definitions_list_lookup!$N$15:$P$20,3,TRUE)</f>
        <v>4</v>
      </c>
      <c r="AB428" s="99" t="s">
        <v>1891</v>
      </c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>
        <v>5</v>
      </c>
      <c r="AQ428" s="7"/>
      <c r="AR428" s="7"/>
      <c r="AS428" s="7">
        <v>95</v>
      </c>
      <c r="AT428" s="7"/>
      <c r="AU428" s="7"/>
      <c r="AV428" s="7"/>
      <c r="AW428" s="7"/>
      <c r="AX428" s="7"/>
      <c r="AY428" s="7"/>
      <c r="AZ428" s="7"/>
      <c r="BA428" s="8">
        <f t="shared" ref="BA428:BA429" si="249">SUM(AC428:AZ428)</f>
        <v>100</v>
      </c>
      <c r="BB428" s="54"/>
      <c r="BC428" s="99"/>
      <c r="BD428" s="99"/>
      <c r="BE428" s="99"/>
      <c r="BF428" s="7"/>
      <c r="BG428" s="8" t="str">
        <f>VLOOKUP($BF428,definitions_list_lookup!$N$15:$P$20,2,TRUE)</f>
        <v>fresh</v>
      </c>
      <c r="BH428" s="8">
        <f>VLOOKUP($BF428,definitions_list_lookup!$N$15:$P$20,3,TRUE)</f>
        <v>0</v>
      </c>
      <c r="BI428" s="99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8">
        <f t="shared" ref="CH428:CH429" si="250">SUM(BJ428:CG428)</f>
        <v>0</v>
      </c>
      <c r="CI428" s="44"/>
      <c r="CJ428" s="7" t="s">
        <v>1384</v>
      </c>
      <c r="CK428" s="48" t="s">
        <v>1396</v>
      </c>
      <c r="CL428" s="7">
        <v>95</v>
      </c>
      <c r="CM428" s="8" t="str">
        <f>VLOOKUP($CL428,definitions_list_lookup!$N$15:$P$20,2,TRUE)</f>
        <v>complete</v>
      </c>
      <c r="CN428" s="8">
        <f>VLOOKUP($CL428,definitions_list_lookup!$N$15:$P$20,3,TRUE)</f>
        <v>5</v>
      </c>
      <c r="CO428" s="99" t="s">
        <v>1743</v>
      </c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>
        <v>10</v>
      </c>
      <c r="DD428" s="7"/>
      <c r="DE428" s="7"/>
      <c r="DF428" s="7">
        <v>90</v>
      </c>
      <c r="DG428" s="7"/>
      <c r="DH428" s="7"/>
      <c r="DI428" s="7"/>
      <c r="DJ428" s="7"/>
      <c r="DK428" s="7"/>
      <c r="DL428" s="7"/>
      <c r="DM428" s="7"/>
      <c r="DN428" s="8">
        <f t="shared" si="221"/>
        <v>100</v>
      </c>
      <c r="DO428" s="44"/>
      <c r="DP428" s="99"/>
      <c r="DQ428" s="7"/>
      <c r="DR428" s="8" t="str">
        <f>VLOOKUP($DQ428,definitions_list_lookup!$N$15:$P$20,2,TRUE)</f>
        <v>fresh</v>
      </c>
      <c r="DS428" s="8">
        <f>VLOOKUP($DQ428,definitions_list_lookup!$N$15:$P$20,3,TRUE)</f>
        <v>0</v>
      </c>
      <c r="DT428" s="99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8">
        <f t="shared" si="222"/>
        <v>0</v>
      </c>
      <c r="ET428" s="44"/>
      <c r="EU428" s="8">
        <f t="shared" si="223"/>
        <v>78</v>
      </c>
      <c r="EV428" s="8" t="str">
        <f>VLOOKUP($EU428,definitions_list_lookup!$N$15:$P$20,2,TRUE)</f>
        <v>very high</v>
      </c>
      <c r="EW428" s="8">
        <f>VLOOKUP($EU428,definitions_list_lookup!$N$15:$P$20,3,TRUE)</f>
        <v>4</v>
      </c>
    </row>
    <row r="429" spans="1:153" ht="70">
      <c r="A429" s="205">
        <v>43307</v>
      </c>
      <c r="B429" s="7" t="s">
        <v>1323</v>
      </c>
      <c r="C429" s="182"/>
      <c r="D429" s="7" t="s">
        <v>1208</v>
      </c>
      <c r="E429" s="7">
        <v>100</v>
      </c>
      <c r="F429" s="5">
        <v>1</v>
      </c>
      <c r="G429" s="6" t="str">
        <f t="shared" si="217"/>
        <v>100-1</v>
      </c>
      <c r="H429" s="2">
        <v>0</v>
      </c>
      <c r="I429" s="2">
        <v>93.5</v>
      </c>
      <c r="J429" s="79" t="str">
        <f>IF(((VLOOKUP($G429,Depth_Lookup!$A$3:$J$561,9,FALSE))-(I429/100))&gt;=0,"Good","Too Long")</f>
        <v>Good</v>
      </c>
      <c r="K429" s="80">
        <f>(VLOOKUP($G429,Depth_Lookup!$A$3:$J$561,10,FALSE))+(H429/100)</f>
        <v>221.6</v>
      </c>
      <c r="L429" s="80">
        <f>(VLOOKUP($G429,Depth_Lookup!$A$3:$J$561,10,FALSE))+(I429/100)</f>
        <v>222.535</v>
      </c>
      <c r="M429" s="136" t="s">
        <v>1797</v>
      </c>
      <c r="N429" s="136" t="s">
        <v>13</v>
      </c>
      <c r="O429" s="199" t="s">
        <v>1888</v>
      </c>
      <c r="P429" s="57" t="s">
        <v>1899</v>
      </c>
      <c r="Q429" s="179"/>
      <c r="R429" s="42">
        <v>100</v>
      </c>
      <c r="S429" s="5">
        <v>0</v>
      </c>
      <c r="T429" s="5">
        <v>0</v>
      </c>
      <c r="U429" s="5">
        <v>0</v>
      </c>
      <c r="V429" s="8">
        <f t="shared" si="248"/>
        <v>100</v>
      </c>
      <c r="W429" s="4" t="s">
        <v>1303</v>
      </c>
      <c r="X429" s="5" t="s">
        <v>1223</v>
      </c>
      <c r="Y429" s="38">
        <v>70</v>
      </c>
      <c r="Z429" s="8" t="str">
        <f>VLOOKUP($Y429,definitions_list_lookup!$N$15:$P$20,2,TRUE)</f>
        <v>very high</v>
      </c>
      <c r="AA429" s="8">
        <f>VLOOKUP($Y429,definitions_list_lookup!$N$15:$P$20,3,TRUE)</f>
        <v>4</v>
      </c>
      <c r="AB429" s="99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>
        <v>5</v>
      </c>
      <c r="AQ429" s="7"/>
      <c r="AR429" s="7"/>
      <c r="AS429" s="7">
        <v>95</v>
      </c>
      <c r="AT429" s="7"/>
      <c r="AU429" s="7"/>
      <c r="AV429" s="7"/>
      <c r="AW429" s="7"/>
      <c r="AX429" s="7"/>
      <c r="AY429" s="7"/>
      <c r="AZ429" s="7"/>
      <c r="BA429" s="8">
        <f t="shared" si="249"/>
        <v>100</v>
      </c>
      <c r="BB429" s="54"/>
      <c r="BC429" s="99"/>
      <c r="BD429" s="99"/>
      <c r="BE429" s="99"/>
      <c r="BF429" s="7"/>
      <c r="BG429" s="8" t="str">
        <f>VLOOKUP($BF429,definitions_list_lookup!$N$15:$P$20,2,TRUE)</f>
        <v>fresh</v>
      </c>
      <c r="BH429" s="8">
        <f>VLOOKUP($BF429,definitions_list_lookup!$N$15:$P$20,3,TRUE)</f>
        <v>0</v>
      </c>
      <c r="BI429" s="99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8">
        <f t="shared" si="250"/>
        <v>0</v>
      </c>
      <c r="CI429" s="44"/>
      <c r="CJ429" s="7"/>
      <c r="CK429" s="48"/>
      <c r="CL429" s="7"/>
      <c r="CM429" s="8" t="str">
        <f>VLOOKUP($CL429,definitions_list_lookup!$N$15:$P$20,2,TRUE)</f>
        <v>fresh</v>
      </c>
      <c r="CN429" s="8">
        <f>VLOOKUP($CL429,definitions_list_lookup!$N$15:$P$20,3,TRUE)</f>
        <v>0</v>
      </c>
      <c r="CO429" s="99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8">
        <f t="shared" si="221"/>
        <v>0</v>
      </c>
      <c r="DO429" s="44"/>
      <c r="DP429" s="99"/>
      <c r="DQ429" s="7"/>
      <c r="DR429" s="8" t="str">
        <f>VLOOKUP($DQ429,definitions_list_lookup!$N$15:$P$20,2,TRUE)</f>
        <v>fresh</v>
      </c>
      <c r="DS429" s="8">
        <f>VLOOKUP($DQ429,definitions_list_lookup!$N$15:$P$20,3,TRUE)</f>
        <v>0</v>
      </c>
      <c r="DT429" s="99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8">
        <f t="shared" si="222"/>
        <v>0</v>
      </c>
      <c r="ET429" s="44"/>
      <c r="EU429" s="8">
        <f t="shared" si="223"/>
        <v>70</v>
      </c>
      <c r="EV429" s="8" t="str">
        <f>VLOOKUP($EU429,definitions_list_lookup!$N$15:$P$20,2,TRUE)</f>
        <v>very high</v>
      </c>
      <c r="EW429" s="8">
        <f>VLOOKUP($EU429,definitions_list_lookup!$N$15:$P$20,3,TRUE)</f>
        <v>4</v>
      </c>
    </row>
    <row r="430" spans="1:153" ht="140">
      <c r="A430" s="205">
        <v>43307</v>
      </c>
      <c r="B430" s="7" t="s">
        <v>1323</v>
      </c>
      <c r="C430" s="182"/>
      <c r="D430" s="7" t="s">
        <v>1208</v>
      </c>
      <c r="E430" s="7">
        <v>100</v>
      </c>
      <c r="F430" s="5">
        <v>2</v>
      </c>
      <c r="G430" s="6" t="str">
        <f t="shared" si="217"/>
        <v>100-2</v>
      </c>
      <c r="H430" s="2">
        <v>0</v>
      </c>
      <c r="I430" s="2">
        <v>14</v>
      </c>
      <c r="J430" s="79" t="str">
        <f>IF(((VLOOKUP($G430,Depth_Lookup!$A$3:$J$561,9,FALSE))-(I430/100))&gt;=0,"Good","Too Long")</f>
        <v>Good</v>
      </c>
      <c r="K430" s="80">
        <f>(VLOOKUP($G430,Depth_Lookup!$A$3:$J$561,10,FALSE))+(H430/100)</f>
        <v>222.535</v>
      </c>
      <c r="L430" s="80">
        <f>(VLOOKUP($G430,Depth_Lookup!$A$3:$J$561,10,FALSE))+(I430/100)</f>
        <v>222.67499999999998</v>
      </c>
      <c r="M430" s="136" t="s">
        <v>1797</v>
      </c>
      <c r="N430" s="136" t="s">
        <v>13</v>
      </c>
      <c r="O430" s="199" t="s">
        <v>1890</v>
      </c>
      <c r="P430" s="57" t="s">
        <v>1898</v>
      </c>
      <c r="Q430" s="179"/>
      <c r="R430" s="42">
        <v>100</v>
      </c>
      <c r="S430" s="5">
        <v>0</v>
      </c>
      <c r="T430" s="5">
        <v>0</v>
      </c>
      <c r="U430" s="5">
        <v>0</v>
      </c>
      <c r="V430" s="8">
        <f t="shared" ref="V430:V432" si="251">SUM(R430:U430)</f>
        <v>100</v>
      </c>
      <c r="W430" s="4" t="s">
        <v>1303</v>
      </c>
      <c r="X430" s="5" t="s">
        <v>1223</v>
      </c>
      <c r="Y430" s="38">
        <v>75</v>
      </c>
      <c r="Z430" s="8" t="str">
        <f>VLOOKUP($Y430,definitions_list_lookup!$N$15:$P$20,2,TRUE)</f>
        <v>very high</v>
      </c>
      <c r="AA430" s="8">
        <f>VLOOKUP($Y430,definitions_list_lookup!$N$15:$P$20,3,TRUE)</f>
        <v>4</v>
      </c>
      <c r="AB430" s="99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>
        <v>5</v>
      </c>
      <c r="AQ430" s="7"/>
      <c r="AR430" s="7"/>
      <c r="AS430" s="7">
        <v>95</v>
      </c>
      <c r="AT430" s="7"/>
      <c r="AU430" s="7"/>
      <c r="AV430" s="7"/>
      <c r="AW430" s="7"/>
      <c r="AX430" s="7"/>
      <c r="AY430" s="7"/>
      <c r="AZ430" s="7"/>
      <c r="BA430" s="8">
        <f t="shared" ref="BA430:BA432" si="252">SUM(AC430:AZ430)</f>
        <v>100</v>
      </c>
      <c r="BB430" s="54"/>
      <c r="BC430" s="99"/>
      <c r="BD430" s="99"/>
      <c r="BE430" s="99"/>
      <c r="BF430" s="7"/>
      <c r="BG430" s="8" t="str">
        <f>VLOOKUP($BF430,definitions_list_lookup!$N$15:$P$20,2,TRUE)</f>
        <v>fresh</v>
      </c>
      <c r="BH430" s="8">
        <f>VLOOKUP($BF430,definitions_list_lookup!$N$15:$P$20,3,TRUE)</f>
        <v>0</v>
      </c>
      <c r="BI430" s="99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8">
        <f t="shared" ref="CH430:CH432" si="253">SUM(BJ430:CG430)</f>
        <v>0</v>
      </c>
      <c r="CI430" s="44"/>
      <c r="CJ430" s="7"/>
      <c r="CK430" s="48"/>
      <c r="CL430" s="7"/>
      <c r="CM430" s="8" t="str">
        <f>VLOOKUP($CL430,definitions_list_lookup!$N$15:$P$20,2,TRUE)</f>
        <v>fresh</v>
      </c>
      <c r="CN430" s="8">
        <f>VLOOKUP($CL430,definitions_list_lookup!$N$15:$P$20,3,TRUE)</f>
        <v>0</v>
      </c>
      <c r="CO430" s="99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8">
        <f t="shared" si="221"/>
        <v>0</v>
      </c>
      <c r="DO430" s="44"/>
      <c r="DP430" s="99"/>
      <c r="DQ430" s="7"/>
      <c r="DR430" s="8" t="str">
        <f>VLOOKUP($DQ430,definitions_list_lookup!$N$15:$P$20,2,TRUE)</f>
        <v>fresh</v>
      </c>
      <c r="DS430" s="8">
        <f>VLOOKUP($DQ430,definitions_list_lookup!$N$15:$P$20,3,TRUE)</f>
        <v>0</v>
      </c>
      <c r="DT430" s="99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8">
        <f t="shared" si="222"/>
        <v>0</v>
      </c>
      <c r="ET430" s="44"/>
      <c r="EU430" s="8">
        <f t="shared" si="223"/>
        <v>75</v>
      </c>
      <c r="EV430" s="8" t="str">
        <f>VLOOKUP($EU430,definitions_list_lookup!$N$15:$P$20,2,TRUE)</f>
        <v>very high</v>
      </c>
      <c r="EW430" s="8">
        <f>VLOOKUP($EU430,definitions_list_lookup!$N$15:$P$20,3,TRUE)</f>
        <v>4</v>
      </c>
    </row>
    <row r="431" spans="1:153" ht="140">
      <c r="A431" s="205">
        <v>43307</v>
      </c>
      <c r="B431" s="7" t="s">
        <v>1323</v>
      </c>
      <c r="C431" s="182"/>
      <c r="D431" s="7" t="s">
        <v>1208</v>
      </c>
      <c r="E431" s="7">
        <v>100</v>
      </c>
      <c r="F431" s="5">
        <v>2</v>
      </c>
      <c r="G431" s="6" t="str">
        <f t="shared" si="217"/>
        <v>100-2</v>
      </c>
      <c r="H431" s="2">
        <v>14</v>
      </c>
      <c r="I431" s="2">
        <v>41</v>
      </c>
      <c r="J431" s="79" t="str">
        <f>IF(((VLOOKUP($G431,Depth_Lookup!$A$3:$J$561,9,FALSE))-(I431/100))&gt;=0,"Good","Too Long")</f>
        <v>Good</v>
      </c>
      <c r="K431" s="80">
        <f>(VLOOKUP($G431,Depth_Lookup!$A$3:$J$561,10,FALSE))+(H431/100)</f>
        <v>222.67499999999998</v>
      </c>
      <c r="L431" s="80">
        <f>(VLOOKUP($G431,Depth_Lookup!$A$3:$J$561,10,FALSE))+(I431/100)</f>
        <v>222.94499999999999</v>
      </c>
      <c r="M431" s="136" t="s">
        <v>1799</v>
      </c>
      <c r="N431" s="136" t="s">
        <v>1326</v>
      </c>
      <c r="O431" s="199" t="s">
        <v>1774</v>
      </c>
      <c r="P431" s="57" t="s">
        <v>1898</v>
      </c>
      <c r="Q431" s="179"/>
      <c r="R431" s="42">
        <v>60</v>
      </c>
      <c r="S431" s="5">
        <v>0</v>
      </c>
      <c r="T431" s="5">
        <v>40</v>
      </c>
      <c r="U431" s="5">
        <v>0</v>
      </c>
      <c r="V431" s="8">
        <f t="shared" si="251"/>
        <v>100</v>
      </c>
      <c r="W431" s="4" t="s">
        <v>1303</v>
      </c>
      <c r="X431" s="5" t="s">
        <v>1223</v>
      </c>
      <c r="Y431" s="38">
        <v>85</v>
      </c>
      <c r="Z431" s="8" t="str">
        <f>VLOOKUP($Y431,definitions_list_lookup!$N$15:$P$20,2,TRUE)</f>
        <v>very high</v>
      </c>
      <c r="AA431" s="8">
        <f>VLOOKUP($Y431,definitions_list_lookup!$N$15:$P$20,3,TRUE)</f>
        <v>4</v>
      </c>
      <c r="AB431" s="99" t="s">
        <v>1842</v>
      </c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>
        <v>5</v>
      </c>
      <c r="AQ431" s="7"/>
      <c r="AR431" s="7"/>
      <c r="AS431" s="7">
        <v>95</v>
      </c>
      <c r="AT431" s="7"/>
      <c r="AU431" s="7"/>
      <c r="AV431" s="7"/>
      <c r="AW431" s="7"/>
      <c r="AX431" s="7"/>
      <c r="AY431" s="7"/>
      <c r="AZ431" s="7"/>
      <c r="BA431" s="8">
        <f t="shared" si="252"/>
        <v>100</v>
      </c>
      <c r="BB431" s="54"/>
      <c r="BC431" s="99"/>
      <c r="BD431" s="99"/>
      <c r="BE431" s="99"/>
      <c r="BF431" s="7"/>
      <c r="BG431" s="8" t="str">
        <f>VLOOKUP($BF431,definitions_list_lookup!$N$15:$P$20,2,TRUE)</f>
        <v>fresh</v>
      </c>
      <c r="BH431" s="8">
        <f>VLOOKUP($BF431,definitions_list_lookup!$N$15:$P$20,3,TRUE)</f>
        <v>0</v>
      </c>
      <c r="BI431" s="99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8">
        <f t="shared" si="253"/>
        <v>0</v>
      </c>
      <c r="CI431" s="44"/>
      <c r="CJ431" s="7" t="s">
        <v>1384</v>
      </c>
      <c r="CK431" s="48" t="s">
        <v>1396</v>
      </c>
      <c r="CL431" s="7">
        <v>95</v>
      </c>
      <c r="CM431" s="8" t="str">
        <f>VLOOKUP($CL431,definitions_list_lookup!$N$15:$P$20,2,TRUE)</f>
        <v>complete</v>
      </c>
      <c r="CN431" s="8">
        <f>VLOOKUP($CL431,definitions_list_lookup!$N$15:$P$20,3,TRUE)</f>
        <v>5</v>
      </c>
      <c r="CO431" s="99" t="s">
        <v>1743</v>
      </c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>
        <v>10</v>
      </c>
      <c r="DD431" s="7"/>
      <c r="DE431" s="7"/>
      <c r="DF431" s="7">
        <v>90</v>
      </c>
      <c r="DG431" s="7"/>
      <c r="DH431" s="7"/>
      <c r="DI431" s="7"/>
      <c r="DJ431" s="7"/>
      <c r="DK431" s="7"/>
      <c r="DL431" s="7"/>
      <c r="DM431" s="7"/>
      <c r="DN431" s="8">
        <f t="shared" si="221"/>
        <v>100</v>
      </c>
      <c r="DO431" s="44"/>
      <c r="DP431" s="99"/>
      <c r="DQ431" s="7"/>
      <c r="DR431" s="8" t="str">
        <f>VLOOKUP($DQ431,definitions_list_lookup!$N$15:$P$20,2,TRUE)</f>
        <v>fresh</v>
      </c>
      <c r="DS431" s="8">
        <f>VLOOKUP($DQ431,definitions_list_lookup!$N$15:$P$20,3,TRUE)</f>
        <v>0</v>
      </c>
      <c r="DT431" s="99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8">
        <f t="shared" si="222"/>
        <v>0</v>
      </c>
      <c r="ET431" s="44"/>
      <c r="EU431" s="8">
        <f t="shared" si="223"/>
        <v>89</v>
      </c>
      <c r="EV431" s="8" t="str">
        <f>VLOOKUP($EU431,definitions_list_lookup!$N$15:$P$20,2,TRUE)</f>
        <v>very high</v>
      </c>
      <c r="EW431" s="8">
        <f>VLOOKUP($EU431,definitions_list_lookup!$N$15:$P$20,3,TRUE)</f>
        <v>4</v>
      </c>
    </row>
    <row r="432" spans="1:153" ht="140">
      <c r="A432" s="205">
        <v>43307</v>
      </c>
      <c r="B432" s="7" t="s">
        <v>1323</v>
      </c>
      <c r="C432" s="182"/>
      <c r="D432" s="7" t="s">
        <v>1208</v>
      </c>
      <c r="E432" s="7">
        <v>100</v>
      </c>
      <c r="F432" s="5">
        <v>2</v>
      </c>
      <c r="G432" s="6" t="str">
        <f t="shared" si="217"/>
        <v>100-2</v>
      </c>
      <c r="H432" s="2">
        <v>41</v>
      </c>
      <c r="I432" s="2">
        <v>90.5</v>
      </c>
      <c r="J432" s="79" t="str">
        <f>IF(((VLOOKUP($G432,Depth_Lookup!$A$3:$J$561,9,FALSE))-(I432/100))&gt;=0,"Good","Too Long")</f>
        <v>Good</v>
      </c>
      <c r="K432" s="80">
        <f>(VLOOKUP($G432,Depth_Lookup!$A$3:$J$561,10,FALSE))+(H432/100)</f>
        <v>222.94499999999999</v>
      </c>
      <c r="L432" s="80">
        <f>(VLOOKUP($G432,Depth_Lookup!$A$3:$J$561,10,FALSE))+(I432/100)</f>
        <v>223.44</v>
      </c>
      <c r="M432" s="136" t="s">
        <v>1801</v>
      </c>
      <c r="N432" s="136" t="s">
        <v>13</v>
      </c>
      <c r="O432" s="199" t="s">
        <v>1765</v>
      </c>
      <c r="P432" s="57" t="s">
        <v>1898</v>
      </c>
      <c r="Q432" s="179"/>
      <c r="R432" s="42">
        <v>85</v>
      </c>
      <c r="S432" s="5">
        <v>0</v>
      </c>
      <c r="T432" s="5">
        <v>15</v>
      </c>
      <c r="U432" s="5">
        <v>0</v>
      </c>
      <c r="V432" s="8">
        <f t="shared" si="251"/>
        <v>100</v>
      </c>
      <c r="W432" s="4" t="s">
        <v>1303</v>
      </c>
      <c r="X432" s="5" t="s">
        <v>1223</v>
      </c>
      <c r="Y432" s="38">
        <v>75</v>
      </c>
      <c r="Z432" s="8" t="str">
        <f>VLOOKUP($Y432,definitions_list_lookup!$N$15:$P$20,2,TRUE)</f>
        <v>very high</v>
      </c>
      <c r="AA432" s="8">
        <f>VLOOKUP($Y432,definitions_list_lookup!$N$15:$P$20,3,TRUE)</f>
        <v>4</v>
      </c>
      <c r="AB432" s="99" t="s">
        <v>1842</v>
      </c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>
        <v>5</v>
      </c>
      <c r="AQ432" s="7"/>
      <c r="AR432" s="7"/>
      <c r="AS432" s="7">
        <v>95</v>
      </c>
      <c r="AT432" s="7"/>
      <c r="AU432" s="7"/>
      <c r="AV432" s="7"/>
      <c r="AW432" s="7"/>
      <c r="AX432" s="7"/>
      <c r="AY432" s="7"/>
      <c r="AZ432" s="7"/>
      <c r="BA432" s="8">
        <f t="shared" si="252"/>
        <v>100</v>
      </c>
      <c r="BB432" s="54"/>
      <c r="BC432" s="99"/>
      <c r="BD432" s="99"/>
      <c r="BE432" s="99"/>
      <c r="BF432" s="7"/>
      <c r="BG432" s="8" t="str">
        <f>VLOOKUP($BF432,definitions_list_lookup!$N$15:$P$20,2,TRUE)</f>
        <v>fresh</v>
      </c>
      <c r="BH432" s="8">
        <f>VLOOKUP($BF432,definitions_list_lookup!$N$15:$P$20,3,TRUE)</f>
        <v>0</v>
      </c>
      <c r="BI432" s="99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8">
        <f t="shared" si="253"/>
        <v>0</v>
      </c>
      <c r="CI432" s="44"/>
      <c r="CJ432" s="7" t="s">
        <v>1384</v>
      </c>
      <c r="CK432" s="48" t="s">
        <v>1396</v>
      </c>
      <c r="CL432" s="7">
        <v>95</v>
      </c>
      <c r="CM432" s="8" t="str">
        <f>VLOOKUP($CL432,definitions_list_lookup!$N$15:$P$20,2,TRUE)</f>
        <v>complete</v>
      </c>
      <c r="CN432" s="8">
        <f>VLOOKUP($CL432,definitions_list_lookup!$N$15:$P$20,3,TRUE)</f>
        <v>5</v>
      </c>
      <c r="CO432" s="99" t="s">
        <v>1743</v>
      </c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>
        <v>10</v>
      </c>
      <c r="DD432" s="7"/>
      <c r="DE432" s="7"/>
      <c r="DF432" s="7">
        <v>90</v>
      </c>
      <c r="DG432" s="7"/>
      <c r="DH432" s="7"/>
      <c r="DI432" s="7"/>
      <c r="DJ432" s="7"/>
      <c r="DK432" s="7"/>
      <c r="DL432" s="7"/>
      <c r="DM432" s="7"/>
      <c r="DN432" s="8">
        <f t="shared" si="221"/>
        <v>100</v>
      </c>
      <c r="DO432" s="44"/>
      <c r="DP432" s="99"/>
      <c r="DQ432" s="7"/>
      <c r="DR432" s="8" t="str">
        <f>VLOOKUP($DQ432,definitions_list_lookup!$N$15:$P$20,2,TRUE)</f>
        <v>fresh</v>
      </c>
      <c r="DS432" s="8">
        <f>VLOOKUP($DQ432,definitions_list_lookup!$N$15:$P$20,3,TRUE)</f>
        <v>0</v>
      </c>
      <c r="DT432" s="99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8">
        <f t="shared" si="222"/>
        <v>0</v>
      </c>
      <c r="ET432" s="44"/>
      <c r="EU432" s="8">
        <f t="shared" si="223"/>
        <v>78</v>
      </c>
      <c r="EV432" s="8" t="str">
        <f>VLOOKUP($EU432,definitions_list_lookup!$N$15:$P$20,2,TRUE)</f>
        <v>very high</v>
      </c>
      <c r="EW432" s="8">
        <f>VLOOKUP($EU432,definitions_list_lookup!$N$15:$P$20,3,TRUE)</f>
        <v>4</v>
      </c>
    </row>
    <row r="433" spans="1:153" ht="140">
      <c r="A433" s="205">
        <v>43307</v>
      </c>
      <c r="B433" s="7" t="s">
        <v>1323</v>
      </c>
      <c r="C433" s="182"/>
      <c r="D433" s="7" t="s">
        <v>1208</v>
      </c>
      <c r="E433" s="7">
        <v>100</v>
      </c>
      <c r="F433" s="5">
        <v>3</v>
      </c>
      <c r="G433" s="6" t="str">
        <f t="shared" si="217"/>
        <v>100-3</v>
      </c>
      <c r="H433" s="2">
        <v>0</v>
      </c>
      <c r="I433" s="2">
        <v>60</v>
      </c>
      <c r="J433" s="79" t="str">
        <f>IF(((VLOOKUP($G433,Depth_Lookup!$A$3:$J$561,9,FALSE))-(I433/100))&gt;=0,"Good","Too Long")</f>
        <v>Good</v>
      </c>
      <c r="K433" s="80">
        <f>(VLOOKUP($G433,Depth_Lookup!$A$3:$J$561,10,FALSE))+(H433/100)</f>
        <v>223.44</v>
      </c>
      <c r="L433" s="80">
        <f>(VLOOKUP($G433,Depth_Lookup!$A$3:$J$561,10,FALSE))+(I433/100)</f>
        <v>224.04</v>
      </c>
      <c r="M433" s="136" t="s">
        <v>1801</v>
      </c>
      <c r="N433" s="136" t="s">
        <v>13</v>
      </c>
      <c r="O433" s="199" t="s">
        <v>1765</v>
      </c>
      <c r="P433" s="57" t="s">
        <v>1898</v>
      </c>
      <c r="Q433" s="179"/>
      <c r="R433" s="42">
        <v>85</v>
      </c>
      <c r="S433" s="5">
        <v>0</v>
      </c>
      <c r="T433" s="5">
        <v>15</v>
      </c>
      <c r="U433" s="5">
        <v>0</v>
      </c>
      <c r="V433" s="8">
        <f t="shared" ref="V433:V434" si="254">SUM(R433:U433)</f>
        <v>100</v>
      </c>
      <c r="W433" s="4" t="s">
        <v>1303</v>
      </c>
      <c r="X433" s="5" t="s">
        <v>1223</v>
      </c>
      <c r="Y433" s="38">
        <v>75</v>
      </c>
      <c r="Z433" s="8" t="str">
        <f>VLOOKUP($Y433,definitions_list_lookup!$N$15:$P$20,2,TRUE)</f>
        <v>very high</v>
      </c>
      <c r="AA433" s="8">
        <f>VLOOKUP($Y433,definitions_list_lookup!$N$15:$P$20,3,TRUE)</f>
        <v>4</v>
      </c>
      <c r="AB433" s="99" t="s">
        <v>1842</v>
      </c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>
        <v>5</v>
      </c>
      <c r="AQ433" s="7"/>
      <c r="AR433" s="7"/>
      <c r="AS433" s="7">
        <v>95</v>
      </c>
      <c r="AT433" s="7"/>
      <c r="AU433" s="7"/>
      <c r="AV433" s="7"/>
      <c r="AW433" s="7"/>
      <c r="AX433" s="7"/>
      <c r="AY433" s="7"/>
      <c r="AZ433" s="7"/>
      <c r="BA433" s="8">
        <f t="shared" ref="BA433:BA434" si="255">SUM(AC433:AZ433)</f>
        <v>100</v>
      </c>
      <c r="BB433" s="54"/>
      <c r="BC433" s="99"/>
      <c r="BD433" s="99"/>
      <c r="BE433" s="99"/>
      <c r="BF433" s="7"/>
      <c r="BG433" s="8" t="str">
        <f>VLOOKUP($BF433,definitions_list_lookup!$N$15:$P$20,2,TRUE)</f>
        <v>fresh</v>
      </c>
      <c r="BH433" s="8">
        <f>VLOOKUP($BF433,definitions_list_lookup!$N$15:$P$20,3,TRUE)</f>
        <v>0</v>
      </c>
      <c r="BI433" s="99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8">
        <f t="shared" ref="CH433:CH434" si="256">SUM(BJ433:CG433)</f>
        <v>0</v>
      </c>
      <c r="CI433" s="44"/>
      <c r="CJ433" s="7" t="s">
        <v>1384</v>
      </c>
      <c r="CK433" s="48" t="s">
        <v>1396</v>
      </c>
      <c r="CL433" s="7">
        <v>95</v>
      </c>
      <c r="CM433" s="8" t="str">
        <f>VLOOKUP($CL433,definitions_list_lookup!$N$15:$P$20,2,TRUE)</f>
        <v>complete</v>
      </c>
      <c r="CN433" s="8">
        <f>VLOOKUP($CL433,definitions_list_lookup!$N$15:$P$20,3,TRUE)</f>
        <v>5</v>
      </c>
      <c r="CO433" s="99" t="s">
        <v>1743</v>
      </c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>
        <v>10</v>
      </c>
      <c r="DD433" s="7"/>
      <c r="DE433" s="7"/>
      <c r="DF433" s="7">
        <v>90</v>
      </c>
      <c r="DG433" s="7"/>
      <c r="DH433" s="7"/>
      <c r="DI433" s="7"/>
      <c r="DJ433" s="7"/>
      <c r="DK433" s="7"/>
      <c r="DL433" s="7"/>
      <c r="DM433" s="7"/>
      <c r="DN433" s="8">
        <f t="shared" si="221"/>
        <v>100</v>
      </c>
      <c r="DO433" s="44"/>
      <c r="DP433" s="99"/>
      <c r="DQ433" s="7"/>
      <c r="DR433" s="8" t="str">
        <f>VLOOKUP($DQ433,definitions_list_lookup!$N$15:$P$20,2,TRUE)</f>
        <v>fresh</v>
      </c>
      <c r="DS433" s="8">
        <f>VLOOKUP($DQ433,definitions_list_lookup!$N$15:$P$20,3,TRUE)</f>
        <v>0</v>
      </c>
      <c r="DT433" s="99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8">
        <f t="shared" si="222"/>
        <v>0</v>
      </c>
      <c r="ET433" s="44"/>
      <c r="EU433" s="8">
        <f t="shared" si="223"/>
        <v>78</v>
      </c>
      <c r="EV433" s="8" t="str">
        <f>VLOOKUP($EU433,definitions_list_lookup!$N$15:$P$20,2,TRUE)</f>
        <v>very high</v>
      </c>
      <c r="EW433" s="8">
        <f>VLOOKUP($EU433,definitions_list_lookup!$N$15:$P$20,3,TRUE)</f>
        <v>4</v>
      </c>
    </row>
    <row r="434" spans="1:153" ht="140">
      <c r="A434" s="205">
        <v>43307</v>
      </c>
      <c r="B434" s="7" t="s">
        <v>1323</v>
      </c>
      <c r="C434" s="182"/>
      <c r="D434" s="7" t="s">
        <v>1208</v>
      </c>
      <c r="E434" s="7">
        <v>100</v>
      </c>
      <c r="F434" s="5">
        <v>3</v>
      </c>
      <c r="G434" s="6" t="str">
        <f t="shared" si="217"/>
        <v>100-3</v>
      </c>
      <c r="H434" s="2">
        <v>60</v>
      </c>
      <c r="I434" s="2">
        <v>61</v>
      </c>
      <c r="J434" s="79" t="str">
        <f>IF(((VLOOKUP($G434,Depth_Lookup!$A$3:$J$561,9,FALSE))-(I434/100))&gt;=0,"Good","Too Long")</f>
        <v>Good</v>
      </c>
      <c r="K434" s="80">
        <f>(VLOOKUP($G434,Depth_Lookup!$A$3:$J$561,10,FALSE))+(H434/100)</f>
        <v>224.04</v>
      </c>
      <c r="L434" s="80">
        <f>(VLOOKUP($G434,Depth_Lookup!$A$3:$J$561,10,FALSE))+(I434/100)</f>
        <v>224.05</v>
      </c>
      <c r="M434" s="136" t="s">
        <v>1802</v>
      </c>
      <c r="N434" s="136" t="s">
        <v>7</v>
      </c>
      <c r="O434" s="57" t="s">
        <v>1893</v>
      </c>
      <c r="P434" s="57" t="s">
        <v>1898</v>
      </c>
      <c r="Q434" s="44"/>
      <c r="R434" s="42">
        <v>0</v>
      </c>
      <c r="S434" s="5">
        <v>0</v>
      </c>
      <c r="T434" s="5">
        <v>100</v>
      </c>
      <c r="U434" s="5">
        <v>0</v>
      </c>
      <c r="V434" s="8">
        <f t="shared" si="254"/>
        <v>100</v>
      </c>
      <c r="W434" s="4"/>
      <c r="X434" s="5"/>
      <c r="Y434" s="38"/>
      <c r="Z434" s="8" t="str">
        <f>VLOOKUP($Y434,definitions_list_lookup!$N$15:$P$20,2,TRUE)</f>
        <v>fresh</v>
      </c>
      <c r="AA434" s="8">
        <f>VLOOKUP($Y434,definitions_list_lookup!$N$15:$P$20,3,TRUE)</f>
        <v>0</v>
      </c>
      <c r="AB434" s="99" t="s">
        <v>1842</v>
      </c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8">
        <f t="shared" si="255"/>
        <v>0</v>
      </c>
      <c r="BB434" s="54"/>
      <c r="BC434" s="99"/>
      <c r="BD434" s="99"/>
      <c r="BE434" s="99"/>
      <c r="BF434" s="7"/>
      <c r="BG434" s="8" t="str">
        <f>VLOOKUP($BF434,definitions_list_lookup!$N$15:$P$20,2,TRUE)</f>
        <v>fresh</v>
      </c>
      <c r="BH434" s="8">
        <f>VLOOKUP($BF434,definitions_list_lookup!$N$15:$P$20,3,TRUE)</f>
        <v>0</v>
      </c>
      <c r="BI434" s="99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8">
        <f t="shared" si="256"/>
        <v>0</v>
      </c>
      <c r="CI434" s="44"/>
      <c r="CJ434" s="7" t="s">
        <v>1384</v>
      </c>
      <c r="CK434" s="48" t="s">
        <v>1396</v>
      </c>
      <c r="CL434" s="7">
        <v>95</v>
      </c>
      <c r="CM434" s="8" t="str">
        <f>VLOOKUP($CL434,definitions_list_lookup!$N$15:$P$20,2,TRUE)</f>
        <v>complete</v>
      </c>
      <c r="CN434" s="8">
        <f>VLOOKUP($CL434,definitions_list_lookup!$N$15:$P$20,3,TRUE)</f>
        <v>5</v>
      </c>
      <c r="CO434" s="99" t="s">
        <v>1743</v>
      </c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>
        <v>10</v>
      </c>
      <c r="DD434" s="7"/>
      <c r="DE434" s="7"/>
      <c r="DF434" s="7">
        <v>90</v>
      </c>
      <c r="DG434" s="7"/>
      <c r="DH434" s="7"/>
      <c r="DI434" s="7"/>
      <c r="DJ434" s="7"/>
      <c r="DK434" s="7"/>
      <c r="DL434" s="7"/>
      <c r="DM434" s="7"/>
      <c r="DN434" s="8">
        <f t="shared" si="221"/>
        <v>100</v>
      </c>
      <c r="DO434" s="44"/>
      <c r="DP434" s="99"/>
      <c r="DQ434" s="7"/>
      <c r="DR434" s="8" t="str">
        <f>VLOOKUP($DQ434,definitions_list_lookup!$N$15:$P$20,2,TRUE)</f>
        <v>fresh</v>
      </c>
      <c r="DS434" s="8">
        <f>VLOOKUP($DQ434,definitions_list_lookup!$N$15:$P$20,3,TRUE)</f>
        <v>0</v>
      </c>
      <c r="DT434" s="99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8">
        <f t="shared" si="222"/>
        <v>0</v>
      </c>
      <c r="ET434" s="44"/>
      <c r="EU434" s="8">
        <f t="shared" si="223"/>
        <v>95</v>
      </c>
      <c r="EV434" s="8" t="str">
        <f>VLOOKUP($EU434,definitions_list_lookup!$N$15:$P$20,2,TRUE)</f>
        <v>complete</v>
      </c>
      <c r="EW434" s="8">
        <f>VLOOKUP($EU434,definitions_list_lookup!$N$15:$P$20,3,TRUE)</f>
        <v>5</v>
      </c>
    </row>
    <row r="435" spans="1:153" ht="140">
      <c r="A435" s="205">
        <v>43307</v>
      </c>
      <c r="B435" s="7" t="s">
        <v>1323</v>
      </c>
      <c r="C435" s="182"/>
      <c r="D435" s="7" t="s">
        <v>1208</v>
      </c>
      <c r="E435" s="7">
        <v>100</v>
      </c>
      <c r="F435" s="5">
        <v>3</v>
      </c>
      <c r="G435" s="6" t="str">
        <f t="shared" si="217"/>
        <v>100-3</v>
      </c>
      <c r="H435" s="2">
        <v>61</v>
      </c>
      <c r="I435" s="2">
        <v>76.5</v>
      </c>
      <c r="J435" s="79" t="str">
        <f>IF(((VLOOKUP($G435,Depth_Lookup!$A$3:$J$561,9,FALSE))-(I435/100))&gt;=0,"Good","Too Long")</f>
        <v>Good</v>
      </c>
      <c r="K435" s="80">
        <f>(VLOOKUP($G435,Depth_Lookup!$A$3:$J$561,10,FALSE))+(H435/100)</f>
        <v>224.05</v>
      </c>
      <c r="L435" s="80">
        <f>(VLOOKUP($G435,Depth_Lookup!$A$3:$J$561,10,FALSE))+(I435/100)</f>
        <v>224.20499999999998</v>
      </c>
      <c r="M435" s="136" t="s">
        <v>1803</v>
      </c>
      <c r="N435" s="136" t="s">
        <v>13</v>
      </c>
      <c r="O435" s="199" t="s">
        <v>1652</v>
      </c>
      <c r="P435" s="57" t="s">
        <v>1898</v>
      </c>
      <c r="Q435" s="179"/>
      <c r="R435" s="42">
        <v>100</v>
      </c>
      <c r="S435" s="5">
        <v>0</v>
      </c>
      <c r="T435" s="5">
        <v>0</v>
      </c>
      <c r="U435" s="5">
        <v>0</v>
      </c>
      <c r="V435" s="8">
        <f t="shared" si="218"/>
        <v>100</v>
      </c>
      <c r="W435" s="4" t="s">
        <v>1303</v>
      </c>
      <c r="X435" s="5" t="s">
        <v>1223</v>
      </c>
      <c r="Y435" s="38">
        <v>75</v>
      </c>
      <c r="Z435" s="8" t="str">
        <f>VLOOKUP($Y435,definitions_list_lookup!$N$15:$P$20,2,TRUE)</f>
        <v>very high</v>
      </c>
      <c r="AA435" s="8">
        <f>VLOOKUP($Y435,definitions_list_lookup!$N$15:$P$20,3,TRUE)</f>
        <v>4</v>
      </c>
      <c r="AB435" s="99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>
        <v>5</v>
      </c>
      <c r="AQ435" s="7"/>
      <c r="AR435" s="7"/>
      <c r="AS435" s="7">
        <v>95</v>
      </c>
      <c r="AT435" s="7"/>
      <c r="AU435" s="7"/>
      <c r="AV435" s="7"/>
      <c r="AW435" s="7"/>
      <c r="AX435" s="7"/>
      <c r="AY435" s="7"/>
      <c r="AZ435" s="7"/>
      <c r="BA435" s="8">
        <f t="shared" si="219"/>
        <v>100</v>
      </c>
      <c r="BB435" s="54"/>
      <c r="BC435" s="99"/>
      <c r="BD435" s="99"/>
      <c r="BE435" s="99"/>
      <c r="BF435" s="7"/>
      <c r="BG435" s="8" t="str">
        <f>VLOOKUP($BF435,definitions_list_lookup!$N$15:$P$20,2,TRUE)</f>
        <v>fresh</v>
      </c>
      <c r="BH435" s="8">
        <f>VLOOKUP($BF435,definitions_list_lookup!$N$15:$P$20,3,TRUE)</f>
        <v>0</v>
      </c>
      <c r="BI435" s="99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8">
        <f t="shared" si="220"/>
        <v>0</v>
      </c>
      <c r="CI435" s="44"/>
      <c r="CJ435" s="7"/>
      <c r="CK435" s="48"/>
      <c r="CL435" s="7"/>
      <c r="CM435" s="8" t="str">
        <f>VLOOKUP($CL435,definitions_list_lookup!$N$15:$P$20,2,TRUE)</f>
        <v>fresh</v>
      </c>
      <c r="CN435" s="8">
        <f>VLOOKUP($CL435,definitions_list_lookup!$N$15:$P$20,3,TRUE)</f>
        <v>0</v>
      </c>
      <c r="CO435" s="99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8">
        <f t="shared" si="221"/>
        <v>0</v>
      </c>
      <c r="DO435" s="44"/>
      <c r="DP435" s="99"/>
      <c r="DQ435" s="7"/>
      <c r="DR435" s="8" t="str">
        <f>VLOOKUP($DQ435,definitions_list_lookup!$N$15:$P$20,2,TRUE)</f>
        <v>fresh</v>
      </c>
      <c r="DS435" s="8">
        <f>VLOOKUP($DQ435,definitions_list_lookup!$N$15:$P$20,3,TRUE)</f>
        <v>0</v>
      </c>
      <c r="DT435" s="99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8">
        <f t="shared" si="222"/>
        <v>0</v>
      </c>
      <c r="ET435" s="44"/>
      <c r="EU435" s="8">
        <f t="shared" si="223"/>
        <v>75</v>
      </c>
      <c r="EV435" s="8" t="str">
        <f>VLOOKUP($EU435,definitions_list_lookup!$N$15:$P$20,2,TRUE)</f>
        <v>very high</v>
      </c>
      <c r="EW435" s="8">
        <f>VLOOKUP($EU435,definitions_list_lookup!$N$15:$P$20,3,TRUE)</f>
        <v>4</v>
      </c>
    </row>
    <row r="436" spans="1:153" ht="70">
      <c r="A436" s="205">
        <v>43307</v>
      </c>
      <c r="B436" s="7" t="s">
        <v>1323</v>
      </c>
      <c r="C436" s="182"/>
      <c r="D436" s="7" t="s">
        <v>1208</v>
      </c>
      <c r="E436" s="7">
        <v>100</v>
      </c>
      <c r="F436" s="5">
        <v>4</v>
      </c>
      <c r="G436" s="6" t="str">
        <f t="shared" si="217"/>
        <v>100-4</v>
      </c>
      <c r="H436" s="2">
        <v>0</v>
      </c>
      <c r="I436" s="2">
        <v>43</v>
      </c>
      <c r="J436" s="79" t="str">
        <f>IF(((VLOOKUP($G436,Depth_Lookup!$A$3:$J$561,9,FALSE))-(I436/100))&gt;=0,"Good","Too Long")</f>
        <v>Good</v>
      </c>
      <c r="K436" s="80">
        <f>(VLOOKUP($G436,Depth_Lookup!$A$3:$J$561,10,FALSE))+(H436/100)</f>
        <v>224.20500000000001</v>
      </c>
      <c r="L436" s="80">
        <f>(VLOOKUP($G436,Depth_Lookup!$A$3:$J$561,10,FALSE))+(I436/100)</f>
        <v>224.63500000000002</v>
      </c>
      <c r="M436" s="136" t="s">
        <v>1803</v>
      </c>
      <c r="N436" s="136" t="s">
        <v>13</v>
      </c>
      <c r="O436" s="199" t="s">
        <v>1789</v>
      </c>
      <c r="P436" s="57" t="s">
        <v>1899</v>
      </c>
      <c r="Q436" s="179"/>
      <c r="R436" s="42">
        <v>100</v>
      </c>
      <c r="S436" s="5">
        <v>0</v>
      </c>
      <c r="T436" s="5">
        <v>0</v>
      </c>
      <c r="U436" s="5">
        <v>0</v>
      </c>
      <c r="V436" s="8">
        <f t="shared" ref="V436:V438" si="257">SUM(R436:U436)</f>
        <v>100</v>
      </c>
      <c r="W436" s="4" t="s">
        <v>1303</v>
      </c>
      <c r="X436" s="5" t="s">
        <v>1223</v>
      </c>
      <c r="Y436" s="38">
        <v>70</v>
      </c>
      <c r="Z436" s="8" t="str">
        <f>VLOOKUP($Y436,definitions_list_lookup!$N$15:$P$20,2,TRUE)</f>
        <v>very high</v>
      </c>
      <c r="AA436" s="8">
        <f>VLOOKUP($Y436,definitions_list_lookup!$N$15:$P$20,3,TRUE)</f>
        <v>4</v>
      </c>
      <c r="AB436" s="99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>
        <v>5</v>
      </c>
      <c r="AQ436" s="7"/>
      <c r="AR436" s="7"/>
      <c r="AS436" s="7">
        <v>95</v>
      </c>
      <c r="AT436" s="7"/>
      <c r="AU436" s="7"/>
      <c r="AV436" s="7"/>
      <c r="AW436" s="7"/>
      <c r="AX436" s="7"/>
      <c r="AY436" s="7"/>
      <c r="AZ436" s="7"/>
      <c r="BA436" s="8">
        <f t="shared" si="219"/>
        <v>100</v>
      </c>
      <c r="BB436" s="54"/>
      <c r="BC436" s="99"/>
      <c r="BD436" s="99"/>
      <c r="BE436" s="99"/>
      <c r="BF436" s="7"/>
      <c r="BG436" s="8" t="str">
        <f>VLOOKUP($BF436,definitions_list_lookup!$N$15:$P$20,2,TRUE)</f>
        <v>fresh</v>
      </c>
      <c r="BH436" s="8">
        <f>VLOOKUP($BF436,definitions_list_lookup!$N$15:$P$20,3,TRUE)</f>
        <v>0</v>
      </c>
      <c r="BI436" s="99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8">
        <f t="shared" si="220"/>
        <v>0</v>
      </c>
      <c r="CI436" s="44"/>
      <c r="CJ436" s="7"/>
      <c r="CK436" s="48"/>
      <c r="CL436" s="7"/>
      <c r="CM436" s="8" t="str">
        <f>VLOOKUP($CL436,definitions_list_lookup!$N$15:$P$20,2,TRUE)</f>
        <v>fresh</v>
      </c>
      <c r="CN436" s="8">
        <f>VLOOKUP($CL436,definitions_list_lookup!$N$15:$P$20,3,TRUE)</f>
        <v>0</v>
      </c>
      <c r="CO436" s="99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8">
        <f t="shared" si="221"/>
        <v>0</v>
      </c>
      <c r="DO436" s="44"/>
      <c r="DP436" s="99"/>
      <c r="DQ436" s="7"/>
      <c r="DR436" s="8" t="str">
        <f>VLOOKUP($DQ436,definitions_list_lookup!$N$15:$P$20,2,TRUE)</f>
        <v>fresh</v>
      </c>
      <c r="DS436" s="8">
        <f>VLOOKUP($DQ436,definitions_list_lookup!$N$15:$P$20,3,TRUE)</f>
        <v>0</v>
      </c>
      <c r="DT436" s="99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8">
        <f t="shared" si="222"/>
        <v>0</v>
      </c>
      <c r="ET436" s="44"/>
      <c r="EU436" s="8">
        <f t="shared" si="223"/>
        <v>70</v>
      </c>
      <c r="EV436" s="8" t="str">
        <f>VLOOKUP($EU436,definitions_list_lookup!$N$15:$P$20,2,TRUE)</f>
        <v>very high</v>
      </c>
      <c r="EW436" s="8">
        <f>VLOOKUP($EU436,definitions_list_lookup!$N$15:$P$20,3,TRUE)</f>
        <v>4</v>
      </c>
    </row>
    <row r="437" spans="1:153" ht="140">
      <c r="A437" s="205">
        <v>43307</v>
      </c>
      <c r="B437" s="7" t="s">
        <v>1323</v>
      </c>
      <c r="C437" s="182"/>
      <c r="D437" s="7" t="s">
        <v>1208</v>
      </c>
      <c r="E437" s="7">
        <v>101</v>
      </c>
      <c r="F437" s="5">
        <v>1</v>
      </c>
      <c r="G437" s="6" t="str">
        <f t="shared" si="217"/>
        <v>101-1</v>
      </c>
      <c r="H437" s="2">
        <v>0</v>
      </c>
      <c r="I437" s="2">
        <v>85.5</v>
      </c>
      <c r="J437" s="79" t="str">
        <f>IF(((VLOOKUP($G437,Depth_Lookup!$A$3:$J$561,9,FALSE))-(I437/100))&gt;=0,"Good","Too Long")</f>
        <v>Good</v>
      </c>
      <c r="K437" s="80">
        <f>(VLOOKUP($G437,Depth_Lookup!$A$3:$J$561,10,FALSE))+(H437/100)</f>
        <v>224.6</v>
      </c>
      <c r="L437" s="80">
        <f>(VLOOKUP($G437,Depth_Lookup!$A$3:$J$561,10,FALSE))+(I437/100)</f>
        <v>225.45499999999998</v>
      </c>
      <c r="M437" s="136" t="s">
        <v>1803</v>
      </c>
      <c r="N437" s="136" t="s">
        <v>13</v>
      </c>
      <c r="O437" s="199" t="s">
        <v>1789</v>
      </c>
      <c r="P437" s="57" t="s">
        <v>1898</v>
      </c>
      <c r="Q437" s="179"/>
      <c r="R437" s="42">
        <v>100</v>
      </c>
      <c r="S437" s="5">
        <v>0</v>
      </c>
      <c r="T437" s="5">
        <v>0</v>
      </c>
      <c r="U437" s="5">
        <v>0</v>
      </c>
      <c r="V437" s="8">
        <f t="shared" si="257"/>
        <v>100</v>
      </c>
      <c r="W437" s="4" t="s">
        <v>1303</v>
      </c>
      <c r="X437" s="5" t="s">
        <v>1223</v>
      </c>
      <c r="Y437" s="38">
        <v>70</v>
      </c>
      <c r="Z437" s="8" t="str">
        <f>VLOOKUP($Y437,definitions_list_lookup!$N$15:$P$20,2,TRUE)</f>
        <v>very high</v>
      </c>
      <c r="AA437" s="8">
        <f>VLOOKUP($Y437,definitions_list_lookup!$N$15:$P$20,3,TRUE)</f>
        <v>4</v>
      </c>
      <c r="AB437" s="99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>
        <v>5</v>
      </c>
      <c r="AQ437" s="7"/>
      <c r="AR437" s="7"/>
      <c r="AS437" s="7">
        <v>95</v>
      </c>
      <c r="AT437" s="7"/>
      <c r="AU437" s="7"/>
      <c r="AV437" s="7"/>
      <c r="AW437" s="7"/>
      <c r="AX437" s="7"/>
      <c r="AY437" s="7"/>
      <c r="AZ437" s="7"/>
      <c r="BA437" s="8">
        <f t="shared" si="219"/>
        <v>100</v>
      </c>
      <c r="BB437" s="54"/>
      <c r="BC437" s="99"/>
      <c r="BD437" s="99"/>
      <c r="BE437" s="99"/>
      <c r="BF437" s="7"/>
      <c r="BG437" s="8" t="str">
        <f>VLOOKUP($BF437,definitions_list_lookup!$N$15:$P$20,2,TRUE)</f>
        <v>fresh</v>
      </c>
      <c r="BH437" s="8">
        <f>VLOOKUP($BF437,definitions_list_lookup!$N$15:$P$20,3,TRUE)</f>
        <v>0</v>
      </c>
      <c r="BI437" s="99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8">
        <f t="shared" si="220"/>
        <v>0</v>
      </c>
      <c r="CI437" s="44"/>
      <c r="CJ437" s="7"/>
      <c r="CK437" s="48"/>
      <c r="CL437" s="7"/>
      <c r="CM437" s="8" t="str">
        <f>VLOOKUP($CL437,definitions_list_lookup!$N$15:$P$20,2,TRUE)</f>
        <v>fresh</v>
      </c>
      <c r="CN437" s="8">
        <f>VLOOKUP($CL437,definitions_list_lookup!$N$15:$P$20,3,TRUE)</f>
        <v>0</v>
      </c>
      <c r="CO437" s="99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8">
        <f t="shared" si="221"/>
        <v>0</v>
      </c>
      <c r="DO437" s="44"/>
      <c r="DP437" s="99"/>
      <c r="DQ437" s="7"/>
      <c r="DR437" s="8" t="str">
        <f>VLOOKUP($DQ437,definitions_list_lookup!$N$15:$P$20,2,TRUE)</f>
        <v>fresh</v>
      </c>
      <c r="DS437" s="8">
        <f>VLOOKUP($DQ437,definitions_list_lookup!$N$15:$P$20,3,TRUE)</f>
        <v>0</v>
      </c>
      <c r="DT437" s="99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8">
        <f t="shared" si="222"/>
        <v>0</v>
      </c>
      <c r="ET437" s="44"/>
      <c r="EU437" s="8">
        <f t="shared" si="223"/>
        <v>70</v>
      </c>
      <c r="EV437" s="8" t="str">
        <f>VLOOKUP($EU437,definitions_list_lookup!$N$15:$P$20,2,TRUE)</f>
        <v>very high</v>
      </c>
      <c r="EW437" s="8">
        <f>VLOOKUP($EU437,definitions_list_lookup!$N$15:$P$20,3,TRUE)</f>
        <v>4</v>
      </c>
    </row>
    <row r="438" spans="1:153" ht="140">
      <c r="A438" s="205">
        <v>43307</v>
      </c>
      <c r="B438" s="7" t="s">
        <v>1323</v>
      </c>
      <c r="C438" s="182"/>
      <c r="D438" s="7" t="s">
        <v>1208</v>
      </c>
      <c r="E438" s="7">
        <v>101</v>
      </c>
      <c r="F438" s="5">
        <v>2</v>
      </c>
      <c r="G438" s="6" t="str">
        <f t="shared" si="217"/>
        <v>101-2</v>
      </c>
      <c r="H438" s="2">
        <v>0</v>
      </c>
      <c r="I438" s="2">
        <v>87.5</v>
      </c>
      <c r="J438" s="79" t="str">
        <f>IF(((VLOOKUP($G438,Depth_Lookup!$A$3:$J$561,9,FALSE))-(I438/100))&gt;=0,"Good","Too Long")</f>
        <v>Good</v>
      </c>
      <c r="K438" s="80">
        <f>(VLOOKUP($G438,Depth_Lookup!$A$3:$J$561,10,FALSE))+(H438/100)</f>
        <v>225.45500000000001</v>
      </c>
      <c r="L438" s="80">
        <f>(VLOOKUP($G438,Depth_Lookup!$A$3:$J$561,10,FALSE))+(I438/100)</f>
        <v>226.33</v>
      </c>
      <c r="M438" s="136" t="s">
        <v>1803</v>
      </c>
      <c r="N438" s="136" t="s">
        <v>13</v>
      </c>
      <c r="O438" s="199" t="s">
        <v>1879</v>
      </c>
      <c r="P438" s="57" t="s">
        <v>1898</v>
      </c>
      <c r="Q438" s="179"/>
      <c r="R438" s="42">
        <v>60</v>
      </c>
      <c r="S438" s="5">
        <v>0</v>
      </c>
      <c r="T438" s="5">
        <v>40</v>
      </c>
      <c r="U438" s="5">
        <v>0</v>
      </c>
      <c r="V438" s="8">
        <f t="shared" si="257"/>
        <v>100</v>
      </c>
      <c r="W438" s="4" t="s">
        <v>1303</v>
      </c>
      <c r="X438" s="5" t="s">
        <v>1223</v>
      </c>
      <c r="Y438" s="38">
        <v>70</v>
      </c>
      <c r="Z438" s="8" t="str">
        <f>VLOOKUP($Y438,definitions_list_lookup!$N$15:$P$20,2,TRUE)</f>
        <v>very high</v>
      </c>
      <c r="AA438" s="8">
        <f>VLOOKUP($Y438,definitions_list_lookup!$N$15:$P$20,3,TRUE)</f>
        <v>4</v>
      </c>
      <c r="AB438" s="99" t="s">
        <v>1842</v>
      </c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>
        <v>5</v>
      </c>
      <c r="AQ438" s="7"/>
      <c r="AR438" s="7"/>
      <c r="AS438" s="7">
        <v>95</v>
      </c>
      <c r="AT438" s="7"/>
      <c r="AU438" s="7"/>
      <c r="AV438" s="7"/>
      <c r="AW438" s="7"/>
      <c r="AX438" s="7"/>
      <c r="AY438" s="7"/>
      <c r="AZ438" s="7"/>
      <c r="BA438" s="8">
        <f t="shared" si="219"/>
        <v>100</v>
      </c>
      <c r="BB438" s="54"/>
      <c r="BC438" s="99"/>
      <c r="BD438" s="99"/>
      <c r="BE438" s="99"/>
      <c r="BF438" s="7"/>
      <c r="BG438" s="8" t="str">
        <f>VLOOKUP($BF438,definitions_list_lookup!$N$15:$P$20,2,TRUE)</f>
        <v>fresh</v>
      </c>
      <c r="BH438" s="8">
        <f>VLOOKUP($BF438,definitions_list_lookup!$N$15:$P$20,3,TRUE)</f>
        <v>0</v>
      </c>
      <c r="BI438" s="99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8">
        <f t="shared" si="220"/>
        <v>0</v>
      </c>
      <c r="CI438" s="44"/>
      <c r="CJ438" s="7" t="s">
        <v>1384</v>
      </c>
      <c r="CK438" s="48" t="s">
        <v>1396</v>
      </c>
      <c r="CL438" s="7">
        <v>95</v>
      </c>
      <c r="CM438" s="8" t="str">
        <f>VLOOKUP($CL438,definitions_list_lookup!$N$15:$P$20,2,TRUE)</f>
        <v>complete</v>
      </c>
      <c r="CN438" s="8">
        <f>VLOOKUP($CL438,definitions_list_lookup!$N$15:$P$20,3,TRUE)</f>
        <v>5</v>
      </c>
      <c r="CO438" s="99" t="s">
        <v>1743</v>
      </c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>
        <v>10</v>
      </c>
      <c r="DD438" s="7"/>
      <c r="DE438" s="7"/>
      <c r="DF438" s="7">
        <v>90</v>
      </c>
      <c r="DG438" s="7"/>
      <c r="DH438" s="7"/>
      <c r="DI438" s="7"/>
      <c r="DJ438" s="7"/>
      <c r="DK438" s="7"/>
      <c r="DL438" s="7"/>
      <c r="DM438" s="7"/>
      <c r="DN438" s="8">
        <f t="shared" si="221"/>
        <v>100</v>
      </c>
      <c r="DO438" s="44"/>
      <c r="DP438" s="99"/>
      <c r="DQ438" s="7"/>
      <c r="DR438" s="8" t="str">
        <f>VLOOKUP($DQ438,definitions_list_lookup!$N$15:$P$20,2,TRUE)</f>
        <v>fresh</v>
      </c>
      <c r="DS438" s="8">
        <f>VLOOKUP($DQ438,definitions_list_lookup!$N$15:$P$20,3,TRUE)</f>
        <v>0</v>
      </c>
      <c r="DT438" s="99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8">
        <f t="shared" si="222"/>
        <v>0</v>
      </c>
      <c r="ET438" s="44"/>
      <c r="EU438" s="8">
        <f t="shared" si="223"/>
        <v>80</v>
      </c>
      <c r="EV438" s="8" t="str">
        <f>VLOOKUP($EU438,definitions_list_lookup!$N$15:$P$20,2,TRUE)</f>
        <v>very high</v>
      </c>
      <c r="EW438" s="8">
        <f>VLOOKUP($EU438,definitions_list_lookup!$N$15:$P$20,3,TRUE)</f>
        <v>4</v>
      </c>
    </row>
    <row r="439" spans="1:153" ht="140">
      <c r="A439" s="205">
        <v>43307</v>
      </c>
      <c r="B439" s="7" t="s">
        <v>1323</v>
      </c>
      <c r="C439" s="182"/>
      <c r="D439" s="7" t="s">
        <v>1208</v>
      </c>
      <c r="E439" s="7">
        <v>101</v>
      </c>
      <c r="F439" s="5">
        <v>3</v>
      </c>
      <c r="G439" s="6" t="str">
        <f t="shared" si="217"/>
        <v>101-3</v>
      </c>
      <c r="H439" s="2">
        <v>0</v>
      </c>
      <c r="I439" s="2">
        <v>47</v>
      </c>
      <c r="J439" s="79" t="str">
        <f>IF(((VLOOKUP($G439,Depth_Lookup!$A$3:$J$561,9,FALSE))-(I439/100))&gt;=0,"Good","Too Long")</f>
        <v>Good</v>
      </c>
      <c r="K439" s="80">
        <f>(VLOOKUP($G439,Depth_Lookup!$A$3:$J$561,10,FALSE))+(H439/100)</f>
        <v>226.33</v>
      </c>
      <c r="L439" s="80">
        <f>(VLOOKUP($G439,Depth_Lookup!$A$3:$J$561,10,FALSE))+(I439/100)</f>
        <v>226.8</v>
      </c>
      <c r="M439" s="136" t="s">
        <v>1803</v>
      </c>
      <c r="N439" s="136" t="s">
        <v>13</v>
      </c>
      <c r="O439" s="199" t="s">
        <v>1765</v>
      </c>
      <c r="P439" s="57" t="s">
        <v>1898</v>
      </c>
      <c r="Q439" s="179"/>
      <c r="R439" s="42">
        <v>60</v>
      </c>
      <c r="S439" s="5">
        <v>0</v>
      </c>
      <c r="T439" s="5">
        <v>40</v>
      </c>
      <c r="U439" s="5">
        <v>0</v>
      </c>
      <c r="V439" s="8">
        <f t="shared" ref="V439:V440" si="258">SUM(R439:U439)</f>
        <v>100</v>
      </c>
      <c r="W439" s="4" t="s">
        <v>1303</v>
      </c>
      <c r="X439" s="5" t="s">
        <v>1223</v>
      </c>
      <c r="Y439" s="38">
        <v>75</v>
      </c>
      <c r="Z439" s="8" t="str">
        <f>VLOOKUP($Y439,definitions_list_lookup!$N$15:$P$20,2,TRUE)</f>
        <v>very high</v>
      </c>
      <c r="AA439" s="8">
        <f>VLOOKUP($Y439,definitions_list_lookup!$N$15:$P$20,3,TRUE)</f>
        <v>4</v>
      </c>
      <c r="AB439" s="99" t="s">
        <v>1842</v>
      </c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>
        <v>5</v>
      </c>
      <c r="AQ439" s="7"/>
      <c r="AR439" s="7"/>
      <c r="AS439" s="7">
        <v>95</v>
      </c>
      <c r="AT439" s="7"/>
      <c r="AU439" s="7"/>
      <c r="AV439" s="7"/>
      <c r="AW439" s="7"/>
      <c r="AX439" s="7"/>
      <c r="AY439" s="7"/>
      <c r="AZ439" s="7"/>
      <c r="BA439" s="8">
        <f t="shared" ref="BA439:BA440" si="259">SUM(AC439:AZ439)</f>
        <v>100</v>
      </c>
      <c r="BB439" s="54"/>
      <c r="BC439" s="99"/>
      <c r="BD439" s="99"/>
      <c r="BE439" s="99"/>
      <c r="BF439" s="7"/>
      <c r="BG439" s="8" t="str">
        <f>VLOOKUP($BF439,definitions_list_lookup!$N$15:$P$20,2,TRUE)</f>
        <v>fresh</v>
      </c>
      <c r="BH439" s="8">
        <f>VLOOKUP($BF439,definitions_list_lookup!$N$15:$P$20,3,TRUE)</f>
        <v>0</v>
      </c>
      <c r="BI439" s="99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8">
        <f t="shared" ref="CH439:CH440" si="260">SUM(BJ439:CG439)</f>
        <v>0</v>
      </c>
      <c r="CI439" s="44"/>
      <c r="CJ439" s="7" t="s">
        <v>1384</v>
      </c>
      <c r="CK439" s="48" t="s">
        <v>1396</v>
      </c>
      <c r="CL439" s="7">
        <v>95</v>
      </c>
      <c r="CM439" s="8" t="str">
        <f>VLOOKUP($CL439,definitions_list_lookup!$N$15:$P$20,2,TRUE)</f>
        <v>complete</v>
      </c>
      <c r="CN439" s="8">
        <f>VLOOKUP($CL439,definitions_list_lookup!$N$15:$P$20,3,TRUE)</f>
        <v>5</v>
      </c>
      <c r="CO439" s="99" t="s">
        <v>1743</v>
      </c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>
        <v>10</v>
      </c>
      <c r="DD439" s="7"/>
      <c r="DE439" s="7"/>
      <c r="DF439" s="7">
        <v>90</v>
      </c>
      <c r="DG439" s="7"/>
      <c r="DH439" s="7"/>
      <c r="DI439" s="7"/>
      <c r="DJ439" s="7"/>
      <c r="DK439" s="7"/>
      <c r="DL439" s="7"/>
      <c r="DM439" s="7"/>
      <c r="DN439" s="8">
        <f t="shared" si="221"/>
        <v>100</v>
      </c>
      <c r="DO439" s="44"/>
      <c r="DP439" s="99"/>
      <c r="DQ439" s="7"/>
      <c r="DR439" s="8" t="str">
        <f>VLOOKUP($DQ439,definitions_list_lookup!$N$15:$P$20,2,TRUE)</f>
        <v>fresh</v>
      </c>
      <c r="DS439" s="8">
        <f>VLOOKUP($DQ439,definitions_list_lookup!$N$15:$P$20,3,TRUE)</f>
        <v>0</v>
      </c>
      <c r="DT439" s="99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8">
        <f t="shared" si="222"/>
        <v>0</v>
      </c>
      <c r="ET439" s="44"/>
      <c r="EU439" s="8">
        <f t="shared" si="223"/>
        <v>83</v>
      </c>
      <c r="EV439" s="8" t="str">
        <f>VLOOKUP($EU439,definitions_list_lookup!$N$15:$P$20,2,TRUE)</f>
        <v>very high</v>
      </c>
      <c r="EW439" s="8">
        <f>VLOOKUP($EU439,definitions_list_lookup!$N$15:$P$20,3,TRUE)</f>
        <v>4</v>
      </c>
    </row>
    <row r="440" spans="1:153" ht="140">
      <c r="A440" s="205">
        <v>43307</v>
      </c>
      <c r="B440" s="7" t="s">
        <v>1323</v>
      </c>
      <c r="C440" s="182"/>
      <c r="D440" s="7" t="s">
        <v>1208</v>
      </c>
      <c r="E440" s="7">
        <v>101</v>
      </c>
      <c r="F440" s="5">
        <v>3</v>
      </c>
      <c r="G440" s="6" t="str">
        <f t="shared" si="217"/>
        <v>101-3</v>
      </c>
      <c r="H440" s="2">
        <v>47</v>
      </c>
      <c r="I440" s="2">
        <v>48</v>
      </c>
      <c r="J440" s="79" t="str">
        <f>IF(((VLOOKUP($G440,Depth_Lookup!$A$3:$J$561,9,FALSE))-(I440/100))&gt;=0,"Good","Too Long")</f>
        <v>Good</v>
      </c>
      <c r="K440" s="80">
        <f>(VLOOKUP($G440,Depth_Lookup!$A$3:$J$561,10,FALSE))+(H440/100)</f>
        <v>226.8</v>
      </c>
      <c r="L440" s="80">
        <f>(VLOOKUP($G440,Depth_Lookup!$A$3:$J$561,10,FALSE))+(I440/100)</f>
        <v>226.81</v>
      </c>
      <c r="M440" s="136" t="s">
        <v>1804</v>
      </c>
      <c r="N440" s="136" t="s">
        <v>1691</v>
      </c>
      <c r="O440" s="57" t="s">
        <v>1894</v>
      </c>
      <c r="P440" s="57" t="s">
        <v>1898</v>
      </c>
      <c r="Q440" s="44"/>
      <c r="R440" s="42">
        <v>0</v>
      </c>
      <c r="S440" s="5">
        <v>0</v>
      </c>
      <c r="T440" s="5">
        <v>100</v>
      </c>
      <c r="U440" s="5">
        <v>0</v>
      </c>
      <c r="V440" s="8">
        <f t="shared" si="258"/>
        <v>100</v>
      </c>
      <c r="W440" s="4"/>
      <c r="X440" s="5"/>
      <c r="Y440" s="38"/>
      <c r="Z440" s="8" t="str">
        <f>VLOOKUP($Y440,definitions_list_lookup!$N$15:$P$20,2,TRUE)</f>
        <v>fresh</v>
      </c>
      <c r="AA440" s="8">
        <f>VLOOKUP($Y440,definitions_list_lookup!$N$15:$P$20,3,TRUE)</f>
        <v>0</v>
      </c>
      <c r="AB440" s="99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8">
        <f t="shared" si="259"/>
        <v>0</v>
      </c>
      <c r="BB440" s="54"/>
      <c r="BC440" s="99"/>
      <c r="BD440" s="99"/>
      <c r="BE440" s="99"/>
      <c r="BF440" s="7"/>
      <c r="BG440" s="8" t="str">
        <f>VLOOKUP($BF440,definitions_list_lookup!$N$15:$P$20,2,TRUE)</f>
        <v>fresh</v>
      </c>
      <c r="BH440" s="8">
        <f>VLOOKUP($BF440,definitions_list_lookup!$N$15:$P$20,3,TRUE)</f>
        <v>0</v>
      </c>
      <c r="BI440" s="99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8">
        <f t="shared" si="260"/>
        <v>0</v>
      </c>
      <c r="CI440" s="44"/>
      <c r="CJ440" s="7" t="s">
        <v>1384</v>
      </c>
      <c r="CK440" s="48" t="s">
        <v>1396</v>
      </c>
      <c r="CL440" s="7">
        <v>95</v>
      </c>
      <c r="CM440" s="8" t="str">
        <f>VLOOKUP($CL440,definitions_list_lookup!$N$15:$P$20,2,TRUE)</f>
        <v>complete</v>
      </c>
      <c r="CN440" s="8">
        <f>VLOOKUP($CL440,definitions_list_lookup!$N$15:$P$20,3,TRUE)</f>
        <v>5</v>
      </c>
      <c r="CO440" s="99" t="s">
        <v>1743</v>
      </c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>
        <v>10</v>
      </c>
      <c r="DD440" s="7"/>
      <c r="DE440" s="7"/>
      <c r="DF440" s="7">
        <v>90</v>
      </c>
      <c r="DG440" s="7"/>
      <c r="DH440" s="7"/>
      <c r="DI440" s="7"/>
      <c r="DJ440" s="7"/>
      <c r="DK440" s="7"/>
      <c r="DL440" s="7"/>
      <c r="DM440" s="7"/>
      <c r="DN440" s="8">
        <f t="shared" si="221"/>
        <v>100</v>
      </c>
      <c r="DO440" s="44"/>
      <c r="DP440" s="99"/>
      <c r="DQ440" s="7"/>
      <c r="DR440" s="8" t="str">
        <f>VLOOKUP($DQ440,definitions_list_lookup!$N$15:$P$20,2,TRUE)</f>
        <v>fresh</v>
      </c>
      <c r="DS440" s="8">
        <f>VLOOKUP($DQ440,definitions_list_lookup!$N$15:$P$20,3,TRUE)</f>
        <v>0</v>
      </c>
      <c r="DT440" s="99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8">
        <f t="shared" si="222"/>
        <v>0</v>
      </c>
      <c r="ET440" s="44"/>
      <c r="EU440" s="8">
        <f t="shared" si="223"/>
        <v>95</v>
      </c>
      <c r="EV440" s="8" t="str">
        <f>VLOOKUP($EU440,definitions_list_lookup!$N$15:$P$20,2,TRUE)</f>
        <v>complete</v>
      </c>
      <c r="EW440" s="8">
        <f>VLOOKUP($EU440,definitions_list_lookup!$N$15:$P$20,3,TRUE)</f>
        <v>5</v>
      </c>
    </row>
    <row r="441" spans="1:153" ht="140">
      <c r="A441" s="205">
        <v>43307</v>
      </c>
      <c r="B441" s="7" t="s">
        <v>1323</v>
      </c>
      <c r="C441" s="182"/>
      <c r="D441" s="7" t="s">
        <v>1208</v>
      </c>
      <c r="E441" s="7">
        <v>101</v>
      </c>
      <c r="F441" s="5">
        <v>4</v>
      </c>
      <c r="G441" s="6" t="str">
        <f t="shared" si="217"/>
        <v>101-4</v>
      </c>
      <c r="H441" s="2">
        <v>0</v>
      </c>
      <c r="I441" s="2">
        <v>4</v>
      </c>
      <c r="J441" s="79" t="str">
        <f>IF(((VLOOKUP($G441,Depth_Lookup!$A$3:$J$561,9,FALSE))-(I441/100))&gt;=0,"Good","Too Long")</f>
        <v>Good</v>
      </c>
      <c r="K441" s="80">
        <f>(VLOOKUP($G441,Depth_Lookup!$A$3:$J$561,10,FALSE))+(H441/100)</f>
        <v>226.81</v>
      </c>
      <c r="L441" s="80">
        <f>(VLOOKUP($G441,Depth_Lookup!$A$3:$J$561,10,FALSE))+(I441/100)</f>
        <v>226.85</v>
      </c>
      <c r="M441" s="136" t="s">
        <v>1804</v>
      </c>
      <c r="N441" s="136" t="s">
        <v>1691</v>
      </c>
      <c r="O441" s="57" t="s">
        <v>1894</v>
      </c>
      <c r="P441" s="57" t="s">
        <v>1898</v>
      </c>
      <c r="Q441" s="44"/>
      <c r="R441" s="42">
        <v>0</v>
      </c>
      <c r="S441" s="5">
        <v>0</v>
      </c>
      <c r="T441" s="5">
        <v>100</v>
      </c>
      <c r="U441" s="5">
        <v>0</v>
      </c>
      <c r="V441" s="8">
        <f t="shared" si="218"/>
        <v>100</v>
      </c>
      <c r="W441" s="4"/>
      <c r="X441" s="5"/>
      <c r="Y441" s="38"/>
      <c r="Z441" s="8" t="str">
        <f>VLOOKUP($Y441,definitions_list_lookup!$N$15:$P$20,2,TRUE)</f>
        <v>fresh</v>
      </c>
      <c r="AA441" s="8">
        <f>VLOOKUP($Y441,definitions_list_lookup!$N$15:$P$20,3,TRUE)</f>
        <v>0</v>
      </c>
      <c r="AB441" s="99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8">
        <f t="shared" si="219"/>
        <v>0</v>
      </c>
      <c r="BB441" s="54"/>
      <c r="BC441" s="99"/>
      <c r="BD441" s="99"/>
      <c r="BE441" s="99"/>
      <c r="BF441" s="7"/>
      <c r="BG441" s="8" t="str">
        <f>VLOOKUP($BF441,definitions_list_lookup!$N$15:$P$20,2,TRUE)</f>
        <v>fresh</v>
      </c>
      <c r="BH441" s="8">
        <f>VLOOKUP($BF441,definitions_list_lookup!$N$15:$P$20,3,TRUE)</f>
        <v>0</v>
      </c>
      <c r="BI441" s="99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8">
        <f t="shared" si="220"/>
        <v>0</v>
      </c>
      <c r="CI441" s="44"/>
      <c r="CJ441" s="7" t="s">
        <v>1875</v>
      </c>
      <c r="CK441" s="48" t="s">
        <v>1876</v>
      </c>
      <c r="CL441" s="7">
        <v>95</v>
      </c>
      <c r="CM441" s="8" t="str">
        <f>VLOOKUP($CL441,definitions_list_lookup!$N$15:$P$20,2,TRUE)</f>
        <v>complete</v>
      </c>
      <c r="CN441" s="8">
        <f>VLOOKUP($CL441,definitions_list_lookup!$N$15:$P$20,3,TRUE)</f>
        <v>5</v>
      </c>
      <c r="CO441" s="99" t="s">
        <v>1877</v>
      </c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>
        <v>10</v>
      </c>
      <c r="DD441" s="7"/>
      <c r="DE441" s="7"/>
      <c r="DF441" s="7">
        <v>90</v>
      </c>
      <c r="DG441" s="7"/>
      <c r="DH441" s="7"/>
      <c r="DI441" s="7"/>
      <c r="DJ441" s="7"/>
      <c r="DK441" s="7"/>
      <c r="DL441" s="7"/>
      <c r="DM441" s="7"/>
      <c r="DN441" s="8">
        <f t="shared" si="221"/>
        <v>100</v>
      </c>
      <c r="DO441" s="44"/>
      <c r="DP441" s="99"/>
      <c r="DQ441" s="7"/>
      <c r="DR441" s="8" t="str">
        <f>VLOOKUP($DQ441,definitions_list_lookup!$N$15:$P$20,2,TRUE)</f>
        <v>fresh</v>
      </c>
      <c r="DS441" s="8">
        <f>VLOOKUP($DQ441,definitions_list_lookup!$N$15:$P$20,3,TRUE)</f>
        <v>0</v>
      </c>
      <c r="DT441" s="99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8">
        <f t="shared" si="222"/>
        <v>0</v>
      </c>
      <c r="ET441" s="44"/>
      <c r="EU441" s="8">
        <f t="shared" si="223"/>
        <v>95</v>
      </c>
      <c r="EV441" s="8" t="str">
        <f>VLOOKUP($EU441,definitions_list_lookup!$N$15:$P$20,2,TRUE)</f>
        <v>complete</v>
      </c>
      <c r="EW441" s="8">
        <f>VLOOKUP($EU441,definitions_list_lookup!$N$15:$P$20,3,TRUE)</f>
        <v>5</v>
      </c>
    </row>
    <row r="442" spans="1:153" ht="140">
      <c r="A442" s="205">
        <v>43307</v>
      </c>
      <c r="B442" s="7" t="s">
        <v>1323</v>
      </c>
      <c r="C442" s="182"/>
      <c r="D442" s="7" t="s">
        <v>1208</v>
      </c>
      <c r="E442" s="7">
        <v>101</v>
      </c>
      <c r="F442" s="5">
        <v>4</v>
      </c>
      <c r="G442" s="6" t="str">
        <f t="shared" si="217"/>
        <v>101-4</v>
      </c>
      <c r="H442" s="2">
        <v>4</v>
      </c>
      <c r="I442" s="2">
        <v>81</v>
      </c>
      <c r="J442" s="79" t="str">
        <f>IF(((VLOOKUP($G442,Depth_Lookup!$A$3:$J$561,9,FALSE))-(I442/100))&gt;=0,"Good","Too Long")</f>
        <v>Good</v>
      </c>
      <c r="K442" s="80">
        <f>(VLOOKUP($G442,Depth_Lookup!$A$3:$J$561,10,FALSE))+(H442/100)</f>
        <v>226.85</v>
      </c>
      <c r="L442" s="80">
        <f>(VLOOKUP($G442,Depth_Lookup!$A$3:$J$561,10,FALSE))+(I442/100)</f>
        <v>227.62</v>
      </c>
      <c r="M442" s="136" t="s">
        <v>1805</v>
      </c>
      <c r="N442" s="136" t="s">
        <v>13</v>
      </c>
      <c r="O442" s="199" t="s">
        <v>1765</v>
      </c>
      <c r="P442" s="57" t="s">
        <v>1898</v>
      </c>
      <c r="Q442" s="44"/>
      <c r="R442" s="42">
        <v>85</v>
      </c>
      <c r="S442" s="5">
        <v>0</v>
      </c>
      <c r="T442" s="5">
        <v>15</v>
      </c>
      <c r="U442" s="5">
        <v>0</v>
      </c>
      <c r="V442" s="8">
        <f t="shared" si="218"/>
        <v>100</v>
      </c>
      <c r="W442" s="4" t="s">
        <v>1303</v>
      </c>
      <c r="X442" s="5" t="s">
        <v>1223</v>
      </c>
      <c r="Y442" s="38">
        <v>75</v>
      </c>
      <c r="Z442" s="8" t="str">
        <f>VLOOKUP($Y442,definitions_list_lookup!$N$15:$P$20,2,TRUE)</f>
        <v>very high</v>
      </c>
      <c r="AA442" s="8">
        <f>VLOOKUP($Y442,definitions_list_lookup!$N$15:$P$20,3,TRUE)</f>
        <v>4</v>
      </c>
      <c r="AB442" s="99" t="s">
        <v>1842</v>
      </c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>
        <v>5</v>
      </c>
      <c r="AQ442" s="7"/>
      <c r="AR442" s="7"/>
      <c r="AS442" s="7">
        <v>95</v>
      </c>
      <c r="AT442" s="7"/>
      <c r="AU442" s="7"/>
      <c r="AV442" s="7"/>
      <c r="AW442" s="7"/>
      <c r="AX442" s="7"/>
      <c r="AY442" s="7"/>
      <c r="AZ442" s="7"/>
      <c r="BA442" s="8">
        <f t="shared" si="219"/>
        <v>100</v>
      </c>
      <c r="BB442" s="54"/>
      <c r="BC442" s="99"/>
      <c r="BD442" s="99"/>
      <c r="BE442" s="99"/>
      <c r="BF442" s="7"/>
      <c r="BG442" s="8" t="str">
        <f>VLOOKUP($BF442,definitions_list_lookup!$N$15:$P$20,2,TRUE)</f>
        <v>fresh</v>
      </c>
      <c r="BH442" s="8">
        <f>VLOOKUP($BF442,definitions_list_lookup!$N$15:$P$20,3,TRUE)</f>
        <v>0</v>
      </c>
      <c r="BI442" s="99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8">
        <f t="shared" si="220"/>
        <v>0</v>
      </c>
      <c r="CI442" s="44"/>
      <c r="CJ442" s="7" t="s">
        <v>1384</v>
      </c>
      <c r="CK442" s="48" t="s">
        <v>1396</v>
      </c>
      <c r="CL442" s="7">
        <v>95</v>
      </c>
      <c r="CM442" s="8" t="str">
        <f>VLOOKUP($CL442,definitions_list_lookup!$N$15:$P$20,2,TRUE)</f>
        <v>complete</v>
      </c>
      <c r="CN442" s="8">
        <f>VLOOKUP($CL442,definitions_list_lookup!$N$15:$P$20,3,TRUE)</f>
        <v>5</v>
      </c>
      <c r="CO442" s="99" t="s">
        <v>1743</v>
      </c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>
        <v>10</v>
      </c>
      <c r="DD442" s="7"/>
      <c r="DE442" s="7"/>
      <c r="DF442" s="7">
        <v>90</v>
      </c>
      <c r="DG442" s="7"/>
      <c r="DH442" s="7"/>
      <c r="DI442" s="7"/>
      <c r="DJ442" s="7"/>
      <c r="DK442" s="7"/>
      <c r="DL442" s="7"/>
      <c r="DM442" s="7"/>
      <c r="DN442" s="8">
        <f t="shared" si="221"/>
        <v>100</v>
      </c>
      <c r="DO442" s="44"/>
      <c r="DP442" s="99"/>
      <c r="DQ442" s="7"/>
      <c r="DR442" s="8" t="str">
        <f>VLOOKUP($DQ442,definitions_list_lookup!$N$15:$P$20,2,TRUE)</f>
        <v>fresh</v>
      </c>
      <c r="DS442" s="8">
        <f>VLOOKUP($DQ442,definitions_list_lookup!$N$15:$P$20,3,TRUE)</f>
        <v>0</v>
      </c>
      <c r="DT442" s="99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8">
        <f t="shared" si="222"/>
        <v>0</v>
      </c>
      <c r="ET442" s="44"/>
      <c r="EU442" s="8">
        <f t="shared" si="223"/>
        <v>78</v>
      </c>
      <c r="EV442" s="8" t="str">
        <f>VLOOKUP($EU442,definitions_list_lookup!$N$15:$P$20,2,TRUE)</f>
        <v>very high</v>
      </c>
      <c r="EW442" s="8">
        <f>VLOOKUP($EU442,definitions_list_lookup!$N$15:$P$20,3,TRUE)</f>
        <v>4</v>
      </c>
    </row>
    <row r="443" spans="1:153" ht="84">
      <c r="A443" s="205">
        <v>43307</v>
      </c>
      <c r="B443" s="7" t="s">
        <v>1323</v>
      </c>
      <c r="C443" s="182"/>
      <c r="D443" s="7" t="s">
        <v>1208</v>
      </c>
      <c r="E443" s="7">
        <v>102</v>
      </c>
      <c r="F443" s="5">
        <v>1</v>
      </c>
      <c r="G443" s="6" t="str">
        <f t="shared" si="217"/>
        <v>102-1</v>
      </c>
      <c r="H443" s="2">
        <v>0</v>
      </c>
      <c r="I443" s="2">
        <v>75</v>
      </c>
      <c r="J443" s="79" t="str">
        <f>IF(((VLOOKUP($G443,Depth_Lookup!$A$3:$J$561,9,FALSE))-(I443/100))&gt;=0,"Good","Too Long")</f>
        <v>Good</v>
      </c>
      <c r="K443" s="80">
        <f>(VLOOKUP($G443,Depth_Lookup!$A$3:$J$561,10,FALSE))+(H443/100)</f>
        <v>227.6</v>
      </c>
      <c r="L443" s="80">
        <f>(VLOOKUP($G443,Depth_Lookup!$A$3:$J$561,10,FALSE))+(I443/100)</f>
        <v>228.35</v>
      </c>
      <c r="M443" s="136" t="s">
        <v>1805</v>
      </c>
      <c r="N443" s="136" t="s">
        <v>13</v>
      </c>
      <c r="O443" s="199" t="s">
        <v>1765</v>
      </c>
      <c r="P443" s="57" t="s">
        <v>1899</v>
      </c>
      <c r="Q443" s="44"/>
      <c r="R443" s="42">
        <v>95</v>
      </c>
      <c r="S443" s="5">
        <v>0</v>
      </c>
      <c r="T443" s="5">
        <v>5</v>
      </c>
      <c r="U443" s="5">
        <v>0</v>
      </c>
      <c r="V443" s="8">
        <f t="shared" ref="V443:V447" si="261">SUM(R443:U443)</f>
        <v>100</v>
      </c>
      <c r="W443" s="4" t="s">
        <v>1303</v>
      </c>
      <c r="X443" s="5" t="s">
        <v>1223</v>
      </c>
      <c r="Y443" s="38">
        <v>75</v>
      </c>
      <c r="Z443" s="8" t="str">
        <f>VLOOKUP($Y443,definitions_list_lookup!$N$15:$P$20,2,TRUE)</f>
        <v>very high</v>
      </c>
      <c r="AA443" s="8">
        <f>VLOOKUP($Y443,definitions_list_lookup!$N$15:$P$20,3,TRUE)</f>
        <v>4</v>
      </c>
      <c r="AB443" s="99" t="s">
        <v>1842</v>
      </c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>
        <v>5</v>
      </c>
      <c r="AQ443" s="7"/>
      <c r="AR443" s="7"/>
      <c r="AS443" s="7">
        <v>95</v>
      </c>
      <c r="AT443" s="7"/>
      <c r="AU443" s="7"/>
      <c r="AV443" s="7"/>
      <c r="AW443" s="7"/>
      <c r="AX443" s="7"/>
      <c r="AY443" s="7"/>
      <c r="AZ443" s="7"/>
      <c r="BA443" s="8">
        <f t="shared" ref="BA443" si="262">SUM(AC443:AZ443)</f>
        <v>100</v>
      </c>
      <c r="BB443" s="54"/>
      <c r="BC443" s="99"/>
      <c r="BD443" s="99"/>
      <c r="BE443" s="99"/>
      <c r="BF443" s="7"/>
      <c r="BG443" s="8" t="str">
        <f>VLOOKUP($BF443,definitions_list_lookup!$N$15:$P$20,2,TRUE)</f>
        <v>fresh</v>
      </c>
      <c r="BH443" s="8">
        <f>VLOOKUP($BF443,definitions_list_lookup!$N$15:$P$20,3,TRUE)</f>
        <v>0</v>
      </c>
      <c r="BI443" s="99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8">
        <f t="shared" ref="CH443" si="263">SUM(BJ443:CG443)</f>
        <v>0</v>
      </c>
      <c r="CI443" s="44"/>
      <c r="CJ443" s="7" t="s">
        <v>1384</v>
      </c>
      <c r="CK443" s="48" t="s">
        <v>1396</v>
      </c>
      <c r="CL443" s="7">
        <v>95</v>
      </c>
      <c r="CM443" s="8" t="str">
        <f>VLOOKUP($CL443,definitions_list_lookup!$N$15:$P$20,2,TRUE)</f>
        <v>complete</v>
      </c>
      <c r="CN443" s="8">
        <f>VLOOKUP($CL443,definitions_list_lookup!$N$15:$P$20,3,TRUE)</f>
        <v>5</v>
      </c>
      <c r="CO443" s="99" t="s">
        <v>1743</v>
      </c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>
        <v>10</v>
      </c>
      <c r="DD443" s="7"/>
      <c r="DE443" s="7"/>
      <c r="DF443" s="7">
        <v>90</v>
      </c>
      <c r="DG443" s="7"/>
      <c r="DH443" s="7"/>
      <c r="DI443" s="7"/>
      <c r="DJ443" s="7"/>
      <c r="DK443" s="7"/>
      <c r="DL443" s="7"/>
      <c r="DM443" s="7"/>
      <c r="DN443" s="8">
        <f t="shared" si="221"/>
        <v>100</v>
      </c>
      <c r="DO443" s="44"/>
      <c r="DP443" s="99"/>
      <c r="DQ443" s="7"/>
      <c r="DR443" s="8" t="str">
        <f>VLOOKUP($DQ443,definitions_list_lookup!$N$15:$P$20,2,TRUE)</f>
        <v>fresh</v>
      </c>
      <c r="DS443" s="8">
        <f>VLOOKUP($DQ443,definitions_list_lookup!$N$15:$P$20,3,TRUE)</f>
        <v>0</v>
      </c>
      <c r="DT443" s="99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8">
        <f t="shared" si="222"/>
        <v>0</v>
      </c>
      <c r="ET443" s="44"/>
      <c r="EU443" s="8">
        <f t="shared" si="223"/>
        <v>76</v>
      </c>
      <c r="EV443" s="8" t="str">
        <f>VLOOKUP($EU443,definitions_list_lookup!$N$15:$P$20,2,TRUE)</f>
        <v>very high</v>
      </c>
      <c r="EW443" s="8">
        <f>VLOOKUP($EU443,definitions_list_lookup!$N$15:$P$20,3,TRUE)</f>
        <v>4</v>
      </c>
    </row>
    <row r="444" spans="1:153" ht="70">
      <c r="A444" s="205">
        <v>43307</v>
      </c>
      <c r="B444" s="7" t="s">
        <v>1323</v>
      </c>
      <c r="C444" s="182"/>
      <c r="D444" s="7" t="s">
        <v>1208</v>
      </c>
      <c r="E444" s="7">
        <v>102</v>
      </c>
      <c r="F444" s="5">
        <v>2</v>
      </c>
      <c r="G444" s="6" t="str">
        <f t="shared" si="217"/>
        <v>102-2</v>
      </c>
      <c r="H444" s="2">
        <v>0</v>
      </c>
      <c r="I444" s="2">
        <v>75</v>
      </c>
      <c r="J444" s="79" t="str">
        <f>IF(((VLOOKUP($G444,Depth_Lookup!$A$3:$J$561,9,FALSE))-(I444/100))&gt;=0,"Good","Too Long")</f>
        <v>Good</v>
      </c>
      <c r="K444" s="80">
        <f>(VLOOKUP($G444,Depth_Lookup!$A$3:$J$561,10,FALSE))+(H444/100)</f>
        <v>228.35</v>
      </c>
      <c r="L444" s="80">
        <f>(VLOOKUP($G444,Depth_Lookup!$A$3:$J$561,10,FALSE))+(I444/100)</f>
        <v>229.1</v>
      </c>
      <c r="M444" s="136" t="s">
        <v>1805</v>
      </c>
      <c r="N444" s="136" t="s">
        <v>13</v>
      </c>
      <c r="O444" s="199" t="s">
        <v>1789</v>
      </c>
      <c r="P444" s="57" t="s">
        <v>1899</v>
      </c>
      <c r="Q444" s="44"/>
      <c r="R444" s="42">
        <v>100</v>
      </c>
      <c r="S444" s="5">
        <v>0</v>
      </c>
      <c r="T444" s="5">
        <v>0</v>
      </c>
      <c r="U444" s="5">
        <v>0</v>
      </c>
      <c r="V444" s="8">
        <f t="shared" si="261"/>
        <v>100</v>
      </c>
      <c r="W444" s="4" t="s">
        <v>1303</v>
      </c>
      <c r="X444" s="5" t="s">
        <v>1223</v>
      </c>
      <c r="Y444" s="38">
        <v>70</v>
      </c>
      <c r="Z444" s="8" t="str">
        <f>VLOOKUP($Y444,definitions_list_lookup!$N$15:$P$20,2,TRUE)</f>
        <v>very high</v>
      </c>
      <c r="AA444" s="8">
        <f>VLOOKUP($Y444,definitions_list_lookup!$N$15:$P$20,3,TRUE)</f>
        <v>4</v>
      </c>
      <c r="AB444" s="99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>
        <v>5</v>
      </c>
      <c r="AQ444" s="7"/>
      <c r="AR444" s="7"/>
      <c r="AS444" s="7">
        <v>95</v>
      </c>
      <c r="AT444" s="7"/>
      <c r="AU444" s="7"/>
      <c r="AV444" s="7"/>
      <c r="AW444" s="7"/>
      <c r="AX444" s="7"/>
      <c r="AY444" s="7"/>
      <c r="AZ444" s="7"/>
      <c r="BA444" s="8">
        <f t="shared" si="219"/>
        <v>100</v>
      </c>
      <c r="BB444" s="54"/>
      <c r="BC444" s="99"/>
      <c r="BD444" s="99"/>
      <c r="BE444" s="99"/>
      <c r="BF444" s="7"/>
      <c r="BG444" s="8" t="str">
        <f>VLOOKUP($BF444,definitions_list_lookup!$N$15:$P$20,2,TRUE)</f>
        <v>fresh</v>
      </c>
      <c r="BH444" s="8">
        <f>VLOOKUP($BF444,definitions_list_lookup!$N$15:$P$20,3,TRUE)</f>
        <v>0</v>
      </c>
      <c r="BI444" s="99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8">
        <f t="shared" si="220"/>
        <v>0</v>
      </c>
      <c r="CI444" s="44"/>
      <c r="CJ444" s="7"/>
      <c r="CK444" s="48"/>
      <c r="CL444" s="7"/>
      <c r="CM444" s="8" t="str">
        <f>VLOOKUP($CL444,definitions_list_lookup!$N$15:$P$20,2,TRUE)</f>
        <v>fresh</v>
      </c>
      <c r="CN444" s="8">
        <f>VLOOKUP($CL444,definitions_list_lookup!$N$15:$P$20,3,TRUE)</f>
        <v>0</v>
      </c>
      <c r="CO444" s="99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8">
        <f t="shared" si="221"/>
        <v>0</v>
      </c>
      <c r="DO444" s="44"/>
      <c r="DP444" s="99"/>
      <c r="DQ444" s="7"/>
      <c r="DR444" s="8" t="str">
        <f>VLOOKUP($DQ444,definitions_list_lookup!$N$15:$P$20,2,TRUE)</f>
        <v>fresh</v>
      </c>
      <c r="DS444" s="8">
        <f>VLOOKUP($DQ444,definitions_list_lookup!$N$15:$P$20,3,TRUE)</f>
        <v>0</v>
      </c>
      <c r="DT444" s="99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8">
        <f t="shared" si="222"/>
        <v>0</v>
      </c>
      <c r="ET444" s="44"/>
      <c r="EU444" s="8">
        <f t="shared" si="223"/>
        <v>70</v>
      </c>
      <c r="EV444" s="8" t="str">
        <f>VLOOKUP($EU444,definitions_list_lookup!$N$15:$P$20,2,TRUE)</f>
        <v>very high</v>
      </c>
      <c r="EW444" s="8">
        <f>VLOOKUP($EU444,definitions_list_lookup!$N$15:$P$20,3,TRUE)</f>
        <v>4</v>
      </c>
    </row>
    <row r="445" spans="1:153" ht="70">
      <c r="A445" s="205">
        <v>43307</v>
      </c>
      <c r="B445" s="7" t="s">
        <v>1323</v>
      </c>
      <c r="C445" s="182"/>
      <c r="D445" s="7" t="s">
        <v>1208</v>
      </c>
      <c r="E445" s="7">
        <v>102</v>
      </c>
      <c r="F445" s="5">
        <v>3</v>
      </c>
      <c r="G445" s="6" t="str">
        <f t="shared" si="217"/>
        <v>102-3</v>
      </c>
      <c r="H445" s="2">
        <v>0</v>
      </c>
      <c r="I445" s="2">
        <v>75</v>
      </c>
      <c r="J445" s="79" t="str">
        <f>IF(((VLOOKUP($G445,Depth_Lookup!$A$3:$J$561,9,FALSE))-(I445/100))&gt;=0,"Good","Too Long")</f>
        <v>Good</v>
      </c>
      <c r="K445" s="80">
        <f>(VLOOKUP($G445,Depth_Lookup!$A$3:$J$561,10,FALSE))+(H445/100)</f>
        <v>229.1</v>
      </c>
      <c r="L445" s="80">
        <f>(VLOOKUP($G445,Depth_Lookup!$A$3:$J$561,10,FALSE))+(I445/100)</f>
        <v>229.85</v>
      </c>
      <c r="M445" s="136" t="s">
        <v>1805</v>
      </c>
      <c r="N445" s="136" t="s">
        <v>13</v>
      </c>
      <c r="O445" s="199" t="s">
        <v>1789</v>
      </c>
      <c r="P445" s="57" t="s">
        <v>1899</v>
      </c>
      <c r="Q445" s="44"/>
      <c r="R445" s="42">
        <v>100</v>
      </c>
      <c r="S445" s="5">
        <v>0</v>
      </c>
      <c r="T445" s="5">
        <v>0</v>
      </c>
      <c r="U445" s="5">
        <v>0</v>
      </c>
      <c r="V445" s="8">
        <f t="shared" si="261"/>
        <v>100</v>
      </c>
      <c r="W445" s="4" t="s">
        <v>1303</v>
      </c>
      <c r="X445" s="5" t="s">
        <v>1223</v>
      </c>
      <c r="Y445" s="38">
        <v>65</v>
      </c>
      <c r="Z445" s="8" t="str">
        <f>VLOOKUP($Y445,definitions_list_lookup!$N$15:$P$20,2,TRUE)</f>
        <v>very high</v>
      </c>
      <c r="AA445" s="8">
        <f>VLOOKUP($Y445,definitions_list_lookup!$N$15:$P$20,3,TRUE)</f>
        <v>4</v>
      </c>
      <c r="AB445" s="99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>
        <v>5</v>
      </c>
      <c r="AQ445" s="7"/>
      <c r="AR445" s="7"/>
      <c r="AS445" s="7">
        <v>95</v>
      </c>
      <c r="AT445" s="7"/>
      <c r="AU445" s="7"/>
      <c r="AV445" s="7"/>
      <c r="AW445" s="7"/>
      <c r="AX445" s="7"/>
      <c r="AY445" s="7"/>
      <c r="AZ445" s="7"/>
      <c r="BA445" s="8">
        <f t="shared" si="219"/>
        <v>100</v>
      </c>
      <c r="BB445" s="54"/>
      <c r="BC445" s="99"/>
      <c r="BD445" s="99"/>
      <c r="BE445" s="99"/>
      <c r="BF445" s="7"/>
      <c r="BG445" s="8" t="str">
        <f>VLOOKUP($BF445,definitions_list_lookup!$N$15:$P$20,2,TRUE)</f>
        <v>fresh</v>
      </c>
      <c r="BH445" s="8">
        <f>VLOOKUP($BF445,definitions_list_lookup!$N$15:$P$20,3,TRUE)</f>
        <v>0</v>
      </c>
      <c r="BI445" s="99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8">
        <f t="shared" si="220"/>
        <v>0</v>
      </c>
      <c r="CI445" s="44"/>
      <c r="CJ445" s="7"/>
      <c r="CK445" s="48"/>
      <c r="CL445" s="7"/>
      <c r="CM445" s="8" t="str">
        <f>VLOOKUP($CL445,definitions_list_lookup!$N$15:$P$20,2,TRUE)</f>
        <v>fresh</v>
      </c>
      <c r="CN445" s="8">
        <f>VLOOKUP($CL445,definitions_list_lookup!$N$15:$P$20,3,TRUE)</f>
        <v>0</v>
      </c>
      <c r="CO445" s="99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8">
        <f t="shared" si="221"/>
        <v>0</v>
      </c>
      <c r="DO445" s="44"/>
      <c r="DP445" s="99"/>
      <c r="DQ445" s="7"/>
      <c r="DR445" s="8" t="str">
        <f>VLOOKUP($DQ445,definitions_list_lookup!$N$15:$P$20,2,TRUE)</f>
        <v>fresh</v>
      </c>
      <c r="DS445" s="8">
        <f>VLOOKUP($DQ445,definitions_list_lookup!$N$15:$P$20,3,TRUE)</f>
        <v>0</v>
      </c>
      <c r="DT445" s="99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8">
        <f t="shared" si="222"/>
        <v>0</v>
      </c>
      <c r="ET445" s="44"/>
      <c r="EU445" s="8">
        <f t="shared" si="223"/>
        <v>65</v>
      </c>
      <c r="EV445" s="8" t="str">
        <f>VLOOKUP($EU445,definitions_list_lookup!$N$15:$P$20,2,TRUE)</f>
        <v>very high</v>
      </c>
      <c r="EW445" s="8">
        <f>VLOOKUP($EU445,definitions_list_lookup!$N$15:$P$20,3,TRUE)</f>
        <v>4</v>
      </c>
    </row>
    <row r="446" spans="1:153" ht="70">
      <c r="A446" s="205">
        <v>43307</v>
      </c>
      <c r="B446" s="7" t="s">
        <v>1323</v>
      </c>
      <c r="C446" s="182"/>
      <c r="D446" s="7" t="s">
        <v>1208</v>
      </c>
      <c r="E446" s="7">
        <v>102</v>
      </c>
      <c r="F446" s="5">
        <v>4</v>
      </c>
      <c r="G446" s="6" t="str">
        <f t="shared" si="217"/>
        <v>102-4</v>
      </c>
      <c r="H446" s="2">
        <v>0</v>
      </c>
      <c r="I446" s="2">
        <v>75</v>
      </c>
      <c r="J446" s="79" t="str">
        <f>IF(((VLOOKUP($G446,Depth_Lookup!$A$3:$J$561,9,FALSE))-(I446/100))&gt;=0,"Good","Too Long")</f>
        <v>Good</v>
      </c>
      <c r="K446" s="80">
        <f>(VLOOKUP($G446,Depth_Lookup!$A$3:$J$561,10,FALSE))+(H446/100)</f>
        <v>229.85</v>
      </c>
      <c r="L446" s="80">
        <f>(VLOOKUP($G446,Depth_Lookup!$A$3:$J$561,10,FALSE))+(I446/100)</f>
        <v>230.6</v>
      </c>
      <c r="M446" s="136" t="s">
        <v>1805</v>
      </c>
      <c r="N446" s="136" t="s">
        <v>13</v>
      </c>
      <c r="O446" s="199" t="s">
        <v>1789</v>
      </c>
      <c r="P446" s="57" t="s">
        <v>1899</v>
      </c>
      <c r="Q446" s="44"/>
      <c r="R446" s="42">
        <v>100</v>
      </c>
      <c r="S446" s="5">
        <v>0</v>
      </c>
      <c r="T446" s="5">
        <v>0</v>
      </c>
      <c r="U446" s="5">
        <v>0</v>
      </c>
      <c r="V446" s="8">
        <f t="shared" si="261"/>
        <v>100</v>
      </c>
      <c r="W446" s="4" t="s">
        <v>1303</v>
      </c>
      <c r="X446" s="5" t="s">
        <v>1223</v>
      </c>
      <c r="Y446" s="38">
        <v>65</v>
      </c>
      <c r="Z446" s="8" t="str">
        <f>VLOOKUP($Y446,definitions_list_lookup!$N$15:$P$20,2,TRUE)</f>
        <v>very high</v>
      </c>
      <c r="AA446" s="8">
        <f>VLOOKUP($Y446,definitions_list_lookup!$N$15:$P$20,3,TRUE)</f>
        <v>4</v>
      </c>
      <c r="AB446" s="99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>
        <v>5</v>
      </c>
      <c r="AQ446" s="7"/>
      <c r="AR446" s="7"/>
      <c r="AS446" s="7">
        <v>95</v>
      </c>
      <c r="AT446" s="7"/>
      <c r="AU446" s="7"/>
      <c r="AV446" s="7"/>
      <c r="AW446" s="7"/>
      <c r="AX446" s="7"/>
      <c r="AY446" s="7"/>
      <c r="AZ446" s="7"/>
      <c r="BA446" s="8">
        <f t="shared" si="219"/>
        <v>100</v>
      </c>
      <c r="BB446" s="54"/>
      <c r="BC446" s="99"/>
      <c r="BD446" s="99"/>
      <c r="BE446" s="99"/>
      <c r="BF446" s="7"/>
      <c r="BG446" s="8" t="str">
        <f>VLOOKUP($BF446,definitions_list_lookup!$N$15:$P$20,2,TRUE)</f>
        <v>fresh</v>
      </c>
      <c r="BH446" s="8">
        <f>VLOOKUP($BF446,definitions_list_lookup!$N$15:$P$20,3,TRUE)</f>
        <v>0</v>
      </c>
      <c r="BI446" s="99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8">
        <f t="shared" si="220"/>
        <v>0</v>
      </c>
      <c r="CI446" s="44"/>
      <c r="CJ446" s="7"/>
      <c r="CK446" s="48"/>
      <c r="CL446" s="7"/>
      <c r="CM446" s="8" t="str">
        <f>VLOOKUP($CL446,definitions_list_lookup!$N$15:$P$20,2,TRUE)</f>
        <v>fresh</v>
      </c>
      <c r="CN446" s="8">
        <f>VLOOKUP($CL446,definitions_list_lookup!$N$15:$P$20,3,TRUE)</f>
        <v>0</v>
      </c>
      <c r="CO446" s="99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8">
        <f t="shared" si="221"/>
        <v>0</v>
      </c>
      <c r="DO446" s="44"/>
      <c r="DP446" s="99"/>
      <c r="DQ446" s="7"/>
      <c r="DR446" s="8" t="str">
        <f>VLOOKUP($DQ446,definitions_list_lookup!$N$15:$P$20,2,TRUE)</f>
        <v>fresh</v>
      </c>
      <c r="DS446" s="8">
        <f>VLOOKUP($DQ446,definitions_list_lookup!$N$15:$P$20,3,TRUE)</f>
        <v>0</v>
      </c>
      <c r="DT446" s="99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8">
        <f t="shared" si="222"/>
        <v>0</v>
      </c>
      <c r="ET446" s="44"/>
      <c r="EU446" s="8">
        <f t="shared" si="223"/>
        <v>65</v>
      </c>
      <c r="EV446" s="8" t="str">
        <f>VLOOKUP($EU446,definitions_list_lookup!$N$15:$P$20,2,TRUE)</f>
        <v>very high</v>
      </c>
      <c r="EW446" s="8">
        <f>VLOOKUP($EU446,definitions_list_lookup!$N$15:$P$20,3,TRUE)</f>
        <v>4</v>
      </c>
    </row>
    <row r="447" spans="1:153" ht="70">
      <c r="A447" s="205">
        <v>43307</v>
      </c>
      <c r="B447" s="7" t="s">
        <v>1323</v>
      </c>
      <c r="C447" s="182"/>
      <c r="D447" s="7" t="s">
        <v>1208</v>
      </c>
      <c r="E447" s="7">
        <v>103</v>
      </c>
      <c r="F447" s="5">
        <v>1</v>
      </c>
      <c r="G447" s="6" t="str">
        <f t="shared" si="217"/>
        <v>103-1</v>
      </c>
      <c r="H447" s="2">
        <v>0</v>
      </c>
      <c r="I447" s="2">
        <v>67</v>
      </c>
      <c r="J447" s="79" t="str">
        <f>IF(((VLOOKUP($G447,Depth_Lookup!$A$3:$J$561,9,FALSE))-(I447/100))&gt;=0,"Good","Too Long")</f>
        <v>Good</v>
      </c>
      <c r="K447" s="80">
        <f>(VLOOKUP($G447,Depth_Lookup!$A$3:$J$561,10,FALSE))+(H447/100)</f>
        <v>230.6</v>
      </c>
      <c r="L447" s="80">
        <f>(VLOOKUP($G447,Depth_Lookup!$A$3:$J$561,10,FALSE))+(I447/100)</f>
        <v>231.26999999999998</v>
      </c>
      <c r="M447" s="136" t="s">
        <v>1805</v>
      </c>
      <c r="N447" s="136" t="s">
        <v>13</v>
      </c>
      <c r="O447" s="199" t="s">
        <v>1789</v>
      </c>
      <c r="P447" s="57" t="s">
        <v>1899</v>
      </c>
      <c r="Q447" s="44"/>
      <c r="R447" s="42">
        <v>100</v>
      </c>
      <c r="S447" s="5">
        <v>0</v>
      </c>
      <c r="T447" s="5">
        <v>0</v>
      </c>
      <c r="U447" s="5">
        <v>0</v>
      </c>
      <c r="V447" s="8">
        <f t="shared" si="261"/>
        <v>100</v>
      </c>
      <c r="W447" s="4" t="s">
        <v>1303</v>
      </c>
      <c r="X447" s="5" t="s">
        <v>1223</v>
      </c>
      <c r="Y447" s="38">
        <v>65</v>
      </c>
      <c r="Z447" s="8" t="str">
        <f>VLOOKUP($Y447,definitions_list_lookup!$N$15:$P$20,2,TRUE)</f>
        <v>very high</v>
      </c>
      <c r="AA447" s="8">
        <f>VLOOKUP($Y447,definitions_list_lookup!$N$15:$P$20,3,TRUE)</f>
        <v>4</v>
      </c>
      <c r="AB447" s="99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>
        <v>5</v>
      </c>
      <c r="AQ447" s="7"/>
      <c r="AR447" s="7"/>
      <c r="AS447" s="7">
        <v>95</v>
      </c>
      <c r="AT447" s="7"/>
      <c r="AU447" s="7"/>
      <c r="AV447" s="7"/>
      <c r="AW447" s="7"/>
      <c r="AX447" s="7"/>
      <c r="AY447" s="7"/>
      <c r="AZ447" s="7"/>
      <c r="BA447" s="8">
        <f t="shared" si="219"/>
        <v>100</v>
      </c>
      <c r="BB447" s="54"/>
      <c r="BC447" s="99"/>
      <c r="BD447" s="99"/>
      <c r="BE447" s="99"/>
      <c r="BF447" s="7"/>
      <c r="BG447" s="8" t="str">
        <f>VLOOKUP($BF447,definitions_list_lookup!$N$15:$P$20,2,TRUE)</f>
        <v>fresh</v>
      </c>
      <c r="BH447" s="8">
        <f>VLOOKUP($BF447,definitions_list_lookup!$N$15:$P$20,3,TRUE)</f>
        <v>0</v>
      </c>
      <c r="BI447" s="99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8">
        <f t="shared" si="220"/>
        <v>0</v>
      </c>
      <c r="CI447" s="44"/>
      <c r="CJ447" s="7"/>
      <c r="CK447" s="48"/>
      <c r="CL447" s="7"/>
      <c r="CM447" s="8" t="str">
        <f>VLOOKUP($CL447,definitions_list_lookup!$N$15:$P$20,2,TRUE)</f>
        <v>fresh</v>
      </c>
      <c r="CN447" s="8">
        <f>VLOOKUP($CL447,definitions_list_lookup!$N$15:$P$20,3,TRUE)</f>
        <v>0</v>
      </c>
      <c r="CO447" s="99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8">
        <f t="shared" si="221"/>
        <v>0</v>
      </c>
      <c r="DO447" s="44"/>
      <c r="DP447" s="99"/>
      <c r="DQ447" s="7"/>
      <c r="DR447" s="8" t="str">
        <f>VLOOKUP($DQ447,definitions_list_lookup!$N$15:$P$20,2,TRUE)</f>
        <v>fresh</v>
      </c>
      <c r="DS447" s="8">
        <f>VLOOKUP($DQ447,definitions_list_lookup!$N$15:$P$20,3,TRUE)</f>
        <v>0</v>
      </c>
      <c r="DT447" s="99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8">
        <f t="shared" si="222"/>
        <v>0</v>
      </c>
      <c r="ET447" s="44"/>
      <c r="EU447" s="8">
        <f t="shared" si="223"/>
        <v>65</v>
      </c>
      <c r="EV447" s="8" t="str">
        <f>VLOOKUP($EU447,definitions_list_lookup!$N$15:$P$20,2,TRUE)</f>
        <v>very high</v>
      </c>
      <c r="EW447" s="8">
        <f>VLOOKUP($EU447,definitions_list_lookup!$N$15:$P$20,3,TRUE)</f>
        <v>4</v>
      </c>
    </row>
    <row r="448" spans="1:153" ht="70">
      <c r="A448" s="205">
        <v>43307</v>
      </c>
      <c r="B448" s="7" t="s">
        <v>1323</v>
      </c>
      <c r="C448" s="182"/>
      <c r="D448" s="7" t="s">
        <v>1208</v>
      </c>
      <c r="E448" s="7">
        <v>103</v>
      </c>
      <c r="F448" s="5">
        <v>1</v>
      </c>
      <c r="G448" s="6" t="str">
        <f t="shared" si="217"/>
        <v>103-1</v>
      </c>
      <c r="H448" s="2">
        <v>67</v>
      </c>
      <c r="I448" s="2">
        <v>72</v>
      </c>
      <c r="J448" s="79" t="str">
        <f>IF(((VLOOKUP($G448,Depth_Lookup!$A$3:$J$561,9,FALSE))-(I448/100))&gt;=0,"Good","Too Long")</f>
        <v>Good</v>
      </c>
      <c r="K448" s="80">
        <f>(VLOOKUP($G448,Depth_Lookup!$A$3:$J$561,10,FALSE))+(H448/100)</f>
        <v>231.26999999999998</v>
      </c>
      <c r="L448" s="80">
        <f>(VLOOKUP($G448,Depth_Lookup!$A$3:$J$561,10,FALSE))+(I448/100)</f>
        <v>231.32</v>
      </c>
      <c r="M448" s="136">
        <v>47</v>
      </c>
      <c r="N448" s="136" t="s">
        <v>12</v>
      </c>
      <c r="O448" s="199" t="s">
        <v>1878</v>
      </c>
      <c r="P448" s="57" t="s">
        <v>1899</v>
      </c>
      <c r="Q448" s="44"/>
      <c r="R448" s="42">
        <v>100</v>
      </c>
      <c r="S448" s="5">
        <v>0</v>
      </c>
      <c r="T448" s="5">
        <v>0</v>
      </c>
      <c r="U448" s="5">
        <v>0</v>
      </c>
      <c r="V448" s="8">
        <f t="shared" ref="V448:V449" si="264">SUM(R448:U448)</f>
        <v>100</v>
      </c>
      <c r="W448" s="4" t="s">
        <v>1303</v>
      </c>
      <c r="X448" s="5" t="s">
        <v>1223</v>
      </c>
      <c r="Y448" s="38">
        <v>80</v>
      </c>
      <c r="Z448" s="8" t="str">
        <f>VLOOKUP($Y448,definitions_list_lookup!$N$15:$P$20,2,TRUE)</f>
        <v>very high</v>
      </c>
      <c r="AA448" s="8">
        <f>VLOOKUP($Y448,definitions_list_lookup!$N$15:$P$20,3,TRUE)</f>
        <v>4</v>
      </c>
      <c r="AB448" s="99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>
        <v>5</v>
      </c>
      <c r="AQ448" s="7"/>
      <c r="AR448" s="7"/>
      <c r="AS448" s="7">
        <v>95</v>
      </c>
      <c r="AT448" s="7"/>
      <c r="AU448" s="7"/>
      <c r="AV448" s="7"/>
      <c r="AW448" s="7"/>
      <c r="AX448" s="7"/>
      <c r="AY448" s="7"/>
      <c r="AZ448" s="7"/>
      <c r="BA448" s="8">
        <f t="shared" si="219"/>
        <v>100</v>
      </c>
      <c r="BB448" s="54"/>
      <c r="BC448" s="99"/>
      <c r="BD448" s="99"/>
      <c r="BE448" s="99"/>
      <c r="BF448" s="7"/>
      <c r="BG448" s="8" t="str">
        <f>VLOOKUP($BF448,definitions_list_lookup!$N$15:$P$20,2,TRUE)</f>
        <v>fresh</v>
      </c>
      <c r="BH448" s="8">
        <f>VLOOKUP($BF448,definitions_list_lookup!$N$15:$P$20,3,TRUE)</f>
        <v>0</v>
      </c>
      <c r="BI448" s="99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8">
        <f t="shared" si="220"/>
        <v>0</v>
      </c>
      <c r="CI448" s="44"/>
      <c r="CJ448" s="7"/>
      <c r="CK448" s="48"/>
      <c r="CL448" s="7"/>
      <c r="CM448" s="8" t="str">
        <f>VLOOKUP($CL448,definitions_list_lookup!$N$15:$P$20,2,TRUE)</f>
        <v>fresh</v>
      </c>
      <c r="CN448" s="8">
        <f>VLOOKUP($CL448,definitions_list_lookup!$N$15:$P$20,3,TRUE)</f>
        <v>0</v>
      </c>
      <c r="CO448" s="99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8">
        <f t="shared" si="221"/>
        <v>0</v>
      </c>
      <c r="DO448" s="44"/>
      <c r="DP448" s="99"/>
      <c r="DQ448" s="7"/>
      <c r="DR448" s="8" t="str">
        <f>VLOOKUP($DQ448,definitions_list_lookup!$N$15:$P$20,2,TRUE)</f>
        <v>fresh</v>
      </c>
      <c r="DS448" s="8">
        <f>VLOOKUP($DQ448,definitions_list_lookup!$N$15:$P$20,3,TRUE)</f>
        <v>0</v>
      </c>
      <c r="DT448" s="99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8">
        <f t="shared" si="222"/>
        <v>0</v>
      </c>
      <c r="ET448" s="44"/>
      <c r="EU448" s="8">
        <f t="shared" si="223"/>
        <v>80</v>
      </c>
      <c r="EV448" s="8" t="str">
        <f>VLOOKUP($EU448,definitions_list_lookup!$N$15:$P$20,2,TRUE)</f>
        <v>very high</v>
      </c>
      <c r="EW448" s="8">
        <f>VLOOKUP($EU448,definitions_list_lookup!$N$15:$P$20,3,TRUE)</f>
        <v>4</v>
      </c>
    </row>
    <row r="449" spans="1:153" ht="70">
      <c r="A449" s="205">
        <v>43307</v>
      </c>
      <c r="B449" s="7" t="s">
        <v>1323</v>
      </c>
      <c r="C449" s="182"/>
      <c r="D449" s="7" t="s">
        <v>1208</v>
      </c>
      <c r="E449" s="7">
        <v>103</v>
      </c>
      <c r="F449" s="5">
        <v>1</v>
      </c>
      <c r="G449" s="6" t="str">
        <f t="shared" si="217"/>
        <v>103-1</v>
      </c>
      <c r="H449" s="2">
        <v>72</v>
      </c>
      <c r="I449" s="2">
        <v>75</v>
      </c>
      <c r="J449" s="79" t="str">
        <f>IF(((VLOOKUP($G449,Depth_Lookup!$A$3:$J$561,9,FALSE))-(I449/100))&gt;=0,"Good","Too Long")</f>
        <v>Good</v>
      </c>
      <c r="K449" s="80">
        <f>(VLOOKUP($G449,Depth_Lookup!$A$3:$J$561,10,FALSE))+(H449/100)</f>
        <v>231.32</v>
      </c>
      <c r="L449" s="80">
        <f>(VLOOKUP($G449,Depth_Lookup!$A$3:$J$561,10,FALSE))+(I449/100)</f>
        <v>231.35</v>
      </c>
      <c r="M449" s="136" t="s">
        <v>1807</v>
      </c>
      <c r="N449" s="136" t="s">
        <v>13</v>
      </c>
      <c r="O449" s="199" t="s">
        <v>1652</v>
      </c>
      <c r="P449" s="57" t="s">
        <v>1899</v>
      </c>
      <c r="Q449" s="44"/>
      <c r="R449" s="42">
        <v>100</v>
      </c>
      <c r="S449" s="5">
        <v>0</v>
      </c>
      <c r="T449" s="5">
        <v>0</v>
      </c>
      <c r="U449" s="5">
        <v>0</v>
      </c>
      <c r="V449" s="8">
        <f t="shared" si="264"/>
        <v>100</v>
      </c>
      <c r="W449" s="4" t="s">
        <v>1303</v>
      </c>
      <c r="X449" s="5" t="s">
        <v>1223</v>
      </c>
      <c r="Y449" s="38">
        <v>75</v>
      </c>
      <c r="Z449" s="8" t="str">
        <f>VLOOKUP($Y449,definitions_list_lookup!$N$15:$P$20,2,TRUE)</f>
        <v>very high</v>
      </c>
      <c r="AA449" s="8">
        <f>VLOOKUP($Y449,definitions_list_lookup!$N$15:$P$20,3,TRUE)</f>
        <v>4</v>
      </c>
      <c r="AB449" s="99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>
        <v>5</v>
      </c>
      <c r="AQ449" s="7"/>
      <c r="AR449" s="7"/>
      <c r="AS449" s="7">
        <v>95</v>
      </c>
      <c r="AT449" s="7"/>
      <c r="AU449" s="7"/>
      <c r="AV449" s="7"/>
      <c r="AW449" s="7"/>
      <c r="AX449" s="7"/>
      <c r="AY449" s="7"/>
      <c r="AZ449" s="7"/>
      <c r="BA449" s="8">
        <f t="shared" si="219"/>
        <v>100</v>
      </c>
      <c r="BB449" s="54"/>
      <c r="BC449" s="99"/>
      <c r="BD449" s="99"/>
      <c r="BE449" s="99"/>
      <c r="BF449" s="7"/>
      <c r="BG449" s="8" t="str">
        <f>VLOOKUP($BF449,definitions_list_lookup!$N$15:$P$20,2,TRUE)</f>
        <v>fresh</v>
      </c>
      <c r="BH449" s="8">
        <f>VLOOKUP($BF449,definitions_list_lookup!$N$15:$P$20,3,TRUE)</f>
        <v>0</v>
      </c>
      <c r="BI449" s="99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8">
        <f t="shared" si="220"/>
        <v>0</v>
      </c>
      <c r="CI449" s="44"/>
      <c r="CJ449" s="7"/>
      <c r="CK449" s="48"/>
      <c r="CL449" s="7"/>
      <c r="CM449" s="8" t="str">
        <f>VLOOKUP($CL449,definitions_list_lookup!$N$15:$P$20,2,TRUE)</f>
        <v>fresh</v>
      </c>
      <c r="CN449" s="8">
        <f>VLOOKUP($CL449,definitions_list_lookup!$N$15:$P$20,3,TRUE)</f>
        <v>0</v>
      </c>
      <c r="CO449" s="99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8">
        <f t="shared" si="221"/>
        <v>0</v>
      </c>
      <c r="DO449" s="44"/>
      <c r="DP449" s="99"/>
      <c r="DQ449" s="7"/>
      <c r="DR449" s="8" t="str">
        <f>VLOOKUP($DQ449,definitions_list_lookup!$N$15:$P$20,2,TRUE)</f>
        <v>fresh</v>
      </c>
      <c r="DS449" s="8">
        <f>VLOOKUP($DQ449,definitions_list_lookup!$N$15:$P$20,3,TRUE)</f>
        <v>0</v>
      </c>
      <c r="DT449" s="99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8">
        <f t="shared" si="222"/>
        <v>0</v>
      </c>
      <c r="ET449" s="44"/>
      <c r="EU449" s="8">
        <f t="shared" si="223"/>
        <v>75</v>
      </c>
      <c r="EV449" s="8" t="str">
        <f>VLOOKUP($EU449,definitions_list_lookup!$N$15:$P$20,2,TRUE)</f>
        <v>very high</v>
      </c>
      <c r="EW449" s="8">
        <f>VLOOKUP($EU449,definitions_list_lookup!$N$15:$P$20,3,TRUE)</f>
        <v>4</v>
      </c>
    </row>
    <row r="450" spans="1:153" ht="140">
      <c r="A450" s="205">
        <v>43307</v>
      </c>
      <c r="B450" s="7" t="s">
        <v>1323</v>
      </c>
      <c r="C450" s="182"/>
      <c r="D450" s="7" t="s">
        <v>1208</v>
      </c>
      <c r="E450" s="7">
        <v>103</v>
      </c>
      <c r="F450" s="5">
        <v>2</v>
      </c>
      <c r="G450" s="6" t="str">
        <f t="shared" si="217"/>
        <v>103-2</v>
      </c>
      <c r="H450" s="2">
        <v>0</v>
      </c>
      <c r="I450" s="2">
        <v>84</v>
      </c>
      <c r="J450" s="79" t="str">
        <f>IF(((VLOOKUP($G450,Depth_Lookup!$A$3:$J$561,9,FALSE))-(I450/100))&gt;=0,"Good","Too Long")</f>
        <v>Good</v>
      </c>
      <c r="K450" s="80">
        <f>(VLOOKUP($G450,Depth_Lookup!$A$3:$J$561,10,FALSE))+(H450/100)</f>
        <v>231.35</v>
      </c>
      <c r="L450" s="80">
        <f>(VLOOKUP($G450,Depth_Lookup!$A$3:$J$561,10,FALSE))+(I450/100)</f>
        <v>232.19</v>
      </c>
      <c r="M450" s="136" t="s">
        <v>1807</v>
      </c>
      <c r="N450" s="136" t="s">
        <v>13</v>
      </c>
      <c r="O450" s="199" t="s">
        <v>1879</v>
      </c>
      <c r="P450" s="57" t="s">
        <v>1898</v>
      </c>
      <c r="Q450" s="44"/>
      <c r="R450" s="42">
        <v>95</v>
      </c>
      <c r="S450" s="5">
        <v>0</v>
      </c>
      <c r="T450" s="5">
        <v>5</v>
      </c>
      <c r="U450" s="5">
        <v>0</v>
      </c>
      <c r="V450" s="8">
        <f t="shared" ref="V450" si="265">SUM(R450:U450)</f>
        <v>100</v>
      </c>
      <c r="W450" s="4" t="s">
        <v>1303</v>
      </c>
      <c r="X450" s="5" t="s">
        <v>1223</v>
      </c>
      <c r="Y450" s="38">
        <v>70</v>
      </c>
      <c r="Z450" s="8" t="str">
        <f>VLOOKUP($Y450,definitions_list_lookup!$N$15:$P$20,2,TRUE)</f>
        <v>very high</v>
      </c>
      <c r="AA450" s="8">
        <f>VLOOKUP($Y450,definitions_list_lookup!$N$15:$P$20,3,TRUE)</f>
        <v>4</v>
      </c>
      <c r="AB450" s="99" t="s">
        <v>1842</v>
      </c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>
        <v>5</v>
      </c>
      <c r="AQ450" s="7"/>
      <c r="AR450" s="7"/>
      <c r="AS450" s="7">
        <v>95</v>
      </c>
      <c r="AT450" s="7"/>
      <c r="AU450" s="7"/>
      <c r="AV450" s="7"/>
      <c r="AW450" s="7"/>
      <c r="AX450" s="7"/>
      <c r="AY450" s="7"/>
      <c r="AZ450" s="7"/>
      <c r="BA450" s="8">
        <f t="shared" ref="BA450" si="266">SUM(AC450:AZ450)</f>
        <v>100</v>
      </c>
      <c r="BB450" s="54"/>
      <c r="BC450" s="99"/>
      <c r="BD450" s="99"/>
      <c r="BE450" s="99"/>
      <c r="BF450" s="7"/>
      <c r="BG450" s="8" t="str">
        <f>VLOOKUP($BF450,definitions_list_lookup!$N$15:$P$20,2,TRUE)</f>
        <v>fresh</v>
      </c>
      <c r="BH450" s="8">
        <f>VLOOKUP($BF450,definitions_list_lookup!$N$15:$P$20,3,TRUE)</f>
        <v>0</v>
      </c>
      <c r="BI450" s="99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8">
        <f t="shared" ref="CH450" si="267">SUM(BJ450:CG450)</f>
        <v>0</v>
      </c>
      <c r="CI450" s="44"/>
      <c r="CJ450" s="7" t="s">
        <v>1384</v>
      </c>
      <c r="CK450" s="48" t="s">
        <v>1396</v>
      </c>
      <c r="CL450" s="7">
        <v>95</v>
      </c>
      <c r="CM450" s="8" t="str">
        <f>VLOOKUP($CL450,definitions_list_lookup!$N$15:$P$20,2,TRUE)</f>
        <v>complete</v>
      </c>
      <c r="CN450" s="8">
        <f>VLOOKUP($CL450,definitions_list_lookup!$N$15:$P$20,3,TRUE)</f>
        <v>5</v>
      </c>
      <c r="CO450" s="99" t="s">
        <v>1743</v>
      </c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>
        <v>10</v>
      </c>
      <c r="DD450" s="7"/>
      <c r="DE450" s="7"/>
      <c r="DF450" s="7">
        <v>90</v>
      </c>
      <c r="DG450" s="7"/>
      <c r="DH450" s="7"/>
      <c r="DI450" s="7"/>
      <c r="DJ450" s="7"/>
      <c r="DK450" s="7"/>
      <c r="DL450" s="7"/>
      <c r="DM450" s="7"/>
      <c r="DN450" s="8">
        <f t="shared" si="221"/>
        <v>100</v>
      </c>
      <c r="DO450" s="44"/>
      <c r="DP450" s="99"/>
      <c r="DQ450" s="7"/>
      <c r="DR450" s="8" t="str">
        <f>VLOOKUP($DQ450,definitions_list_lookup!$N$15:$P$20,2,TRUE)</f>
        <v>fresh</v>
      </c>
      <c r="DS450" s="8">
        <f>VLOOKUP($DQ450,definitions_list_lookup!$N$15:$P$20,3,TRUE)</f>
        <v>0</v>
      </c>
      <c r="DT450" s="99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8">
        <f t="shared" si="222"/>
        <v>0</v>
      </c>
      <c r="ET450" s="44"/>
      <c r="EU450" s="8">
        <f t="shared" si="223"/>
        <v>71.25</v>
      </c>
      <c r="EV450" s="8" t="str">
        <f>VLOOKUP($EU450,definitions_list_lookup!$N$15:$P$20,2,TRUE)</f>
        <v>very high</v>
      </c>
      <c r="EW450" s="8">
        <f>VLOOKUP($EU450,definitions_list_lookup!$N$15:$P$20,3,TRUE)</f>
        <v>4</v>
      </c>
    </row>
    <row r="451" spans="1:153" ht="140">
      <c r="A451" s="205">
        <v>43307</v>
      </c>
      <c r="B451" s="7" t="s">
        <v>1323</v>
      </c>
      <c r="C451" s="182"/>
      <c r="D451" s="7" t="s">
        <v>1208</v>
      </c>
      <c r="E451" s="7">
        <v>103</v>
      </c>
      <c r="F451" s="5">
        <v>3</v>
      </c>
      <c r="G451" s="6" t="str">
        <f t="shared" si="217"/>
        <v>103-3</v>
      </c>
      <c r="H451" s="2">
        <v>0</v>
      </c>
      <c r="I451" s="2">
        <v>46</v>
      </c>
      <c r="J451" s="79" t="str">
        <f>IF(((VLOOKUP($G451,Depth_Lookup!$A$3:$J$561,9,FALSE))-(I451/100))&gt;=0,"Good","Too Long")</f>
        <v>Good</v>
      </c>
      <c r="K451" s="80">
        <f>(VLOOKUP($G451,Depth_Lookup!$A$3:$J$561,10,FALSE))+(H451/100)</f>
        <v>232.19</v>
      </c>
      <c r="L451" s="80">
        <f>(VLOOKUP($G451,Depth_Lookup!$A$3:$J$561,10,FALSE))+(I451/100)</f>
        <v>232.65</v>
      </c>
      <c r="M451" s="136" t="s">
        <v>1807</v>
      </c>
      <c r="N451" s="136" t="s">
        <v>13</v>
      </c>
      <c r="O451" s="199" t="s">
        <v>1880</v>
      </c>
      <c r="P451" s="57" t="s">
        <v>1898</v>
      </c>
      <c r="Q451" s="44"/>
      <c r="R451" s="42">
        <v>20</v>
      </c>
      <c r="S451" s="5">
        <v>0</v>
      </c>
      <c r="T451" s="5">
        <v>80</v>
      </c>
      <c r="U451" s="5">
        <v>0</v>
      </c>
      <c r="V451" s="8">
        <f t="shared" ref="V451" si="268">SUM(R451:U451)</f>
        <v>100</v>
      </c>
      <c r="W451" s="4" t="s">
        <v>1396</v>
      </c>
      <c r="X451" s="5" t="s">
        <v>1223</v>
      </c>
      <c r="Y451" s="38">
        <v>95</v>
      </c>
      <c r="Z451" s="8" t="str">
        <f>VLOOKUP($Y451,definitions_list_lookup!$N$15:$P$20,2,TRUE)</f>
        <v>complete</v>
      </c>
      <c r="AA451" s="8">
        <f>VLOOKUP($Y451,definitions_list_lookup!$N$15:$P$20,3,TRUE)</f>
        <v>5</v>
      </c>
      <c r="AB451" s="99" t="s">
        <v>1842</v>
      </c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>
        <v>5</v>
      </c>
      <c r="AQ451" s="7"/>
      <c r="AR451" s="7"/>
      <c r="AS451" s="7">
        <v>95</v>
      </c>
      <c r="AT451" s="7"/>
      <c r="AU451" s="7"/>
      <c r="AV451" s="7"/>
      <c r="AW451" s="7"/>
      <c r="AX451" s="7"/>
      <c r="AY451" s="7"/>
      <c r="AZ451" s="7"/>
      <c r="BA451" s="8">
        <f t="shared" ref="BA451" si="269">SUM(AC451:AZ451)</f>
        <v>100</v>
      </c>
      <c r="BB451" s="54"/>
      <c r="BC451" s="99"/>
      <c r="BD451" s="99"/>
      <c r="BE451" s="99"/>
      <c r="BF451" s="7"/>
      <c r="BG451" s="8" t="str">
        <f>VLOOKUP($BF451,definitions_list_lookup!$N$15:$P$20,2,TRUE)</f>
        <v>fresh</v>
      </c>
      <c r="BH451" s="8">
        <f>VLOOKUP($BF451,definitions_list_lookup!$N$15:$P$20,3,TRUE)</f>
        <v>0</v>
      </c>
      <c r="BI451" s="99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8">
        <f t="shared" ref="CH451" si="270">SUM(BJ451:CG451)</f>
        <v>0</v>
      </c>
      <c r="CI451" s="44"/>
      <c r="CJ451" s="7" t="s">
        <v>1384</v>
      </c>
      <c r="CK451" s="48" t="s">
        <v>1396</v>
      </c>
      <c r="CL451" s="7">
        <v>95</v>
      </c>
      <c r="CM451" s="8" t="str">
        <f>VLOOKUP($CL451,definitions_list_lookup!$N$15:$P$20,2,TRUE)</f>
        <v>complete</v>
      </c>
      <c r="CN451" s="8">
        <f>VLOOKUP($CL451,definitions_list_lookup!$N$15:$P$20,3,TRUE)</f>
        <v>5</v>
      </c>
      <c r="CO451" s="99" t="s">
        <v>1743</v>
      </c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>
        <v>10</v>
      </c>
      <c r="DD451" s="7"/>
      <c r="DE451" s="7"/>
      <c r="DF451" s="7">
        <v>90</v>
      </c>
      <c r="DG451" s="7"/>
      <c r="DH451" s="7"/>
      <c r="DI451" s="7"/>
      <c r="DJ451" s="7"/>
      <c r="DK451" s="7"/>
      <c r="DL451" s="7"/>
      <c r="DM451" s="7"/>
      <c r="DN451" s="8">
        <f t="shared" si="221"/>
        <v>100</v>
      </c>
      <c r="DO451" s="44"/>
      <c r="DP451" s="99"/>
      <c r="DQ451" s="7"/>
      <c r="DR451" s="8" t="str">
        <f>VLOOKUP($DQ451,definitions_list_lookup!$N$15:$P$20,2,TRUE)</f>
        <v>fresh</v>
      </c>
      <c r="DS451" s="8">
        <f>VLOOKUP($DQ451,definitions_list_lookup!$N$15:$P$20,3,TRUE)</f>
        <v>0</v>
      </c>
      <c r="DT451" s="99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8">
        <f t="shared" si="222"/>
        <v>0</v>
      </c>
      <c r="ET451" s="44"/>
      <c r="EU451" s="8">
        <f t="shared" si="223"/>
        <v>95</v>
      </c>
      <c r="EV451" s="8" t="str">
        <f>VLOOKUP($EU451,definitions_list_lookup!$N$15:$P$20,2,TRUE)</f>
        <v>complete</v>
      </c>
      <c r="EW451" s="8">
        <f>VLOOKUP($EU451,definitions_list_lookup!$N$15:$P$20,3,TRUE)</f>
        <v>5</v>
      </c>
    </row>
    <row r="452" spans="1:153" ht="56">
      <c r="A452" s="205">
        <v>43307</v>
      </c>
      <c r="B452" s="7" t="s">
        <v>1323</v>
      </c>
      <c r="C452" s="182"/>
      <c r="D452" s="7" t="s">
        <v>1208</v>
      </c>
      <c r="E452" s="7">
        <v>103</v>
      </c>
      <c r="F452" s="5">
        <v>3</v>
      </c>
      <c r="G452" s="6" t="str">
        <f t="shared" si="217"/>
        <v>103-3</v>
      </c>
      <c r="H452" s="2">
        <v>46</v>
      </c>
      <c r="I452" s="2">
        <v>47.5</v>
      </c>
      <c r="J452" s="79" t="str">
        <f>IF(((VLOOKUP($G452,Depth_Lookup!$A$3:$J$561,9,FALSE))-(I452/100))&gt;=0,"Good","Too Long")</f>
        <v>Good</v>
      </c>
      <c r="K452" s="80">
        <f>(VLOOKUP($G452,Depth_Lookup!$A$3:$J$561,10,FALSE))+(H452/100)</f>
        <v>232.65</v>
      </c>
      <c r="L452" s="80">
        <f>(VLOOKUP($G452,Depth_Lookup!$A$3:$J$561,10,FALSE))+(I452/100)</f>
        <v>232.66499999999999</v>
      </c>
      <c r="M452" s="136" t="s">
        <v>1808</v>
      </c>
      <c r="N452" s="136" t="s">
        <v>1691</v>
      </c>
      <c r="O452" s="199" t="s">
        <v>1836</v>
      </c>
      <c r="P452" s="57" t="s">
        <v>1900</v>
      </c>
      <c r="Q452" s="44"/>
      <c r="R452" s="42">
        <v>100</v>
      </c>
      <c r="S452" s="5">
        <v>0</v>
      </c>
      <c r="T452" s="5">
        <v>0</v>
      </c>
      <c r="U452" s="5">
        <v>0</v>
      </c>
      <c r="V452" s="8">
        <f t="shared" si="218"/>
        <v>100</v>
      </c>
      <c r="W452" s="4" t="s">
        <v>1385</v>
      </c>
      <c r="X452" s="5" t="s">
        <v>1223</v>
      </c>
      <c r="Y452" s="38">
        <v>95</v>
      </c>
      <c r="Z452" s="8" t="str">
        <f>VLOOKUP($Y452,definitions_list_lookup!$N$15:$P$20,2,TRUE)</f>
        <v>complete</v>
      </c>
      <c r="AA452" s="8">
        <f>VLOOKUP($Y452,definitions_list_lookup!$N$15:$P$20,3,TRUE)</f>
        <v>5</v>
      </c>
      <c r="AB452" s="99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>
        <v>5</v>
      </c>
      <c r="AT452" s="7"/>
      <c r="AU452" s="7"/>
      <c r="AV452" s="7"/>
      <c r="AW452" s="7"/>
      <c r="AX452" s="7"/>
      <c r="AY452" s="7"/>
      <c r="AZ452" s="7">
        <v>95</v>
      </c>
      <c r="BA452" s="8">
        <f t="shared" si="219"/>
        <v>100</v>
      </c>
      <c r="BB452" s="54"/>
      <c r="BC452" s="99"/>
      <c r="BD452" s="99"/>
      <c r="BE452" s="99"/>
      <c r="BF452" s="7"/>
      <c r="BG452" s="8" t="str">
        <f>VLOOKUP($BF452,definitions_list_lookup!$N$15:$P$20,2,TRUE)</f>
        <v>fresh</v>
      </c>
      <c r="BH452" s="8">
        <f>VLOOKUP($BF452,definitions_list_lookup!$N$15:$P$20,3,TRUE)</f>
        <v>0</v>
      </c>
      <c r="BI452" s="99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8">
        <f t="shared" si="220"/>
        <v>0</v>
      </c>
      <c r="CI452" s="44"/>
      <c r="CJ452" s="7"/>
      <c r="CK452" s="48"/>
      <c r="CL452" s="7"/>
      <c r="CM452" s="8" t="str">
        <f>VLOOKUP($CL452,definitions_list_lookup!$N$15:$P$20,2,TRUE)</f>
        <v>fresh</v>
      </c>
      <c r="CN452" s="8">
        <f>VLOOKUP($CL452,definitions_list_lookup!$N$15:$P$20,3,TRUE)</f>
        <v>0</v>
      </c>
      <c r="CO452" s="99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8">
        <f t="shared" si="221"/>
        <v>0</v>
      </c>
      <c r="DO452" s="44"/>
      <c r="DP452" s="99"/>
      <c r="DQ452" s="7"/>
      <c r="DR452" s="8" t="str">
        <f>VLOOKUP($DQ452,definitions_list_lookup!$N$15:$P$20,2,TRUE)</f>
        <v>fresh</v>
      </c>
      <c r="DS452" s="8">
        <f>VLOOKUP($DQ452,definitions_list_lookup!$N$15:$P$20,3,TRUE)</f>
        <v>0</v>
      </c>
      <c r="DT452" s="99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8">
        <f t="shared" si="222"/>
        <v>0</v>
      </c>
      <c r="ET452" s="44"/>
      <c r="EU452" s="8">
        <f t="shared" si="223"/>
        <v>95</v>
      </c>
      <c r="EV452" s="8" t="str">
        <f>VLOOKUP($EU452,definitions_list_lookup!$N$15:$P$20,2,TRUE)</f>
        <v>complete</v>
      </c>
      <c r="EW452" s="8">
        <f>VLOOKUP($EU452,definitions_list_lookup!$N$15:$P$20,3,TRUE)</f>
        <v>5</v>
      </c>
    </row>
    <row r="453" spans="1:153" ht="140">
      <c r="A453" s="205">
        <v>43307</v>
      </c>
      <c r="B453" s="7" t="s">
        <v>1323</v>
      </c>
      <c r="C453" s="182"/>
      <c r="D453" s="7" t="s">
        <v>1208</v>
      </c>
      <c r="E453" s="7">
        <v>103</v>
      </c>
      <c r="F453" s="7">
        <v>3</v>
      </c>
      <c r="G453" s="6" t="str">
        <f t="shared" si="217"/>
        <v>103-3</v>
      </c>
      <c r="H453" s="2">
        <v>47.5</v>
      </c>
      <c r="I453" s="2">
        <v>55</v>
      </c>
      <c r="J453" s="79" t="str">
        <f>IF(((VLOOKUP($G453,Depth_Lookup!$A$3:$J$561,9,FALSE))-(I453/100))&gt;=0,"Good","Too Long")</f>
        <v>Good</v>
      </c>
      <c r="K453" s="80">
        <f>(VLOOKUP($G453,Depth_Lookup!$A$3:$J$561,10,FALSE))+(H453/100)</f>
        <v>232.66499999999999</v>
      </c>
      <c r="L453" s="80">
        <f>(VLOOKUP($G453,Depth_Lookup!$A$3:$J$561,10,FALSE))+(I453/100)</f>
        <v>232.74</v>
      </c>
      <c r="M453" s="136" t="s">
        <v>1809</v>
      </c>
      <c r="N453" s="136" t="s">
        <v>1326</v>
      </c>
      <c r="O453" s="199" t="s">
        <v>1881</v>
      </c>
      <c r="P453" s="57" t="s">
        <v>1898</v>
      </c>
      <c r="Q453" s="44"/>
      <c r="R453" s="42">
        <v>0</v>
      </c>
      <c r="S453" s="5">
        <v>0</v>
      </c>
      <c r="T453" s="5">
        <v>100</v>
      </c>
      <c r="U453" s="5">
        <v>0</v>
      </c>
      <c r="V453" s="8">
        <f t="shared" si="218"/>
        <v>100</v>
      </c>
      <c r="W453" s="4"/>
      <c r="X453" s="5"/>
      <c r="Y453" s="38"/>
      <c r="Z453" s="8" t="str">
        <f>VLOOKUP($Y453,definitions_list_lookup!$N$15:$P$20,2,TRUE)</f>
        <v>fresh</v>
      </c>
      <c r="AA453" s="8">
        <f>VLOOKUP($Y453,definitions_list_lookup!$N$15:$P$20,3,TRUE)</f>
        <v>0</v>
      </c>
      <c r="AB453" s="99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8">
        <f t="shared" si="219"/>
        <v>0</v>
      </c>
      <c r="BB453" s="54"/>
      <c r="BC453" s="99"/>
      <c r="BD453" s="99"/>
      <c r="BE453" s="99"/>
      <c r="BF453" s="7"/>
      <c r="BG453" s="8" t="str">
        <f>VLOOKUP($BF453,definitions_list_lookup!$N$15:$P$20,2,TRUE)</f>
        <v>fresh</v>
      </c>
      <c r="BH453" s="8">
        <f>VLOOKUP($BF453,definitions_list_lookup!$N$15:$P$20,3,TRUE)</f>
        <v>0</v>
      </c>
      <c r="BI453" s="99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8">
        <f t="shared" si="220"/>
        <v>0</v>
      </c>
      <c r="CI453" s="44"/>
      <c r="CJ453" s="7" t="s">
        <v>1384</v>
      </c>
      <c r="CK453" s="48" t="s">
        <v>1396</v>
      </c>
      <c r="CL453" s="7">
        <v>95</v>
      </c>
      <c r="CM453" s="8" t="str">
        <f>VLOOKUP($CL453,definitions_list_lookup!$N$15:$P$20,2,TRUE)</f>
        <v>complete</v>
      </c>
      <c r="CN453" s="8">
        <f>VLOOKUP($CL453,definitions_list_lookup!$N$15:$P$20,3,TRUE)</f>
        <v>5</v>
      </c>
      <c r="CO453" s="99" t="s">
        <v>1743</v>
      </c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>
        <v>10</v>
      </c>
      <c r="DD453" s="7"/>
      <c r="DE453" s="7"/>
      <c r="DF453" s="7">
        <v>90</v>
      </c>
      <c r="DG453" s="7"/>
      <c r="DH453" s="7"/>
      <c r="DI453" s="7"/>
      <c r="DJ453" s="7"/>
      <c r="DK453" s="7"/>
      <c r="DL453" s="7"/>
      <c r="DM453" s="7"/>
      <c r="DN453" s="8">
        <f t="shared" si="221"/>
        <v>100</v>
      </c>
      <c r="DO453" s="44"/>
      <c r="DP453" s="99"/>
      <c r="DQ453" s="7"/>
      <c r="DR453" s="8" t="str">
        <f>VLOOKUP($DQ453,definitions_list_lookup!$N$15:$P$20,2,TRUE)</f>
        <v>fresh</v>
      </c>
      <c r="DS453" s="8">
        <f>VLOOKUP($DQ453,definitions_list_lookup!$N$15:$P$20,3,TRUE)</f>
        <v>0</v>
      </c>
      <c r="DT453" s="99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8">
        <f t="shared" si="222"/>
        <v>0</v>
      </c>
      <c r="ET453" s="44"/>
      <c r="EU453" s="8">
        <f t="shared" si="223"/>
        <v>95</v>
      </c>
      <c r="EV453" s="8" t="str">
        <f>VLOOKUP($EU453,definitions_list_lookup!$N$15:$P$20,2,TRUE)</f>
        <v>complete</v>
      </c>
      <c r="EW453" s="8">
        <f>VLOOKUP($EU453,definitions_list_lookup!$N$15:$P$20,3,TRUE)</f>
        <v>5</v>
      </c>
    </row>
    <row r="454" spans="1:153" ht="140">
      <c r="A454" s="205">
        <v>43307</v>
      </c>
      <c r="B454" s="7" t="s">
        <v>1323</v>
      </c>
      <c r="C454" s="182"/>
      <c r="D454" s="7" t="s">
        <v>1208</v>
      </c>
      <c r="E454" s="7">
        <v>103</v>
      </c>
      <c r="F454" s="5">
        <v>4</v>
      </c>
      <c r="G454" s="6" t="str">
        <f t="shared" si="217"/>
        <v>103-4</v>
      </c>
      <c r="H454" s="2">
        <v>0</v>
      </c>
      <c r="I454" s="2">
        <v>33</v>
      </c>
      <c r="J454" s="79" t="str">
        <f>IF(((VLOOKUP($G454,Depth_Lookup!$A$3:$J$561,9,FALSE))-(I454/100))&gt;=0,"Good","Too Long")</f>
        <v>Good</v>
      </c>
      <c r="K454" s="80">
        <f>(VLOOKUP($G454,Depth_Lookup!$A$3:$J$561,10,FALSE))+(H454/100)</f>
        <v>232.74</v>
      </c>
      <c r="L454" s="80">
        <f>(VLOOKUP($G454,Depth_Lookup!$A$3:$J$561,10,FALSE))+(I454/100)</f>
        <v>233.07000000000002</v>
      </c>
      <c r="M454" s="136" t="s">
        <v>1809</v>
      </c>
      <c r="N454" s="136" t="s">
        <v>1326</v>
      </c>
      <c r="O454" s="199" t="s">
        <v>1846</v>
      </c>
      <c r="P454" s="57" t="s">
        <v>1898</v>
      </c>
      <c r="Q454" s="44"/>
      <c r="R454" s="42">
        <v>80</v>
      </c>
      <c r="S454" s="5">
        <v>0</v>
      </c>
      <c r="T454" s="5">
        <v>20</v>
      </c>
      <c r="U454" s="5">
        <v>0</v>
      </c>
      <c r="V454" s="8">
        <f t="shared" ref="V454:V455" si="271">SUM(R454:U454)</f>
        <v>100</v>
      </c>
      <c r="W454" s="4" t="s">
        <v>1303</v>
      </c>
      <c r="X454" s="5" t="s">
        <v>1223</v>
      </c>
      <c r="Y454" s="38">
        <v>90</v>
      </c>
      <c r="Z454" s="8" t="str">
        <f>VLOOKUP($Y454,definitions_list_lookup!$N$15:$P$20,2,TRUE)</f>
        <v>very high</v>
      </c>
      <c r="AA454" s="8">
        <f>VLOOKUP($Y454,definitions_list_lookup!$N$15:$P$20,3,TRUE)</f>
        <v>4</v>
      </c>
      <c r="AB454" s="99" t="s">
        <v>1842</v>
      </c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>
        <v>5</v>
      </c>
      <c r="AQ454" s="7"/>
      <c r="AR454" s="7"/>
      <c r="AS454" s="7">
        <v>95</v>
      </c>
      <c r="AT454" s="7"/>
      <c r="AU454" s="7"/>
      <c r="AV454" s="7"/>
      <c r="AW454" s="7"/>
      <c r="AX454" s="7"/>
      <c r="AY454" s="7"/>
      <c r="AZ454" s="7"/>
      <c r="BA454" s="8">
        <f t="shared" ref="BA454:BA457" si="272">SUM(AC454:AZ454)</f>
        <v>100</v>
      </c>
      <c r="BB454" s="54"/>
      <c r="BC454" s="99"/>
      <c r="BD454" s="99"/>
      <c r="BE454" s="99"/>
      <c r="BF454" s="7"/>
      <c r="BG454" s="8" t="str">
        <f>VLOOKUP($BF454,definitions_list_lookup!$N$15:$P$20,2,TRUE)</f>
        <v>fresh</v>
      </c>
      <c r="BH454" s="8">
        <f>VLOOKUP($BF454,definitions_list_lookup!$N$15:$P$20,3,TRUE)</f>
        <v>0</v>
      </c>
      <c r="BI454" s="99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8">
        <f t="shared" ref="CH454:CH456" si="273">SUM(BJ454:CG454)</f>
        <v>0</v>
      </c>
      <c r="CI454" s="44"/>
      <c r="CJ454" s="7" t="s">
        <v>1384</v>
      </c>
      <c r="CK454" s="48" t="s">
        <v>1396</v>
      </c>
      <c r="CL454" s="7">
        <v>95</v>
      </c>
      <c r="CM454" s="8" t="str">
        <f>VLOOKUP($CL454,definitions_list_lookup!$N$15:$P$20,2,TRUE)</f>
        <v>complete</v>
      </c>
      <c r="CN454" s="8">
        <f>VLOOKUP($CL454,definitions_list_lookup!$N$15:$P$20,3,TRUE)</f>
        <v>5</v>
      </c>
      <c r="CO454" s="99" t="s">
        <v>1743</v>
      </c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>
        <v>10</v>
      </c>
      <c r="DD454" s="7"/>
      <c r="DE454" s="7"/>
      <c r="DF454" s="7">
        <v>90</v>
      </c>
      <c r="DG454" s="7"/>
      <c r="DH454" s="7"/>
      <c r="DI454" s="7"/>
      <c r="DJ454" s="7"/>
      <c r="DK454" s="7"/>
      <c r="DL454" s="7"/>
      <c r="DM454" s="7"/>
      <c r="DN454" s="8">
        <f t="shared" si="221"/>
        <v>100</v>
      </c>
      <c r="DO454" s="44"/>
      <c r="DP454" s="99"/>
      <c r="DQ454" s="7"/>
      <c r="DR454" s="8" t="str">
        <f>VLOOKUP($DQ454,definitions_list_lookup!$N$15:$P$20,2,TRUE)</f>
        <v>fresh</v>
      </c>
      <c r="DS454" s="8">
        <f>VLOOKUP($DQ454,definitions_list_lookup!$N$15:$P$20,3,TRUE)</f>
        <v>0</v>
      </c>
      <c r="DT454" s="99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8">
        <f t="shared" si="222"/>
        <v>0</v>
      </c>
      <c r="ET454" s="44"/>
      <c r="EU454" s="8">
        <f t="shared" si="223"/>
        <v>91</v>
      </c>
      <c r="EV454" s="8" t="str">
        <f>VLOOKUP($EU454,definitions_list_lookup!$N$15:$P$20,2,TRUE)</f>
        <v>complete</v>
      </c>
      <c r="EW454" s="8">
        <f>VLOOKUP($EU454,definitions_list_lookup!$N$15:$P$20,3,TRUE)</f>
        <v>5</v>
      </c>
    </row>
    <row r="455" spans="1:153" ht="56">
      <c r="A455" s="205">
        <v>43307</v>
      </c>
      <c r="B455" s="7" t="s">
        <v>1323</v>
      </c>
      <c r="C455" s="182"/>
      <c r="D455" s="7" t="s">
        <v>1208</v>
      </c>
      <c r="E455" s="7">
        <v>103</v>
      </c>
      <c r="F455" s="5">
        <v>4</v>
      </c>
      <c r="G455" s="6" t="str">
        <f t="shared" si="217"/>
        <v>103-4</v>
      </c>
      <c r="H455" s="2">
        <v>33</v>
      </c>
      <c r="I455" s="2">
        <v>35</v>
      </c>
      <c r="J455" s="79" t="str">
        <f>IF(((VLOOKUP($G455,Depth_Lookup!$A$3:$J$561,9,FALSE))-(I455/100))&gt;=0,"Good","Too Long")</f>
        <v>Good</v>
      </c>
      <c r="K455" s="80">
        <f>(VLOOKUP($G455,Depth_Lookup!$A$3:$J$561,10,FALSE))+(H455/100)</f>
        <v>233.07000000000002</v>
      </c>
      <c r="L455" s="80">
        <f>(VLOOKUP($G455,Depth_Lookup!$A$3:$J$561,10,FALSE))+(I455/100)</f>
        <v>233.09</v>
      </c>
      <c r="M455" s="136" t="s">
        <v>1810</v>
      </c>
      <c r="N455" s="136" t="s">
        <v>1469</v>
      </c>
      <c r="O455" s="199" t="s">
        <v>1836</v>
      </c>
      <c r="P455" s="57" t="s">
        <v>1900</v>
      </c>
      <c r="Q455" s="44"/>
      <c r="R455" s="42">
        <v>100</v>
      </c>
      <c r="S455" s="5">
        <v>0</v>
      </c>
      <c r="T455" s="5">
        <v>0</v>
      </c>
      <c r="U455" s="5">
        <v>0</v>
      </c>
      <c r="V455" s="8">
        <f t="shared" si="271"/>
        <v>100</v>
      </c>
      <c r="W455" s="4" t="s">
        <v>1385</v>
      </c>
      <c r="X455" s="5" t="s">
        <v>1223</v>
      </c>
      <c r="Y455" s="38">
        <v>95</v>
      </c>
      <c r="Z455" s="8" t="str">
        <f>VLOOKUP($Y455,definitions_list_lookup!$N$15:$P$20,2,TRUE)</f>
        <v>complete</v>
      </c>
      <c r="AA455" s="8">
        <f>VLOOKUP($Y455,definitions_list_lookup!$N$15:$P$20,3,TRUE)</f>
        <v>5</v>
      </c>
      <c r="AB455" s="99"/>
      <c r="AC455" s="7">
        <v>20</v>
      </c>
      <c r="AD455" s="7"/>
      <c r="AE455" s="7">
        <v>20</v>
      </c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>
        <v>60</v>
      </c>
      <c r="BA455" s="8">
        <f t="shared" si="272"/>
        <v>100</v>
      </c>
      <c r="BB455" s="54"/>
      <c r="BC455" s="99"/>
      <c r="BD455" s="99"/>
      <c r="BE455" s="99"/>
      <c r="BF455" s="7"/>
      <c r="BG455" s="8" t="str">
        <f>VLOOKUP($BF455,definitions_list_lookup!$N$15:$P$20,2,TRUE)</f>
        <v>fresh</v>
      </c>
      <c r="BH455" s="8">
        <f>VLOOKUP($BF455,definitions_list_lookup!$N$15:$P$20,3,TRUE)</f>
        <v>0</v>
      </c>
      <c r="BI455" s="99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8">
        <f t="shared" si="273"/>
        <v>0</v>
      </c>
      <c r="CI455" s="44"/>
      <c r="CJ455" s="7"/>
      <c r="CK455" s="48"/>
      <c r="CL455" s="7"/>
      <c r="CM455" s="8" t="str">
        <f>VLOOKUP($CL455,definitions_list_lookup!$N$15:$P$20,2,TRUE)</f>
        <v>fresh</v>
      </c>
      <c r="CN455" s="8">
        <f>VLOOKUP($CL455,definitions_list_lookup!$N$15:$P$20,3,TRUE)</f>
        <v>0</v>
      </c>
      <c r="CO455" s="99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8">
        <f t="shared" si="221"/>
        <v>0</v>
      </c>
      <c r="DO455" s="44"/>
      <c r="DP455" s="99"/>
      <c r="DQ455" s="7"/>
      <c r="DR455" s="8" t="str">
        <f>VLOOKUP($DQ455,definitions_list_lookup!$N$15:$P$20,2,TRUE)</f>
        <v>fresh</v>
      </c>
      <c r="DS455" s="8">
        <f>VLOOKUP($DQ455,definitions_list_lookup!$N$15:$P$20,3,TRUE)</f>
        <v>0</v>
      </c>
      <c r="DT455" s="99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8">
        <f t="shared" si="222"/>
        <v>0</v>
      </c>
      <c r="ET455" s="44"/>
      <c r="EU455" s="8">
        <f t="shared" si="223"/>
        <v>95</v>
      </c>
      <c r="EV455" s="8" t="str">
        <f>VLOOKUP($EU455,definitions_list_lookup!$N$15:$P$20,2,TRUE)</f>
        <v>complete</v>
      </c>
      <c r="EW455" s="8">
        <f>VLOOKUP($EU455,definitions_list_lookup!$N$15:$P$20,3,TRUE)</f>
        <v>5</v>
      </c>
    </row>
    <row r="456" spans="1:153" ht="140">
      <c r="A456" s="205">
        <v>43307</v>
      </c>
      <c r="B456" s="7" t="s">
        <v>1323</v>
      </c>
      <c r="C456" s="182"/>
      <c r="D456" s="7" t="s">
        <v>1208</v>
      </c>
      <c r="E456" s="7">
        <v>103</v>
      </c>
      <c r="F456" s="5">
        <v>4</v>
      </c>
      <c r="G456" s="6" t="str">
        <f t="shared" si="217"/>
        <v>103-4</v>
      </c>
      <c r="H456" s="2">
        <v>35</v>
      </c>
      <c r="I456" s="2">
        <v>54</v>
      </c>
      <c r="J456" s="79" t="str">
        <f>IF(((VLOOKUP($G456,Depth_Lookup!$A$3:$J$561,9,FALSE))-(I456/100))&gt;=0,"Good","Too Long")</f>
        <v>Good</v>
      </c>
      <c r="K456" s="80">
        <f>(VLOOKUP($G456,Depth_Lookup!$A$3:$J$561,10,FALSE))+(H456/100)</f>
        <v>233.09</v>
      </c>
      <c r="L456" s="80">
        <f>(VLOOKUP($G456,Depth_Lookup!$A$3:$J$561,10,FALSE))+(I456/100)</f>
        <v>233.28</v>
      </c>
      <c r="M456" s="136" t="s">
        <v>1812</v>
      </c>
      <c r="N456" s="136" t="s">
        <v>1326</v>
      </c>
      <c r="O456" s="199" t="s">
        <v>1882</v>
      </c>
      <c r="P456" s="57" t="s">
        <v>1898</v>
      </c>
      <c r="Q456" s="44"/>
      <c r="R456" s="42">
        <v>90</v>
      </c>
      <c r="S456" s="5">
        <v>0</v>
      </c>
      <c r="T456" s="5">
        <v>10</v>
      </c>
      <c r="U456" s="5">
        <v>0</v>
      </c>
      <c r="V456" s="8">
        <f t="shared" si="218"/>
        <v>100</v>
      </c>
      <c r="W456" s="4" t="s">
        <v>1303</v>
      </c>
      <c r="X456" s="5" t="s">
        <v>1223</v>
      </c>
      <c r="Y456" s="38">
        <v>90</v>
      </c>
      <c r="Z456" s="8" t="str">
        <f>VLOOKUP($Y456,definitions_list_lookup!$N$15:$P$20,2,TRUE)</f>
        <v>very high</v>
      </c>
      <c r="AA456" s="8">
        <f>VLOOKUP($Y456,definitions_list_lookup!$N$15:$P$20,3,TRUE)</f>
        <v>4</v>
      </c>
      <c r="AB456" s="99" t="s">
        <v>1842</v>
      </c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>
        <v>5</v>
      </c>
      <c r="AQ456" s="7"/>
      <c r="AR456" s="7"/>
      <c r="AS456" s="7">
        <v>95</v>
      </c>
      <c r="AT456" s="7"/>
      <c r="AU456" s="7"/>
      <c r="AV456" s="7"/>
      <c r="AW456" s="7"/>
      <c r="AX456" s="7"/>
      <c r="AY456" s="7"/>
      <c r="AZ456" s="7"/>
      <c r="BA456" s="8">
        <f t="shared" si="272"/>
        <v>100</v>
      </c>
      <c r="BB456" s="54"/>
      <c r="BC456" s="99"/>
      <c r="BD456" s="99"/>
      <c r="BE456" s="99"/>
      <c r="BF456" s="7"/>
      <c r="BG456" s="8" t="str">
        <f>VLOOKUP($BF456,definitions_list_lookup!$N$15:$P$20,2,TRUE)</f>
        <v>fresh</v>
      </c>
      <c r="BH456" s="8">
        <f>VLOOKUP($BF456,definitions_list_lookup!$N$15:$P$20,3,TRUE)</f>
        <v>0</v>
      </c>
      <c r="BI456" s="99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8">
        <f t="shared" si="273"/>
        <v>0</v>
      </c>
      <c r="CI456" s="44"/>
      <c r="CJ456" s="7" t="s">
        <v>1384</v>
      </c>
      <c r="CK456" s="48" t="s">
        <v>1396</v>
      </c>
      <c r="CL456" s="7">
        <v>95</v>
      </c>
      <c r="CM456" s="8" t="str">
        <f>VLOOKUP($CL456,definitions_list_lookup!$N$15:$P$20,2,TRUE)</f>
        <v>complete</v>
      </c>
      <c r="CN456" s="8">
        <f>VLOOKUP($CL456,definitions_list_lookup!$N$15:$P$20,3,TRUE)</f>
        <v>5</v>
      </c>
      <c r="CO456" s="99" t="s">
        <v>1743</v>
      </c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>
        <v>10</v>
      </c>
      <c r="DD456" s="7"/>
      <c r="DE456" s="7"/>
      <c r="DF456" s="7">
        <v>90</v>
      </c>
      <c r="DG456" s="7"/>
      <c r="DH456" s="7"/>
      <c r="DI456" s="7"/>
      <c r="DJ456" s="7"/>
      <c r="DK456" s="7"/>
      <c r="DL456" s="7"/>
      <c r="DM456" s="7"/>
      <c r="DN456" s="8">
        <f t="shared" si="221"/>
        <v>100</v>
      </c>
      <c r="DO456" s="44"/>
      <c r="DP456" s="99"/>
      <c r="DQ456" s="7"/>
      <c r="DR456" s="8" t="str">
        <f>VLOOKUP($DQ456,definitions_list_lookup!$N$15:$P$20,2,TRUE)</f>
        <v>fresh</v>
      </c>
      <c r="DS456" s="8">
        <f>VLOOKUP($DQ456,definitions_list_lookup!$N$15:$P$20,3,TRUE)</f>
        <v>0</v>
      </c>
      <c r="DT456" s="99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8">
        <f t="shared" si="222"/>
        <v>0</v>
      </c>
      <c r="ET456" s="44"/>
      <c r="EU456" s="8">
        <f t="shared" si="223"/>
        <v>90.5</v>
      </c>
      <c r="EV456" s="8" t="str">
        <f>VLOOKUP($EU456,definitions_list_lookup!$N$15:$P$20,2,TRUE)</f>
        <v>very high</v>
      </c>
      <c r="EW456" s="8">
        <f>VLOOKUP($EU456,definitions_list_lookup!$N$15:$P$20,3,TRUE)</f>
        <v>4</v>
      </c>
    </row>
    <row r="457" spans="1:153" ht="56">
      <c r="A457" s="205">
        <v>43307</v>
      </c>
      <c r="B457" s="7" t="s">
        <v>1323</v>
      </c>
      <c r="C457" s="182"/>
      <c r="D457" s="7" t="s">
        <v>1208</v>
      </c>
      <c r="E457" s="7">
        <v>103</v>
      </c>
      <c r="F457" s="5">
        <v>4</v>
      </c>
      <c r="G457" s="6" t="str">
        <f t="shared" ref="G457:G520" si="274">E457&amp;"-"&amp;F457</f>
        <v>103-4</v>
      </c>
      <c r="H457" s="2">
        <v>54</v>
      </c>
      <c r="I457" s="2">
        <v>55</v>
      </c>
      <c r="J457" s="79" t="str">
        <f>IF(((VLOOKUP($G457,Depth_Lookup!$A$3:$J$561,9,FALSE))-(I457/100))&gt;=0,"Good","Too Long")</f>
        <v>Good</v>
      </c>
      <c r="K457" s="80">
        <f>(VLOOKUP($G457,Depth_Lookup!$A$3:$J$561,10,FALSE))+(H457/100)</f>
        <v>233.28</v>
      </c>
      <c r="L457" s="80">
        <f>(VLOOKUP($G457,Depth_Lookup!$A$3:$J$561,10,FALSE))+(I457/100)</f>
        <v>233.29000000000002</v>
      </c>
      <c r="M457" s="136" t="s">
        <v>1813</v>
      </c>
      <c r="N457" s="136" t="s">
        <v>1691</v>
      </c>
      <c r="O457" s="199" t="s">
        <v>1836</v>
      </c>
      <c r="P457" s="57" t="s">
        <v>1900</v>
      </c>
      <c r="Q457" s="44"/>
      <c r="R457" s="42">
        <v>100</v>
      </c>
      <c r="S457" s="5">
        <v>0</v>
      </c>
      <c r="T457" s="5">
        <v>0</v>
      </c>
      <c r="U457" s="5">
        <v>0</v>
      </c>
      <c r="V457" s="8">
        <f t="shared" ref="V457:V459" si="275">SUM(R457:U457)</f>
        <v>100</v>
      </c>
      <c r="W457" s="4" t="s">
        <v>1385</v>
      </c>
      <c r="X457" s="5" t="s">
        <v>1223</v>
      </c>
      <c r="Y457" s="38">
        <v>95</v>
      </c>
      <c r="Z457" s="8" t="str">
        <f>VLOOKUP($Y457,definitions_list_lookup!$N$15:$P$20,2,TRUE)</f>
        <v>complete</v>
      </c>
      <c r="AA457" s="8">
        <f>VLOOKUP($Y457,definitions_list_lookup!$N$15:$P$20,3,TRUE)</f>
        <v>5</v>
      </c>
      <c r="AB457" s="99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>
        <v>5</v>
      </c>
      <c r="AT457" s="7"/>
      <c r="AU457" s="7"/>
      <c r="AV457" s="7"/>
      <c r="AW457" s="7"/>
      <c r="AX457" s="7"/>
      <c r="AY457" s="7"/>
      <c r="AZ457" s="7">
        <v>95</v>
      </c>
      <c r="BA457" s="8">
        <f t="shared" si="272"/>
        <v>100</v>
      </c>
      <c r="BB457" s="54"/>
      <c r="BC457" s="99"/>
      <c r="BD457" s="99"/>
      <c r="BE457" s="99"/>
      <c r="BF457" s="7"/>
      <c r="BG457" s="8" t="str">
        <f>VLOOKUP($BF457,definitions_list_lookup!$N$15:$P$20,2,TRUE)</f>
        <v>fresh</v>
      </c>
      <c r="BH457" s="8">
        <f>VLOOKUP($BF457,definitions_list_lookup!$N$15:$P$20,3,TRUE)</f>
        <v>0</v>
      </c>
      <c r="BI457" s="99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8">
        <f t="shared" ref="CH457:CH520" si="276">SUM(BJ457:CG457)</f>
        <v>0</v>
      </c>
      <c r="CI457" s="44"/>
      <c r="CJ457" s="7"/>
      <c r="CK457" s="48"/>
      <c r="CL457" s="7"/>
      <c r="CM457" s="8" t="str">
        <f>VLOOKUP($CL457,definitions_list_lookup!$N$15:$P$20,2,TRUE)</f>
        <v>fresh</v>
      </c>
      <c r="CN457" s="8">
        <f>VLOOKUP($CL457,definitions_list_lookup!$N$15:$P$20,3,TRUE)</f>
        <v>0</v>
      </c>
      <c r="CO457" s="99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8">
        <f t="shared" ref="DN457:DN520" si="277">SUM(CP457:DM457)</f>
        <v>0</v>
      </c>
      <c r="DO457" s="44"/>
      <c r="DP457" s="99"/>
      <c r="DQ457" s="7"/>
      <c r="DR457" s="8" t="str">
        <f>VLOOKUP($DQ457,definitions_list_lookup!$N$15:$P$20,2,TRUE)</f>
        <v>fresh</v>
      </c>
      <c r="DS457" s="8">
        <f>VLOOKUP($DQ457,definitions_list_lookup!$N$15:$P$20,3,TRUE)</f>
        <v>0</v>
      </c>
      <c r="DT457" s="99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8">
        <f t="shared" ref="ES457:ES520" si="278">SUM(DU457:ER457)</f>
        <v>0</v>
      </c>
      <c r="ET457" s="44"/>
      <c r="EU457" s="8">
        <f t="shared" ref="EU457:EU520" si="279">((R457/100)*Y457)+((S457/100)*BF457)+((T457/100)*CL457)+((U457/100)*DQ457)</f>
        <v>95</v>
      </c>
      <c r="EV457" s="8" t="str">
        <f>VLOOKUP($EU457,definitions_list_lookup!$N$15:$P$20,2,TRUE)</f>
        <v>complete</v>
      </c>
      <c r="EW457" s="8">
        <f>VLOOKUP($EU457,definitions_list_lookup!$N$15:$P$20,3,TRUE)</f>
        <v>5</v>
      </c>
    </row>
    <row r="458" spans="1:153" ht="140">
      <c r="A458" s="205">
        <v>43307</v>
      </c>
      <c r="B458" s="7" t="s">
        <v>1323</v>
      </c>
      <c r="C458" s="182"/>
      <c r="D458" s="7" t="s">
        <v>1208</v>
      </c>
      <c r="E458" s="7">
        <v>103</v>
      </c>
      <c r="F458" s="5">
        <v>4</v>
      </c>
      <c r="G458" s="6" t="str">
        <f t="shared" si="274"/>
        <v>103-4</v>
      </c>
      <c r="H458" s="2">
        <v>55</v>
      </c>
      <c r="I458" s="2">
        <v>73</v>
      </c>
      <c r="J458" s="79" t="str">
        <f>IF(((VLOOKUP($G458,Depth_Lookup!$A$3:$J$561,9,FALSE))-(I458/100))&gt;=0,"Good","Too Long")</f>
        <v>Good</v>
      </c>
      <c r="K458" s="80">
        <f>(VLOOKUP($G458,Depth_Lookup!$A$3:$J$561,10,FALSE))+(H458/100)</f>
        <v>233.29000000000002</v>
      </c>
      <c r="L458" s="80">
        <f>(VLOOKUP($G458,Depth_Lookup!$A$3:$J$561,10,FALSE))+(I458/100)</f>
        <v>233.47</v>
      </c>
      <c r="M458" s="136" t="s">
        <v>1814</v>
      </c>
      <c r="N458" s="136" t="s">
        <v>12</v>
      </c>
      <c r="O458" s="199" t="s">
        <v>1882</v>
      </c>
      <c r="P458" s="57" t="s">
        <v>1898</v>
      </c>
      <c r="Q458" s="44"/>
      <c r="R458" s="42">
        <v>90</v>
      </c>
      <c r="S458" s="5">
        <v>0</v>
      </c>
      <c r="T458" s="5">
        <v>10</v>
      </c>
      <c r="U458" s="5">
        <v>0</v>
      </c>
      <c r="V458" s="8">
        <f t="shared" si="275"/>
        <v>100</v>
      </c>
      <c r="W458" s="4" t="s">
        <v>1303</v>
      </c>
      <c r="X458" s="5" t="s">
        <v>1223</v>
      </c>
      <c r="Y458" s="38">
        <v>90</v>
      </c>
      <c r="Z458" s="8" t="str">
        <f>VLOOKUP($Y458,definitions_list_lookup!$N$15:$P$20,2,TRUE)</f>
        <v>very high</v>
      </c>
      <c r="AA458" s="8">
        <f>VLOOKUP($Y458,definitions_list_lookup!$N$15:$P$20,3,TRUE)</f>
        <v>4</v>
      </c>
      <c r="AB458" s="99" t="s">
        <v>1842</v>
      </c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>
        <v>5</v>
      </c>
      <c r="AQ458" s="7"/>
      <c r="AR458" s="7"/>
      <c r="AS458" s="7">
        <v>95</v>
      </c>
      <c r="AT458" s="7"/>
      <c r="AU458" s="7"/>
      <c r="AV458" s="7"/>
      <c r="AW458" s="7"/>
      <c r="AX458" s="7"/>
      <c r="AY458" s="7"/>
      <c r="AZ458" s="7"/>
      <c r="BA458" s="8">
        <f t="shared" ref="BA458" si="280">SUM(AC458:AZ458)</f>
        <v>100</v>
      </c>
      <c r="BB458" s="54"/>
      <c r="BC458" s="99"/>
      <c r="BD458" s="99"/>
      <c r="BE458" s="99"/>
      <c r="BF458" s="7"/>
      <c r="BG458" s="8" t="str">
        <f>VLOOKUP($BF458,definitions_list_lookup!$N$15:$P$20,2,TRUE)</f>
        <v>fresh</v>
      </c>
      <c r="BH458" s="8">
        <f>VLOOKUP($BF458,definitions_list_lookup!$N$15:$P$20,3,TRUE)</f>
        <v>0</v>
      </c>
      <c r="BI458" s="99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8">
        <f t="shared" si="276"/>
        <v>0</v>
      </c>
      <c r="CI458" s="44"/>
      <c r="CJ458" s="7" t="s">
        <v>1384</v>
      </c>
      <c r="CK458" s="48" t="s">
        <v>1396</v>
      </c>
      <c r="CL458" s="7">
        <v>95</v>
      </c>
      <c r="CM458" s="8" t="str">
        <f>VLOOKUP($CL458,definitions_list_lookup!$N$15:$P$20,2,TRUE)</f>
        <v>complete</v>
      </c>
      <c r="CN458" s="8">
        <f>VLOOKUP($CL458,definitions_list_lookup!$N$15:$P$20,3,TRUE)</f>
        <v>5</v>
      </c>
      <c r="CO458" s="99" t="s">
        <v>1743</v>
      </c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>
        <v>10</v>
      </c>
      <c r="DD458" s="7"/>
      <c r="DE458" s="7"/>
      <c r="DF458" s="7">
        <v>90</v>
      </c>
      <c r="DG458" s="7"/>
      <c r="DH458" s="7"/>
      <c r="DI458" s="7"/>
      <c r="DJ458" s="7"/>
      <c r="DK458" s="7"/>
      <c r="DL458" s="7"/>
      <c r="DM458" s="7"/>
      <c r="DN458" s="8">
        <f t="shared" si="277"/>
        <v>100</v>
      </c>
      <c r="DO458" s="44"/>
      <c r="DP458" s="99"/>
      <c r="DQ458" s="7"/>
      <c r="DR458" s="8" t="str">
        <f>VLOOKUP($DQ458,definitions_list_lookup!$N$15:$P$20,2,TRUE)</f>
        <v>fresh</v>
      </c>
      <c r="DS458" s="8">
        <f>VLOOKUP($DQ458,definitions_list_lookup!$N$15:$P$20,3,TRUE)</f>
        <v>0</v>
      </c>
      <c r="DT458" s="99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8">
        <f t="shared" si="278"/>
        <v>0</v>
      </c>
      <c r="ET458" s="44"/>
      <c r="EU458" s="8">
        <f t="shared" si="279"/>
        <v>90.5</v>
      </c>
      <c r="EV458" s="8" t="str">
        <f>VLOOKUP($EU458,definitions_list_lookup!$N$15:$P$20,2,TRUE)</f>
        <v>very high</v>
      </c>
      <c r="EW458" s="8">
        <f>VLOOKUP($EU458,definitions_list_lookup!$N$15:$P$20,3,TRUE)</f>
        <v>4</v>
      </c>
    </row>
    <row r="459" spans="1:153" ht="140">
      <c r="A459" s="205">
        <v>43307</v>
      </c>
      <c r="B459" s="7" t="s">
        <v>1323</v>
      </c>
      <c r="C459" s="182"/>
      <c r="D459" s="7" t="s">
        <v>1208</v>
      </c>
      <c r="E459" s="7">
        <v>103</v>
      </c>
      <c r="F459" s="5">
        <v>4</v>
      </c>
      <c r="G459" s="6" t="str">
        <f t="shared" si="274"/>
        <v>103-4</v>
      </c>
      <c r="H459" s="2">
        <v>73</v>
      </c>
      <c r="I459" s="2">
        <v>92</v>
      </c>
      <c r="J459" s="79" t="str">
        <f>IF(((VLOOKUP($G459,Depth_Lookup!$A$3:$J$561,9,FALSE))-(I459/100))&gt;=0,"Good","Too Long")</f>
        <v>Good</v>
      </c>
      <c r="K459" s="80">
        <f>(VLOOKUP($G459,Depth_Lookup!$A$3:$J$561,10,FALSE))+(H459/100)</f>
        <v>233.47</v>
      </c>
      <c r="L459" s="80">
        <f>(VLOOKUP($G459,Depth_Lookup!$A$3:$J$561,10,FALSE))+(I459/100)</f>
        <v>233.66</v>
      </c>
      <c r="M459" s="136" t="s">
        <v>1815</v>
      </c>
      <c r="N459" s="136" t="s">
        <v>13</v>
      </c>
      <c r="O459" s="199" t="s">
        <v>1652</v>
      </c>
      <c r="P459" s="57" t="s">
        <v>1898</v>
      </c>
      <c r="Q459" s="44"/>
      <c r="R459" s="42">
        <v>100</v>
      </c>
      <c r="S459" s="5">
        <v>0</v>
      </c>
      <c r="T459" s="5">
        <v>0</v>
      </c>
      <c r="U459" s="5">
        <v>0</v>
      </c>
      <c r="V459" s="8">
        <f t="shared" si="275"/>
        <v>100</v>
      </c>
      <c r="W459" s="4" t="s">
        <v>1303</v>
      </c>
      <c r="X459" s="5" t="s">
        <v>1223</v>
      </c>
      <c r="Y459" s="38">
        <v>80</v>
      </c>
      <c r="Z459" s="8" t="str">
        <f>VLOOKUP($Y459,definitions_list_lookup!$N$15:$P$20,2,TRUE)</f>
        <v>very high</v>
      </c>
      <c r="AA459" s="8">
        <f>VLOOKUP($Y459,definitions_list_lookup!$N$15:$P$20,3,TRUE)</f>
        <v>4</v>
      </c>
      <c r="AB459" s="99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>
        <v>5</v>
      </c>
      <c r="AQ459" s="7"/>
      <c r="AR459" s="7"/>
      <c r="AS459" s="7">
        <v>95</v>
      </c>
      <c r="AT459" s="7"/>
      <c r="AU459" s="7"/>
      <c r="AV459" s="7"/>
      <c r="AW459" s="7"/>
      <c r="AX459" s="7"/>
      <c r="AY459" s="7"/>
      <c r="AZ459" s="7"/>
      <c r="BA459" s="8">
        <f t="shared" ref="BA459:BA520" si="281">SUM(AC459:AZ459)</f>
        <v>100</v>
      </c>
      <c r="BB459" s="54"/>
      <c r="BC459" s="99"/>
      <c r="BD459" s="99"/>
      <c r="BE459" s="99"/>
      <c r="BF459" s="7"/>
      <c r="BG459" s="8" t="str">
        <f>VLOOKUP($BF459,definitions_list_lookup!$N$15:$P$20,2,TRUE)</f>
        <v>fresh</v>
      </c>
      <c r="BH459" s="8">
        <f>VLOOKUP($BF459,definitions_list_lookup!$N$15:$P$20,3,TRUE)</f>
        <v>0</v>
      </c>
      <c r="BI459" s="99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8">
        <f t="shared" si="276"/>
        <v>0</v>
      </c>
      <c r="CI459" s="44"/>
      <c r="CJ459" s="7"/>
      <c r="CK459" s="48"/>
      <c r="CL459" s="7"/>
      <c r="CM459" s="8" t="str">
        <f>VLOOKUP($CL459,definitions_list_lookup!$N$15:$P$20,2,TRUE)</f>
        <v>fresh</v>
      </c>
      <c r="CN459" s="8">
        <f>VLOOKUP($CL459,definitions_list_lookup!$N$15:$P$20,3,TRUE)</f>
        <v>0</v>
      </c>
      <c r="CO459" s="99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8">
        <f t="shared" si="277"/>
        <v>0</v>
      </c>
      <c r="DO459" s="44"/>
      <c r="DP459" s="99"/>
      <c r="DQ459" s="7"/>
      <c r="DR459" s="8" t="str">
        <f>VLOOKUP($DQ459,definitions_list_lookup!$N$15:$P$20,2,TRUE)</f>
        <v>fresh</v>
      </c>
      <c r="DS459" s="8">
        <f>VLOOKUP($DQ459,definitions_list_lookup!$N$15:$P$20,3,TRUE)</f>
        <v>0</v>
      </c>
      <c r="DT459" s="99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8">
        <f t="shared" si="278"/>
        <v>0</v>
      </c>
      <c r="ET459" s="44"/>
      <c r="EU459" s="8">
        <f t="shared" si="279"/>
        <v>80</v>
      </c>
      <c r="EV459" s="8" t="str">
        <f>VLOOKUP($EU459,definitions_list_lookup!$N$15:$P$20,2,TRUE)</f>
        <v>very high</v>
      </c>
      <c r="EW459" s="8">
        <f>VLOOKUP($EU459,definitions_list_lookup!$N$15:$P$20,3,TRUE)</f>
        <v>4</v>
      </c>
    </row>
    <row r="460" spans="1:153" ht="70">
      <c r="A460" s="205">
        <v>43307</v>
      </c>
      <c r="B460" s="7" t="s">
        <v>1323</v>
      </c>
      <c r="C460" s="182"/>
      <c r="D460" s="7" t="s">
        <v>1208</v>
      </c>
      <c r="E460" s="7">
        <v>104</v>
      </c>
      <c r="F460" s="5">
        <v>1</v>
      </c>
      <c r="G460" s="6" t="str">
        <f t="shared" si="274"/>
        <v>104-1</v>
      </c>
      <c r="H460" s="2">
        <v>0</v>
      </c>
      <c r="I460" s="2">
        <v>91.5</v>
      </c>
      <c r="J460" s="79" t="str">
        <f>IF(((VLOOKUP($G460,Depth_Lookup!$A$3:$J$561,9,FALSE))-(I460/100))&gt;=0,"Good","Too Long")</f>
        <v>Good</v>
      </c>
      <c r="K460" s="80">
        <f>(VLOOKUP($G460,Depth_Lookup!$A$3:$J$561,10,FALSE))+(H460/100)</f>
        <v>233.6</v>
      </c>
      <c r="L460" s="80">
        <f>(VLOOKUP($G460,Depth_Lookup!$A$3:$J$561,10,FALSE))+(I460/100)</f>
        <v>234.51499999999999</v>
      </c>
      <c r="M460" s="136" t="s">
        <v>1815</v>
      </c>
      <c r="N460" s="136" t="s">
        <v>13</v>
      </c>
      <c r="O460" s="199" t="s">
        <v>1652</v>
      </c>
      <c r="P460" s="57" t="s">
        <v>1899</v>
      </c>
      <c r="Q460" s="44"/>
      <c r="R460" s="42">
        <v>100</v>
      </c>
      <c r="S460" s="5">
        <v>0</v>
      </c>
      <c r="T460" s="5">
        <v>0</v>
      </c>
      <c r="U460" s="5">
        <v>0</v>
      </c>
      <c r="V460" s="8">
        <f t="shared" ref="V460" si="282">SUM(R460:U460)</f>
        <v>100</v>
      </c>
      <c r="W460" s="4" t="s">
        <v>1303</v>
      </c>
      <c r="X460" s="5" t="s">
        <v>1223</v>
      </c>
      <c r="Y460" s="38">
        <v>80</v>
      </c>
      <c r="Z460" s="8" t="str">
        <f>VLOOKUP($Y460,definitions_list_lookup!$N$15:$P$20,2,TRUE)</f>
        <v>very high</v>
      </c>
      <c r="AA460" s="8">
        <f>VLOOKUP($Y460,definitions_list_lookup!$N$15:$P$20,3,TRUE)</f>
        <v>4</v>
      </c>
      <c r="AB460" s="99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>
        <v>5</v>
      </c>
      <c r="AQ460" s="7"/>
      <c r="AR460" s="7"/>
      <c r="AS460" s="7">
        <v>95</v>
      </c>
      <c r="AT460" s="7"/>
      <c r="AU460" s="7"/>
      <c r="AV460" s="7"/>
      <c r="AW460" s="7"/>
      <c r="AX460" s="7"/>
      <c r="AY460" s="7"/>
      <c r="AZ460" s="7"/>
      <c r="BA460" s="8">
        <f t="shared" ref="BA460" si="283">SUM(AC460:AZ460)</f>
        <v>100</v>
      </c>
      <c r="BB460" s="54"/>
      <c r="BC460" s="99"/>
      <c r="BD460" s="99"/>
      <c r="BE460" s="99"/>
      <c r="BF460" s="7"/>
      <c r="BG460" s="8" t="str">
        <f>VLOOKUP($BF460,definitions_list_lookup!$N$15:$P$20,2,TRUE)</f>
        <v>fresh</v>
      </c>
      <c r="BH460" s="8">
        <f>VLOOKUP($BF460,definitions_list_lookup!$N$15:$P$20,3,TRUE)</f>
        <v>0</v>
      </c>
      <c r="BI460" s="99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8">
        <f t="shared" si="276"/>
        <v>0</v>
      </c>
      <c r="CI460" s="44"/>
      <c r="CJ460" s="7"/>
      <c r="CK460" s="48"/>
      <c r="CL460" s="7"/>
      <c r="CM460" s="8" t="str">
        <f>VLOOKUP($CL460,definitions_list_lookup!$N$15:$P$20,2,TRUE)</f>
        <v>fresh</v>
      </c>
      <c r="CN460" s="8">
        <f>VLOOKUP($CL460,definitions_list_lookup!$N$15:$P$20,3,TRUE)</f>
        <v>0</v>
      </c>
      <c r="CO460" s="99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8">
        <f t="shared" si="277"/>
        <v>0</v>
      </c>
      <c r="DO460" s="44"/>
      <c r="DP460" s="99"/>
      <c r="DQ460" s="7"/>
      <c r="DR460" s="8" t="str">
        <f>VLOOKUP($DQ460,definitions_list_lookup!$N$15:$P$20,2,TRUE)</f>
        <v>fresh</v>
      </c>
      <c r="DS460" s="8">
        <f>VLOOKUP($DQ460,definitions_list_lookup!$N$15:$P$20,3,TRUE)</f>
        <v>0</v>
      </c>
      <c r="DT460" s="99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8">
        <f t="shared" si="278"/>
        <v>0</v>
      </c>
      <c r="ET460" s="44"/>
      <c r="EU460" s="8">
        <f t="shared" si="279"/>
        <v>80</v>
      </c>
      <c r="EV460" s="8" t="str">
        <f>VLOOKUP($EU460,definitions_list_lookup!$N$15:$P$20,2,TRUE)</f>
        <v>very high</v>
      </c>
      <c r="EW460" s="8">
        <f>VLOOKUP($EU460,definitions_list_lookup!$N$15:$P$20,3,TRUE)</f>
        <v>4</v>
      </c>
    </row>
    <row r="461" spans="1:153" ht="70">
      <c r="A461" s="205">
        <v>43307</v>
      </c>
      <c r="B461" s="7" t="s">
        <v>1323</v>
      </c>
      <c r="C461" s="182"/>
      <c r="D461" s="7" t="s">
        <v>1208</v>
      </c>
      <c r="E461" s="7">
        <v>104</v>
      </c>
      <c r="F461" s="5">
        <v>2</v>
      </c>
      <c r="G461" s="6" t="str">
        <f t="shared" si="274"/>
        <v>104-2</v>
      </c>
      <c r="H461" s="2">
        <v>0</v>
      </c>
      <c r="I461" s="2">
        <v>73</v>
      </c>
      <c r="J461" s="79" t="str">
        <f>IF(((VLOOKUP($G461,Depth_Lookup!$A$3:$J$561,9,FALSE))-(I461/100))&gt;=0,"Good","Too Long")</f>
        <v>Good</v>
      </c>
      <c r="K461" s="80">
        <f>(VLOOKUP($G461,Depth_Lookup!$A$3:$J$561,10,FALSE))+(H461/100)</f>
        <v>234.51499999999999</v>
      </c>
      <c r="L461" s="80">
        <f>(VLOOKUP($G461,Depth_Lookup!$A$3:$J$561,10,FALSE))+(I461/100)</f>
        <v>235.24499999999998</v>
      </c>
      <c r="M461" s="136" t="s">
        <v>1815</v>
      </c>
      <c r="N461" s="136" t="s">
        <v>13</v>
      </c>
      <c r="O461" s="199" t="s">
        <v>1652</v>
      </c>
      <c r="P461" s="57" t="s">
        <v>1899</v>
      </c>
      <c r="Q461" s="44"/>
      <c r="R461" s="42">
        <v>100</v>
      </c>
      <c r="S461" s="5">
        <v>0</v>
      </c>
      <c r="T461" s="5">
        <v>0</v>
      </c>
      <c r="U461" s="5">
        <v>0</v>
      </c>
      <c r="V461" s="8">
        <f t="shared" ref="V461" si="284">SUM(R461:U461)</f>
        <v>100</v>
      </c>
      <c r="W461" s="4" t="s">
        <v>1303</v>
      </c>
      <c r="X461" s="5" t="s">
        <v>1223</v>
      </c>
      <c r="Y461" s="38">
        <v>75</v>
      </c>
      <c r="Z461" s="8" t="str">
        <f>VLOOKUP($Y461,definitions_list_lookup!$N$15:$P$20,2,TRUE)</f>
        <v>very high</v>
      </c>
      <c r="AA461" s="8">
        <f>VLOOKUP($Y461,definitions_list_lookup!$N$15:$P$20,3,TRUE)</f>
        <v>4</v>
      </c>
      <c r="AB461" s="99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>
        <v>5</v>
      </c>
      <c r="AQ461" s="7"/>
      <c r="AR461" s="7"/>
      <c r="AS461" s="7">
        <v>95</v>
      </c>
      <c r="AT461" s="7"/>
      <c r="AU461" s="7"/>
      <c r="AV461" s="7"/>
      <c r="AW461" s="7"/>
      <c r="AX461" s="7"/>
      <c r="AY461" s="7"/>
      <c r="AZ461" s="7"/>
      <c r="BA461" s="8">
        <f t="shared" ref="BA461" si="285">SUM(AC461:AZ461)</f>
        <v>100</v>
      </c>
      <c r="BB461" s="54"/>
      <c r="BC461" s="99"/>
      <c r="BD461" s="99"/>
      <c r="BE461" s="99"/>
      <c r="BF461" s="7"/>
      <c r="BG461" s="8" t="str">
        <f>VLOOKUP($BF461,definitions_list_lookup!$N$15:$P$20,2,TRUE)</f>
        <v>fresh</v>
      </c>
      <c r="BH461" s="8">
        <f>VLOOKUP($BF461,definitions_list_lookup!$N$15:$P$20,3,TRUE)</f>
        <v>0</v>
      </c>
      <c r="BI461" s="99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8">
        <f t="shared" si="276"/>
        <v>0</v>
      </c>
      <c r="CI461" s="44"/>
      <c r="CJ461" s="7"/>
      <c r="CK461" s="48"/>
      <c r="CL461" s="7"/>
      <c r="CM461" s="8" t="str">
        <f>VLOOKUP($CL461,definitions_list_lookup!$N$15:$P$20,2,TRUE)</f>
        <v>fresh</v>
      </c>
      <c r="CN461" s="8">
        <f>VLOOKUP($CL461,definitions_list_lookup!$N$15:$P$20,3,TRUE)</f>
        <v>0</v>
      </c>
      <c r="CO461" s="99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8">
        <f t="shared" si="277"/>
        <v>0</v>
      </c>
      <c r="DO461" s="44"/>
      <c r="DP461" s="99"/>
      <c r="DQ461" s="7"/>
      <c r="DR461" s="8" t="str">
        <f>VLOOKUP($DQ461,definitions_list_lookup!$N$15:$P$20,2,TRUE)</f>
        <v>fresh</v>
      </c>
      <c r="DS461" s="8">
        <f>VLOOKUP($DQ461,definitions_list_lookup!$N$15:$P$20,3,TRUE)</f>
        <v>0</v>
      </c>
      <c r="DT461" s="99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8">
        <f t="shared" si="278"/>
        <v>0</v>
      </c>
      <c r="ET461" s="44"/>
      <c r="EU461" s="8">
        <f t="shared" si="279"/>
        <v>75</v>
      </c>
      <c r="EV461" s="8" t="str">
        <f>VLOOKUP($EU461,definitions_list_lookup!$N$15:$P$20,2,TRUE)</f>
        <v>very high</v>
      </c>
      <c r="EW461" s="8">
        <f>VLOOKUP($EU461,definitions_list_lookup!$N$15:$P$20,3,TRUE)</f>
        <v>4</v>
      </c>
    </row>
    <row r="462" spans="1:153" ht="70">
      <c r="A462" s="205">
        <v>43307</v>
      </c>
      <c r="B462" s="7" t="s">
        <v>1323</v>
      </c>
      <c r="C462" s="182"/>
      <c r="D462" s="7" t="s">
        <v>1208</v>
      </c>
      <c r="E462" s="7">
        <v>104</v>
      </c>
      <c r="F462" s="5">
        <v>2</v>
      </c>
      <c r="G462" s="6" t="str">
        <f t="shared" si="274"/>
        <v>104-2</v>
      </c>
      <c r="H462" s="2">
        <v>73</v>
      </c>
      <c r="I462" s="2">
        <v>76.5</v>
      </c>
      <c r="J462" s="79" t="str">
        <f>IF(((VLOOKUP($G462,Depth_Lookup!$A$3:$J$561,9,FALSE))-(I462/100))&gt;=0,"Good","Too Long")</f>
        <v>Good</v>
      </c>
      <c r="K462" s="80">
        <f>(VLOOKUP($G462,Depth_Lookup!$A$3:$J$561,10,FALSE))+(H462/100)</f>
        <v>235.24499999999998</v>
      </c>
      <c r="L462" s="80">
        <f>(VLOOKUP($G462,Depth_Lookup!$A$3:$J$561,10,FALSE))+(I462/100)</f>
        <v>235.27999999999997</v>
      </c>
      <c r="M462" s="136" t="s">
        <v>1817</v>
      </c>
      <c r="N462" s="136" t="s">
        <v>689</v>
      </c>
      <c r="O462" s="57" t="s">
        <v>1883</v>
      </c>
      <c r="P462" s="57" t="s">
        <v>1899</v>
      </c>
      <c r="Q462" s="44"/>
      <c r="R462" s="42">
        <v>100</v>
      </c>
      <c r="S462" s="5">
        <v>0</v>
      </c>
      <c r="T462" s="5">
        <v>0</v>
      </c>
      <c r="U462" s="5">
        <v>0</v>
      </c>
      <c r="V462" s="8">
        <f t="shared" ref="V462:V520" si="286">SUM(R462:U462)</f>
        <v>100</v>
      </c>
      <c r="W462" s="4" t="s">
        <v>1383</v>
      </c>
      <c r="X462" s="5" t="s">
        <v>1223</v>
      </c>
      <c r="Y462" s="38">
        <v>70</v>
      </c>
      <c r="Z462" s="8" t="str">
        <f>VLOOKUP($Y462,definitions_list_lookup!$N$15:$P$20,2,TRUE)</f>
        <v>very high</v>
      </c>
      <c r="AA462" s="8">
        <f>VLOOKUP($Y462,definitions_list_lookup!$N$15:$P$20,3,TRUE)</f>
        <v>4</v>
      </c>
      <c r="AB462" s="99"/>
      <c r="AC462" s="7">
        <v>20</v>
      </c>
      <c r="AD462" s="7">
        <v>35</v>
      </c>
      <c r="AE462" s="7">
        <v>20</v>
      </c>
      <c r="AF462" s="7"/>
      <c r="AG462" s="7"/>
      <c r="AH462" s="7">
        <v>15</v>
      </c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>
        <v>10</v>
      </c>
      <c r="AT462" s="7"/>
      <c r="AU462" s="7"/>
      <c r="AV462" s="7"/>
      <c r="AW462" s="7"/>
      <c r="AX462" s="7"/>
      <c r="AY462" s="7"/>
      <c r="AZ462" s="7"/>
      <c r="BA462" s="8">
        <f t="shared" si="281"/>
        <v>100</v>
      </c>
      <c r="BB462" s="54"/>
      <c r="BC462" s="99"/>
      <c r="BD462" s="99"/>
      <c r="BE462" s="99"/>
      <c r="BF462" s="7"/>
      <c r="BG462" s="8" t="str">
        <f>VLOOKUP($BF462,definitions_list_lookup!$N$15:$P$20,2,TRUE)</f>
        <v>fresh</v>
      </c>
      <c r="BH462" s="8">
        <f>VLOOKUP($BF462,definitions_list_lookup!$N$15:$P$20,3,TRUE)</f>
        <v>0</v>
      </c>
      <c r="BI462" s="99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8">
        <f t="shared" si="276"/>
        <v>0</v>
      </c>
      <c r="CI462" s="44"/>
      <c r="CJ462" s="7"/>
      <c r="CK462" s="48"/>
      <c r="CL462" s="7"/>
      <c r="CM462" s="8" t="str">
        <f>VLOOKUP($CL462,definitions_list_lookup!$N$15:$P$20,2,TRUE)</f>
        <v>fresh</v>
      </c>
      <c r="CN462" s="8">
        <f>VLOOKUP($CL462,definitions_list_lookup!$N$15:$P$20,3,TRUE)</f>
        <v>0</v>
      </c>
      <c r="CO462" s="99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8">
        <f t="shared" si="277"/>
        <v>0</v>
      </c>
      <c r="DO462" s="44"/>
      <c r="DP462" s="99"/>
      <c r="DQ462" s="7"/>
      <c r="DR462" s="8" t="str">
        <f>VLOOKUP($DQ462,definitions_list_lookup!$N$15:$P$20,2,TRUE)</f>
        <v>fresh</v>
      </c>
      <c r="DS462" s="8">
        <f>VLOOKUP($DQ462,definitions_list_lookup!$N$15:$P$20,3,TRUE)</f>
        <v>0</v>
      </c>
      <c r="DT462" s="99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8">
        <f t="shared" si="278"/>
        <v>0</v>
      </c>
      <c r="ET462" s="44"/>
      <c r="EU462" s="8">
        <f t="shared" si="279"/>
        <v>70</v>
      </c>
      <c r="EV462" s="8" t="str">
        <f>VLOOKUP($EU462,definitions_list_lookup!$N$15:$P$20,2,TRUE)</f>
        <v>very high</v>
      </c>
      <c r="EW462" s="8">
        <f>VLOOKUP($EU462,definitions_list_lookup!$N$15:$P$20,3,TRUE)</f>
        <v>4</v>
      </c>
    </row>
    <row r="463" spans="1:153" ht="56">
      <c r="A463" s="205">
        <v>43307</v>
      </c>
      <c r="B463" s="7" t="s">
        <v>1323</v>
      </c>
      <c r="C463" s="182"/>
      <c r="D463" s="7" t="s">
        <v>1208</v>
      </c>
      <c r="E463" s="7">
        <v>104</v>
      </c>
      <c r="F463" s="5">
        <v>3</v>
      </c>
      <c r="G463" s="6" t="str">
        <f t="shared" si="274"/>
        <v>104-3</v>
      </c>
      <c r="H463" s="2">
        <v>0</v>
      </c>
      <c r="I463" s="2">
        <v>3</v>
      </c>
      <c r="J463" s="79" t="str">
        <f>IF(((VLOOKUP($G463,Depth_Lookup!$A$3:$J$561,9,FALSE))-(I463/100))&gt;=0,"Good","Too Long")</f>
        <v>Good</v>
      </c>
      <c r="K463" s="80">
        <f>(VLOOKUP($G463,Depth_Lookup!$A$3:$J$561,10,FALSE))+(H463/100)</f>
        <v>235.28</v>
      </c>
      <c r="L463" s="80">
        <f>(VLOOKUP($G463,Depth_Lookup!$A$3:$J$561,10,FALSE))+(I463/100)</f>
        <v>235.31</v>
      </c>
      <c r="M463" s="136" t="s">
        <v>1817</v>
      </c>
      <c r="N463" s="136" t="s">
        <v>689</v>
      </c>
      <c r="O463" s="57" t="s">
        <v>1883</v>
      </c>
      <c r="P463" s="57" t="s">
        <v>1900</v>
      </c>
      <c r="Q463" s="44"/>
      <c r="R463" s="42">
        <v>100</v>
      </c>
      <c r="S463" s="5">
        <v>0</v>
      </c>
      <c r="T463" s="5">
        <v>0</v>
      </c>
      <c r="U463" s="5">
        <v>0</v>
      </c>
      <c r="V463" s="8">
        <f t="shared" si="286"/>
        <v>100</v>
      </c>
      <c r="W463" s="4" t="s">
        <v>1383</v>
      </c>
      <c r="X463" s="5" t="s">
        <v>1884</v>
      </c>
      <c r="Y463" s="38">
        <v>70</v>
      </c>
      <c r="Z463" s="8" t="str">
        <f>VLOOKUP($Y463,definitions_list_lookup!$N$15:$P$20,2,TRUE)</f>
        <v>very high</v>
      </c>
      <c r="AA463" s="8">
        <f>VLOOKUP($Y463,definitions_list_lookup!$N$15:$P$20,3,TRUE)</f>
        <v>4</v>
      </c>
      <c r="AB463" s="99"/>
      <c r="AC463" s="7">
        <v>20</v>
      </c>
      <c r="AD463" s="7">
        <v>35</v>
      </c>
      <c r="AE463" s="7">
        <v>20</v>
      </c>
      <c r="AF463" s="7"/>
      <c r="AG463" s="7"/>
      <c r="AH463" s="7">
        <v>15</v>
      </c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>
        <v>10</v>
      </c>
      <c r="AT463" s="7"/>
      <c r="AU463" s="7"/>
      <c r="AV463" s="7"/>
      <c r="AW463" s="7"/>
      <c r="AX463" s="7"/>
      <c r="AY463" s="7"/>
      <c r="AZ463" s="7"/>
      <c r="BA463" s="8">
        <f t="shared" si="281"/>
        <v>100</v>
      </c>
      <c r="BB463" s="54"/>
      <c r="BC463" s="99"/>
      <c r="BD463" s="99"/>
      <c r="BE463" s="99"/>
      <c r="BF463" s="7"/>
      <c r="BG463" s="8" t="str">
        <f>VLOOKUP($BF463,definitions_list_lookup!$N$15:$P$20,2,TRUE)</f>
        <v>fresh</v>
      </c>
      <c r="BH463" s="8">
        <f>VLOOKUP($BF463,definitions_list_lookup!$N$15:$P$20,3,TRUE)</f>
        <v>0</v>
      </c>
      <c r="BI463" s="99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8">
        <f t="shared" si="276"/>
        <v>0</v>
      </c>
      <c r="CI463" s="44"/>
      <c r="CJ463" s="7"/>
      <c r="CK463" s="48"/>
      <c r="CL463" s="7"/>
      <c r="CM463" s="8" t="str">
        <f>VLOOKUP($CL463,definitions_list_lookup!$N$15:$P$20,2,TRUE)</f>
        <v>fresh</v>
      </c>
      <c r="CN463" s="8">
        <f>VLOOKUP($CL463,definitions_list_lookup!$N$15:$P$20,3,TRUE)</f>
        <v>0</v>
      </c>
      <c r="CO463" s="99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8">
        <f t="shared" si="277"/>
        <v>0</v>
      </c>
      <c r="DO463" s="44"/>
      <c r="DP463" s="99"/>
      <c r="DQ463" s="7"/>
      <c r="DR463" s="8" t="str">
        <f>VLOOKUP($DQ463,definitions_list_lookup!$N$15:$P$20,2,TRUE)</f>
        <v>fresh</v>
      </c>
      <c r="DS463" s="8">
        <f>VLOOKUP($DQ463,definitions_list_lookup!$N$15:$P$20,3,TRUE)</f>
        <v>0</v>
      </c>
      <c r="DT463" s="99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8">
        <f t="shared" si="278"/>
        <v>0</v>
      </c>
      <c r="ET463" s="44"/>
      <c r="EU463" s="8">
        <f t="shared" si="279"/>
        <v>70</v>
      </c>
      <c r="EV463" s="8" t="str">
        <f>VLOOKUP($EU463,definitions_list_lookup!$N$15:$P$20,2,TRUE)</f>
        <v>very high</v>
      </c>
      <c r="EW463" s="8">
        <f>VLOOKUP($EU463,definitions_list_lookup!$N$15:$P$20,3,TRUE)</f>
        <v>4</v>
      </c>
    </row>
    <row r="464" spans="1:153" ht="84">
      <c r="A464" s="205">
        <v>43307</v>
      </c>
      <c r="B464" s="7" t="s">
        <v>1323</v>
      </c>
      <c r="C464" s="182"/>
      <c r="D464" s="7" t="s">
        <v>1208</v>
      </c>
      <c r="E464" s="7">
        <v>104</v>
      </c>
      <c r="F464" s="5">
        <v>3</v>
      </c>
      <c r="G464" s="6" t="str">
        <f t="shared" si="274"/>
        <v>104-3</v>
      </c>
      <c r="H464" s="2">
        <v>3</v>
      </c>
      <c r="I464" s="2">
        <v>75.5</v>
      </c>
      <c r="J464" s="79" t="str">
        <f>IF(((VLOOKUP($G464,Depth_Lookup!$A$3:$J$561,9,FALSE))-(I464/100))&gt;=0,"Good","Too Long")</f>
        <v>Good</v>
      </c>
      <c r="K464" s="80">
        <f>(VLOOKUP($G464,Depth_Lookup!$A$3:$J$561,10,FALSE))+(H464/100)</f>
        <v>235.31</v>
      </c>
      <c r="L464" s="80">
        <f>(VLOOKUP($G464,Depth_Lookup!$A$3:$J$561,10,FALSE))+(I464/100)</f>
        <v>236.035</v>
      </c>
      <c r="M464" s="136" t="s">
        <v>1819</v>
      </c>
      <c r="N464" s="136" t="s">
        <v>13</v>
      </c>
      <c r="O464" s="199" t="s">
        <v>1765</v>
      </c>
      <c r="P464" s="57" t="s">
        <v>1899</v>
      </c>
      <c r="Q464" s="44"/>
      <c r="R464" s="42">
        <v>95</v>
      </c>
      <c r="S464" s="5">
        <v>0</v>
      </c>
      <c r="T464" s="5">
        <v>5</v>
      </c>
      <c r="U464" s="5">
        <v>0</v>
      </c>
      <c r="V464" s="8">
        <f t="shared" si="286"/>
        <v>100</v>
      </c>
      <c r="W464" s="4" t="s">
        <v>1303</v>
      </c>
      <c r="X464" s="5" t="s">
        <v>1223</v>
      </c>
      <c r="Y464" s="38">
        <v>75</v>
      </c>
      <c r="Z464" s="8" t="str">
        <f>VLOOKUP($Y464,definitions_list_lookup!$N$15:$P$20,2,TRUE)</f>
        <v>very high</v>
      </c>
      <c r="AA464" s="8">
        <f>VLOOKUP($Y464,definitions_list_lookup!$N$15:$P$20,3,TRUE)</f>
        <v>4</v>
      </c>
      <c r="AB464" s="99" t="s">
        <v>1842</v>
      </c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>
        <v>5</v>
      </c>
      <c r="AQ464" s="7"/>
      <c r="AR464" s="7"/>
      <c r="AS464" s="7">
        <v>95</v>
      </c>
      <c r="AT464" s="7"/>
      <c r="AU464" s="7"/>
      <c r="AV464" s="7"/>
      <c r="AW464" s="7"/>
      <c r="AX464" s="7"/>
      <c r="AY464" s="7"/>
      <c r="AZ464" s="7"/>
      <c r="BA464" s="8">
        <f t="shared" si="281"/>
        <v>100</v>
      </c>
      <c r="BB464" s="54"/>
      <c r="BC464" s="99"/>
      <c r="BD464" s="99"/>
      <c r="BE464" s="99"/>
      <c r="BF464" s="7"/>
      <c r="BG464" s="8" t="str">
        <f>VLOOKUP($BF464,definitions_list_lookup!$N$15:$P$20,2,TRUE)</f>
        <v>fresh</v>
      </c>
      <c r="BH464" s="8">
        <f>VLOOKUP($BF464,definitions_list_lookup!$N$15:$P$20,3,TRUE)</f>
        <v>0</v>
      </c>
      <c r="BI464" s="99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8">
        <f t="shared" si="276"/>
        <v>0</v>
      </c>
      <c r="CI464" s="44"/>
      <c r="CJ464" s="7" t="s">
        <v>1384</v>
      </c>
      <c r="CK464" s="48" t="s">
        <v>1396</v>
      </c>
      <c r="CL464" s="7">
        <v>95</v>
      </c>
      <c r="CM464" s="8" t="str">
        <f>VLOOKUP($CL464,definitions_list_lookup!$N$15:$P$20,2,TRUE)</f>
        <v>complete</v>
      </c>
      <c r="CN464" s="8">
        <f>VLOOKUP($CL464,definitions_list_lookup!$N$15:$P$20,3,TRUE)</f>
        <v>5</v>
      </c>
      <c r="CO464" s="99" t="s">
        <v>1743</v>
      </c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>
        <v>10</v>
      </c>
      <c r="DD464" s="7"/>
      <c r="DE464" s="7"/>
      <c r="DF464" s="7">
        <v>90</v>
      </c>
      <c r="DG464" s="7"/>
      <c r="DH464" s="7"/>
      <c r="DI464" s="7"/>
      <c r="DJ464" s="7"/>
      <c r="DK464" s="7"/>
      <c r="DL464" s="7"/>
      <c r="DM464" s="7"/>
      <c r="DN464" s="8">
        <f t="shared" si="277"/>
        <v>100</v>
      </c>
      <c r="DO464" s="44"/>
      <c r="DP464" s="99"/>
      <c r="DQ464" s="7"/>
      <c r="DR464" s="8" t="str">
        <f>VLOOKUP($DQ464,definitions_list_lookup!$N$15:$P$20,2,TRUE)</f>
        <v>fresh</v>
      </c>
      <c r="DS464" s="8">
        <f>VLOOKUP($DQ464,definitions_list_lookup!$N$15:$P$20,3,TRUE)</f>
        <v>0</v>
      </c>
      <c r="DT464" s="99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8">
        <f t="shared" si="278"/>
        <v>0</v>
      </c>
      <c r="ET464" s="44"/>
      <c r="EU464" s="8">
        <f t="shared" si="279"/>
        <v>76</v>
      </c>
      <c r="EV464" s="8" t="str">
        <f>VLOOKUP($EU464,definitions_list_lookup!$N$15:$P$20,2,TRUE)</f>
        <v>very high</v>
      </c>
      <c r="EW464" s="8">
        <f>VLOOKUP($EU464,definitions_list_lookup!$N$15:$P$20,3,TRUE)</f>
        <v>4</v>
      </c>
    </row>
    <row r="465" spans="1:153" ht="84">
      <c r="A465" s="205">
        <v>43307</v>
      </c>
      <c r="B465" s="7" t="s">
        <v>1323</v>
      </c>
      <c r="C465" s="182"/>
      <c r="D465" s="7" t="s">
        <v>1208</v>
      </c>
      <c r="E465" s="7">
        <v>104</v>
      </c>
      <c r="F465" s="5">
        <v>4</v>
      </c>
      <c r="G465" s="6" t="str">
        <f t="shared" si="274"/>
        <v>104-4</v>
      </c>
      <c r="H465" s="2">
        <v>0</v>
      </c>
      <c r="I465" s="2">
        <v>70.5</v>
      </c>
      <c r="J465" s="79" t="str">
        <f>IF(((VLOOKUP($G465,Depth_Lookup!$A$3:$J$561,9,FALSE))-(I465/100))&gt;=0,"Good","Too Long")</f>
        <v>Good</v>
      </c>
      <c r="K465" s="80">
        <f>(VLOOKUP($G465,Depth_Lookup!$A$3:$J$561,10,FALSE))+(H465/100)</f>
        <v>236.035</v>
      </c>
      <c r="L465" s="80">
        <f>(VLOOKUP($G465,Depth_Lookup!$A$3:$J$561,10,FALSE))+(I465/100)</f>
        <v>236.74</v>
      </c>
      <c r="M465" s="136" t="s">
        <v>1819</v>
      </c>
      <c r="N465" s="136" t="s">
        <v>13</v>
      </c>
      <c r="O465" s="199" t="s">
        <v>1765</v>
      </c>
      <c r="P465" s="57" t="s">
        <v>1899</v>
      </c>
      <c r="Q465" s="44"/>
      <c r="R465" s="42">
        <v>95</v>
      </c>
      <c r="S465" s="5">
        <v>0</v>
      </c>
      <c r="T465" s="5">
        <v>5</v>
      </c>
      <c r="U465" s="5">
        <v>0</v>
      </c>
      <c r="V465" s="8">
        <f t="shared" ref="V465" si="287">SUM(R465:U465)</f>
        <v>100</v>
      </c>
      <c r="W465" s="4" t="s">
        <v>1303</v>
      </c>
      <c r="X465" s="5" t="s">
        <v>1223</v>
      </c>
      <c r="Y465" s="38">
        <v>80</v>
      </c>
      <c r="Z465" s="8" t="str">
        <f>VLOOKUP($Y465,definitions_list_lookup!$N$15:$P$20,2,TRUE)</f>
        <v>very high</v>
      </c>
      <c r="AA465" s="8">
        <f>VLOOKUP($Y465,definitions_list_lookup!$N$15:$P$20,3,TRUE)</f>
        <v>4</v>
      </c>
      <c r="AB465" s="99" t="s">
        <v>1842</v>
      </c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>
        <v>5</v>
      </c>
      <c r="AQ465" s="7"/>
      <c r="AR465" s="7"/>
      <c r="AS465" s="7">
        <v>95</v>
      </c>
      <c r="AT465" s="7"/>
      <c r="AU465" s="7"/>
      <c r="AV465" s="7"/>
      <c r="AW465" s="7"/>
      <c r="AX465" s="7"/>
      <c r="AY465" s="7"/>
      <c r="AZ465" s="7"/>
      <c r="BA465" s="8">
        <f t="shared" ref="BA465" si="288">SUM(AC465:AZ465)</f>
        <v>100</v>
      </c>
      <c r="BB465" s="54"/>
      <c r="BC465" s="99"/>
      <c r="BD465" s="99"/>
      <c r="BE465" s="99"/>
      <c r="BF465" s="7"/>
      <c r="BG465" s="8" t="str">
        <f>VLOOKUP($BF465,definitions_list_lookup!$N$15:$P$20,2,TRUE)</f>
        <v>fresh</v>
      </c>
      <c r="BH465" s="8">
        <f>VLOOKUP($BF465,definitions_list_lookup!$N$15:$P$20,3,TRUE)</f>
        <v>0</v>
      </c>
      <c r="BI465" s="99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8">
        <f t="shared" ref="CH465" si="289">SUM(BJ465:CG465)</f>
        <v>0</v>
      </c>
      <c r="CI465" s="44"/>
      <c r="CJ465" s="7" t="s">
        <v>1740</v>
      </c>
      <c r="CK465" s="48" t="s">
        <v>1396</v>
      </c>
      <c r="CL465" s="7">
        <v>95</v>
      </c>
      <c r="CM465" s="8" t="str">
        <f>VLOOKUP($CL465,definitions_list_lookup!$N$15:$P$20,2,TRUE)</f>
        <v>complete</v>
      </c>
      <c r="CN465" s="8">
        <f>VLOOKUP($CL465,definitions_list_lookup!$N$15:$P$20,3,TRUE)</f>
        <v>5</v>
      </c>
      <c r="CO465" s="99" t="s">
        <v>1837</v>
      </c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>
        <v>10</v>
      </c>
      <c r="DD465" s="7"/>
      <c r="DE465" s="7"/>
      <c r="DF465" s="7">
        <v>90</v>
      </c>
      <c r="DG465" s="7"/>
      <c r="DH465" s="7"/>
      <c r="DI465" s="7"/>
      <c r="DJ465" s="7"/>
      <c r="DK465" s="7"/>
      <c r="DL465" s="7"/>
      <c r="DM465" s="7"/>
      <c r="DN465" s="8">
        <f t="shared" si="277"/>
        <v>100</v>
      </c>
      <c r="DO465" s="44"/>
      <c r="DP465" s="99"/>
      <c r="DQ465" s="7"/>
      <c r="DR465" s="8" t="str">
        <f>VLOOKUP($DQ465,definitions_list_lookup!$N$15:$P$20,2,TRUE)</f>
        <v>fresh</v>
      </c>
      <c r="DS465" s="8">
        <f>VLOOKUP($DQ465,definitions_list_lookup!$N$15:$P$20,3,TRUE)</f>
        <v>0</v>
      </c>
      <c r="DT465" s="99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8">
        <f t="shared" si="278"/>
        <v>0</v>
      </c>
      <c r="ET465" s="44"/>
      <c r="EU465" s="8">
        <f t="shared" si="279"/>
        <v>80.75</v>
      </c>
      <c r="EV465" s="8" t="str">
        <f>VLOOKUP($EU465,definitions_list_lookup!$N$15:$P$20,2,TRUE)</f>
        <v>very high</v>
      </c>
      <c r="EW465" s="8">
        <f>VLOOKUP($EU465,definitions_list_lookup!$N$15:$P$20,3,TRUE)</f>
        <v>4</v>
      </c>
    </row>
    <row r="466" spans="1:153" ht="140">
      <c r="A466" s="205">
        <v>43307</v>
      </c>
      <c r="B466" s="7" t="s">
        <v>1323</v>
      </c>
      <c r="C466" s="182"/>
      <c r="D466" s="7" t="s">
        <v>1208</v>
      </c>
      <c r="E466" s="7">
        <v>105</v>
      </c>
      <c r="F466" s="5">
        <v>1</v>
      </c>
      <c r="G466" s="6" t="str">
        <f t="shared" si="274"/>
        <v>105-1</v>
      </c>
      <c r="H466" s="2">
        <v>0</v>
      </c>
      <c r="I466" s="2">
        <v>27</v>
      </c>
      <c r="J466" s="79" t="str">
        <f>IF(((VLOOKUP($G466,Depth_Lookup!$A$3:$J$561,9,FALSE))-(I466/100))&gt;=0,"Good","Too Long")</f>
        <v>Good</v>
      </c>
      <c r="K466" s="80">
        <f>(VLOOKUP($G466,Depth_Lookup!$A$3:$J$561,10,FALSE))+(H466/100)</f>
        <v>236.6</v>
      </c>
      <c r="L466" s="80">
        <f>(VLOOKUP($G466,Depth_Lookup!$A$3:$J$561,10,FALSE))+(I466/100)</f>
        <v>236.87</v>
      </c>
      <c r="M466" s="136" t="s">
        <v>1819</v>
      </c>
      <c r="N466" s="136" t="s">
        <v>13</v>
      </c>
      <c r="O466" s="199" t="s">
        <v>1652</v>
      </c>
      <c r="P466" s="57" t="s">
        <v>1898</v>
      </c>
      <c r="Q466" s="44"/>
      <c r="R466" s="42">
        <v>100</v>
      </c>
      <c r="S466" s="5">
        <v>0</v>
      </c>
      <c r="T466" s="5">
        <v>0</v>
      </c>
      <c r="U466" s="5">
        <v>0</v>
      </c>
      <c r="V466" s="8">
        <f t="shared" si="286"/>
        <v>100</v>
      </c>
      <c r="W466" s="4" t="s">
        <v>1303</v>
      </c>
      <c r="X466" s="5" t="s">
        <v>1223</v>
      </c>
      <c r="Y466" s="38">
        <v>90</v>
      </c>
      <c r="Z466" s="8" t="str">
        <f>VLOOKUP($Y466,definitions_list_lookup!$N$15:$P$20,2,TRUE)</f>
        <v>very high</v>
      </c>
      <c r="AA466" s="8">
        <f>VLOOKUP($Y466,definitions_list_lookup!$N$15:$P$20,3,TRUE)</f>
        <v>4</v>
      </c>
      <c r="AB466" s="99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>
        <v>5</v>
      </c>
      <c r="AQ466" s="7"/>
      <c r="AR466" s="7"/>
      <c r="AS466" s="7">
        <v>95</v>
      </c>
      <c r="AT466" s="7"/>
      <c r="AU466" s="7"/>
      <c r="AV466" s="7"/>
      <c r="AW466" s="7"/>
      <c r="AX466" s="7"/>
      <c r="AY466" s="7"/>
      <c r="AZ466" s="7"/>
      <c r="BA466" s="8">
        <f t="shared" si="281"/>
        <v>100</v>
      </c>
      <c r="BB466" s="54"/>
      <c r="BC466" s="99"/>
      <c r="BD466" s="99"/>
      <c r="BE466" s="99"/>
      <c r="BF466" s="7"/>
      <c r="BG466" s="8" t="str">
        <f>VLOOKUP($BF466,definitions_list_lookup!$N$15:$P$20,2,TRUE)</f>
        <v>fresh</v>
      </c>
      <c r="BH466" s="8">
        <f>VLOOKUP($BF466,definitions_list_lookup!$N$15:$P$20,3,TRUE)</f>
        <v>0</v>
      </c>
      <c r="BI466" s="99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8">
        <f t="shared" si="276"/>
        <v>0</v>
      </c>
      <c r="CI466" s="44"/>
      <c r="CJ466" s="7"/>
      <c r="CK466" s="48"/>
      <c r="CL466" s="7"/>
      <c r="CM466" s="8" t="str">
        <f>VLOOKUP($CL466,definitions_list_lookup!$N$15:$P$20,2,TRUE)</f>
        <v>fresh</v>
      </c>
      <c r="CN466" s="8">
        <f>VLOOKUP($CL466,definitions_list_lookup!$N$15:$P$20,3,TRUE)</f>
        <v>0</v>
      </c>
      <c r="CO466" s="99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8">
        <f t="shared" si="277"/>
        <v>0</v>
      </c>
      <c r="DO466" s="44"/>
      <c r="DP466" s="99"/>
      <c r="DQ466" s="7"/>
      <c r="DR466" s="8" t="str">
        <f>VLOOKUP($DQ466,definitions_list_lookup!$N$15:$P$20,2,TRUE)</f>
        <v>fresh</v>
      </c>
      <c r="DS466" s="8">
        <f>VLOOKUP($DQ466,definitions_list_lookup!$N$15:$P$20,3,TRUE)</f>
        <v>0</v>
      </c>
      <c r="DT466" s="99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8">
        <f t="shared" si="278"/>
        <v>0</v>
      </c>
      <c r="ET466" s="44"/>
      <c r="EU466" s="8">
        <f t="shared" si="279"/>
        <v>90</v>
      </c>
      <c r="EV466" s="8" t="str">
        <f>VLOOKUP($EU466,definitions_list_lookup!$N$15:$P$20,2,TRUE)</f>
        <v>very high</v>
      </c>
      <c r="EW466" s="8">
        <f>VLOOKUP($EU466,definitions_list_lookup!$N$15:$P$20,3,TRUE)</f>
        <v>4</v>
      </c>
    </row>
    <row r="467" spans="1:153" ht="140">
      <c r="A467" s="205">
        <v>43307</v>
      </c>
      <c r="B467" s="7" t="s">
        <v>1323</v>
      </c>
      <c r="C467" s="182"/>
      <c r="D467" s="7" t="s">
        <v>1208</v>
      </c>
      <c r="E467" s="7">
        <v>105</v>
      </c>
      <c r="F467" s="5">
        <v>1</v>
      </c>
      <c r="G467" s="6" t="str">
        <f t="shared" si="274"/>
        <v>105-1</v>
      </c>
      <c r="H467" s="2">
        <v>27</v>
      </c>
      <c r="I467" s="2">
        <v>67.5</v>
      </c>
      <c r="J467" s="79" t="str">
        <f>IF(((VLOOKUP($G467,Depth_Lookup!$A$3:$J$561,9,FALSE))-(I467/100))&gt;=0,"Good","Too Long")</f>
        <v>Good</v>
      </c>
      <c r="K467" s="80">
        <f>(VLOOKUP($G467,Depth_Lookup!$A$3:$J$561,10,FALSE))+(H467/100)</f>
        <v>236.87</v>
      </c>
      <c r="L467" s="80">
        <f>(VLOOKUP($G467,Depth_Lookup!$A$3:$J$561,10,FALSE))+(I467/100)</f>
        <v>237.27500000000001</v>
      </c>
      <c r="M467" s="136">
        <v>51</v>
      </c>
      <c r="N467" s="136" t="s">
        <v>1326</v>
      </c>
      <c r="O467" s="199" t="s">
        <v>1841</v>
      </c>
      <c r="P467" s="57" t="s">
        <v>1898</v>
      </c>
      <c r="Q467" s="44"/>
      <c r="R467" s="42">
        <v>100</v>
      </c>
      <c r="S467" s="5">
        <v>0</v>
      </c>
      <c r="T467" s="5">
        <v>0</v>
      </c>
      <c r="U467" s="5">
        <v>0</v>
      </c>
      <c r="V467" s="8">
        <f t="shared" si="286"/>
        <v>100</v>
      </c>
      <c r="W467" s="4" t="s">
        <v>1303</v>
      </c>
      <c r="X467" s="5" t="s">
        <v>1223</v>
      </c>
      <c r="Y467" s="38">
        <v>95</v>
      </c>
      <c r="Z467" s="8" t="str">
        <f>VLOOKUP($Y467,definitions_list_lookup!$N$15:$P$20,2,TRUE)</f>
        <v>complete</v>
      </c>
      <c r="AA467" s="8">
        <f>VLOOKUP($Y467,definitions_list_lookup!$N$15:$P$20,3,TRUE)</f>
        <v>5</v>
      </c>
      <c r="AB467" s="99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8">
        <f t="shared" si="281"/>
        <v>0</v>
      </c>
      <c r="BB467" s="54"/>
      <c r="BC467" s="99"/>
      <c r="BD467" s="99"/>
      <c r="BE467" s="99"/>
      <c r="BF467" s="7"/>
      <c r="BG467" s="8" t="str">
        <f>VLOOKUP($BF467,definitions_list_lookup!$N$15:$P$20,2,TRUE)</f>
        <v>fresh</v>
      </c>
      <c r="BH467" s="8">
        <f>VLOOKUP($BF467,definitions_list_lookup!$N$15:$P$20,3,TRUE)</f>
        <v>0</v>
      </c>
      <c r="BI467" s="99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8">
        <f t="shared" si="276"/>
        <v>0</v>
      </c>
      <c r="CI467" s="44"/>
      <c r="CJ467" s="7"/>
      <c r="CK467" s="48"/>
      <c r="CL467" s="7"/>
      <c r="CM467" s="8" t="str">
        <f>VLOOKUP($CL467,definitions_list_lookup!$N$15:$P$20,2,TRUE)</f>
        <v>fresh</v>
      </c>
      <c r="CN467" s="8">
        <f>VLOOKUP($CL467,definitions_list_lookup!$N$15:$P$20,3,TRUE)</f>
        <v>0</v>
      </c>
      <c r="CO467" s="99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8">
        <f t="shared" si="277"/>
        <v>0</v>
      </c>
      <c r="DO467" s="44"/>
      <c r="DP467" s="99"/>
      <c r="DQ467" s="7"/>
      <c r="DR467" s="8" t="str">
        <f>VLOOKUP($DQ467,definitions_list_lookup!$N$15:$P$20,2,TRUE)</f>
        <v>fresh</v>
      </c>
      <c r="DS467" s="8">
        <f>VLOOKUP($DQ467,definitions_list_lookup!$N$15:$P$20,3,TRUE)</f>
        <v>0</v>
      </c>
      <c r="DT467" s="99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8">
        <f t="shared" si="278"/>
        <v>0</v>
      </c>
      <c r="ET467" s="44"/>
      <c r="EU467" s="8">
        <f t="shared" si="279"/>
        <v>95</v>
      </c>
      <c r="EV467" s="8" t="str">
        <f>VLOOKUP($EU467,definitions_list_lookup!$N$15:$P$20,2,TRUE)</f>
        <v>complete</v>
      </c>
      <c r="EW467" s="8">
        <f>VLOOKUP($EU467,definitions_list_lookup!$N$15:$P$20,3,TRUE)</f>
        <v>5</v>
      </c>
    </row>
    <row r="468" spans="1:153" ht="140">
      <c r="A468" s="205">
        <v>43307</v>
      </c>
      <c r="B468" s="7" t="s">
        <v>1323</v>
      </c>
      <c r="C468" s="182"/>
      <c r="D468" s="7" t="s">
        <v>1208</v>
      </c>
      <c r="E468" s="7">
        <v>105</v>
      </c>
      <c r="F468" s="5">
        <v>2</v>
      </c>
      <c r="G468" s="6" t="str">
        <f t="shared" si="274"/>
        <v>105-2</v>
      </c>
      <c r="H468" s="2">
        <v>0</v>
      </c>
      <c r="I468" s="2">
        <v>5</v>
      </c>
      <c r="J468" s="79" t="str">
        <f>IF(((VLOOKUP($G468,Depth_Lookup!$A$3:$J$561,9,FALSE))-(I468/100))&gt;=0,"Good","Too Long")</f>
        <v>Good</v>
      </c>
      <c r="K468" s="80">
        <f>(VLOOKUP($G468,Depth_Lookup!$A$3:$J$561,10,FALSE))+(H468/100)</f>
        <v>237.27500000000001</v>
      </c>
      <c r="L468" s="80">
        <f>(VLOOKUP($G468,Depth_Lookup!$A$3:$J$561,10,FALSE))+(I468/100)</f>
        <v>237.32500000000002</v>
      </c>
      <c r="M468" s="136">
        <v>51</v>
      </c>
      <c r="N468" s="136" t="s">
        <v>1326</v>
      </c>
      <c r="O468" s="199" t="s">
        <v>1844</v>
      </c>
      <c r="P468" s="57" t="s">
        <v>1898</v>
      </c>
      <c r="Q468" s="44"/>
      <c r="R468" s="42">
        <v>100</v>
      </c>
      <c r="S468" s="5">
        <v>0</v>
      </c>
      <c r="T468" s="5">
        <v>0</v>
      </c>
      <c r="U468" s="5">
        <v>0</v>
      </c>
      <c r="V468" s="8">
        <f t="shared" si="286"/>
        <v>100</v>
      </c>
      <c r="W468" s="4" t="s">
        <v>1303</v>
      </c>
      <c r="X468" s="5" t="s">
        <v>1223</v>
      </c>
      <c r="Y468" s="38">
        <v>90</v>
      </c>
      <c r="Z468" s="8" t="str">
        <f>VLOOKUP($Y468,definitions_list_lookup!$N$15:$P$20,2,TRUE)</f>
        <v>very high</v>
      </c>
      <c r="AA468" s="8">
        <f>VLOOKUP($Y468,definitions_list_lookup!$N$15:$P$20,3,TRUE)</f>
        <v>4</v>
      </c>
      <c r="AB468" s="99" t="s">
        <v>1842</v>
      </c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>
        <v>5</v>
      </c>
      <c r="AQ468" s="7"/>
      <c r="AR468" s="7"/>
      <c r="AS468" s="7">
        <v>95</v>
      </c>
      <c r="AT468" s="7"/>
      <c r="AU468" s="7"/>
      <c r="AV468" s="7"/>
      <c r="AW468" s="7"/>
      <c r="AX468" s="7"/>
      <c r="AY468" s="7"/>
      <c r="AZ468" s="7"/>
      <c r="BA468" s="8">
        <f t="shared" si="281"/>
        <v>100</v>
      </c>
      <c r="BB468" s="54"/>
      <c r="BC468" s="99"/>
      <c r="BD468" s="99"/>
      <c r="BE468" s="99"/>
      <c r="BF468" s="7"/>
      <c r="BG468" s="8" t="str">
        <f>VLOOKUP($BF468,definitions_list_lookup!$N$15:$P$20,2,TRUE)</f>
        <v>fresh</v>
      </c>
      <c r="BH468" s="8">
        <f>VLOOKUP($BF468,definitions_list_lookup!$N$15:$P$20,3,TRUE)</f>
        <v>0</v>
      </c>
      <c r="BI468" s="99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8">
        <f t="shared" si="276"/>
        <v>0</v>
      </c>
      <c r="CI468" s="44"/>
      <c r="CJ468" s="7"/>
      <c r="CK468" s="48"/>
      <c r="CL468" s="7"/>
      <c r="CM468" s="8" t="str">
        <f>VLOOKUP($CL468,definitions_list_lookup!$N$15:$P$20,2,TRUE)</f>
        <v>fresh</v>
      </c>
      <c r="CN468" s="8">
        <f>VLOOKUP($CL468,definitions_list_lookup!$N$15:$P$20,3,TRUE)</f>
        <v>0</v>
      </c>
      <c r="CO468" s="99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8">
        <f t="shared" si="277"/>
        <v>0</v>
      </c>
      <c r="DO468" s="44"/>
      <c r="DP468" s="99"/>
      <c r="DQ468" s="7"/>
      <c r="DR468" s="8" t="str">
        <f>VLOOKUP($DQ468,definitions_list_lookup!$N$15:$P$20,2,TRUE)</f>
        <v>fresh</v>
      </c>
      <c r="DS468" s="8">
        <f>VLOOKUP($DQ468,definitions_list_lookup!$N$15:$P$20,3,TRUE)</f>
        <v>0</v>
      </c>
      <c r="DT468" s="99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8">
        <f t="shared" si="278"/>
        <v>0</v>
      </c>
      <c r="ET468" s="44"/>
      <c r="EU468" s="8">
        <f t="shared" si="279"/>
        <v>90</v>
      </c>
      <c r="EV468" s="8" t="str">
        <f>VLOOKUP($EU468,definitions_list_lookup!$N$15:$P$20,2,TRUE)</f>
        <v>very high</v>
      </c>
      <c r="EW468" s="8">
        <f>VLOOKUP($EU468,definitions_list_lookup!$N$15:$P$20,3,TRUE)</f>
        <v>4</v>
      </c>
    </row>
    <row r="469" spans="1:153" ht="140">
      <c r="A469" s="205">
        <v>43307</v>
      </c>
      <c r="B469" s="7" t="s">
        <v>1323</v>
      </c>
      <c r="C469" s="182"/>
      <c r="D469" s="7" t="s">
        <v>1208</v>
      </c>
      <c r="E469" s="7">
        <v>105</v>
      </c>
      <c r="F469" s="5">
        <v>2</v>
      </c>
      <c r="G469" s="6" t="str">
        <f t="shared" si="274"/>
        <v>105-2</v>
      </c>
      <c r="H469" s="2">
        <v>5</v>
      </c>
      <c r="I469" s="2">
        <v>83</v>
      </c>
      <c r="J469" s="79" t="str">
        <f>IF(((VLOOKUP($G469,Depth_Lookup!$A$3:$J$561,9,FALSE))-(I469/100))&gt;=0,"Good","Too Long")</f>
        <v>Good</v>
      </c>
      <c r="K469" s="80">
        <f>(VLOOKUP($G469,Depth_Lookup!$A$3:$J$561,10,FALSE))+(H469/100)</f>
        <v>237.32500000000002</v>
      </c>
      <c r="L469" s="80">
        <f>(VLOOKUP($G469,Depth_Lookup!$A$3:$J$561,10,FALSE))+(I469/100)</f>
        <v>238.10500000000002</v>
      </c>
      <c r="M469" s="136">
        <v>52</v>
      </c>
      <c r="N469" s="136" t="s">
        <v>13</v>
      </c>
      <c r="O469" s="199" t="s">
        <v>1765</v>
      </c>
      <c r="P469" s="57" t="s">
        <v>1898</v>
      </c>
      <c r="Q469" s="44"/>
      <c r="R469" s="42">
        <v>95</v>
      </c>
      <c r="S469" s="5">
        <v>0</v>
      </c>
      <c r="T469" s="5">
        <v>5</v>
      </c>
      <c r="U469" s="5">
        <v>0</v>
      </c>
      <c r="V469" s="8">
        <f t="shared" ref="V469" si="290">SUM(R469:U469)</f>
        <v>100</v>
      </c>
      <c r="W469" s="4" t="s">
        <v>1303</v>
      </c>
      <c r="X469" s="5" t="s">
        <v>1223</v>
      </c>
      <c r="Y469" s="38">
        <v>80</v>
      </c>
      <c r="Z469" s="8" t="str">
        <f>VLOOKUP($Y469,definitions_list_lookup!$N$15:$P$20,2,TRUE)</f>
        <v>very high</v>
      </c>
      <c r="AA469" s="8">
        <f>VLOOKUP($Y469,definitions_list_lookup!$N$15:$P$20,3,TRUE)</f>
        <v>4</v>
      </c>
      <c r="AB469" s="99" t="s">
        <v>1842</v>
      </c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>
        <v>5</v>
      </c>
      <c r="AQ469" s="7"/>
      <c r="AR469" s="7"/>
      <c r="AS469" s="7">
        <v>95</v>
      </c>
      <c r="AT469" s="7"/>
      <c r="AU469" s="7"/>
      <c r="AV469" s="7"/>
      <c r="AW469" s="7"/>
      <c r="AX469" s="7"/>
      <c r="AY469" s="7"/>
      <c r="AZ469" s="7"/>
      <c r="BA469" s="8">
        <f t="shared" ref="BA469" si="291">SUM(AC469:AZ469)</f>
        <v>100</v>
      </c>
      <c r="BB469" s="54"/>
      <c r="BC469" s="99"/>
      <c r="BD469" s="99"/>
      <c r="BE469" s="99"/>
      <c r="BF469" s="7"/>
      <c r="BG469" s="8" t="str">
        <f>VLOOKUP($BF469,definitions_list_lookup!$N$15:$P$20,2,TRUE)</f>
        <v>fresh</v>
      </c>
      <c r="BH469" s="8">
        <f>VLOOKUP($BF469,definitions_list_lookup!$N$15:$P$20,3,TRUE)</f>
        <v>0</v>
      </c>
      <c r="BI469" s="99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8">
        <f t="shared" ref="CH469" si="292">SUM(BJ469:CG469)</f>
        <v>0</v>
      </c>
      <c r="CI469" s="44"/>
      <c r="CJ469" s="7" t="s">
        <v>1740</v>
      </c>
      <c r="CK469" s="48" t="s">
        <v>1396</v>
      </c>
      <c r="CL469" s="7">
        <v>95</v>
      </c>
      <c r="CM469" s="8" t="str">
        <f>VLOOKUP($CL469,definitions_list_lookup!$N$15:$P$20,2,TRUE)</f>
        <v>complete</v>
      </c>
      <c r="CN469" s="8">
        <f>VLOOKUP($CL469,definitions_list_lookup!$N$15:$P$20,3,TRUE)</f>
        <v>5</v>
      </c>
      <c r="CO469" s="99" t="s">
        <v>1837</v>
      </c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>
        <v>10</v>
      </c>
      <c r="DD469" s="7"/>
      <c r="DE469" s="7"/>
      <c r="DF469" s="7">
        <v>90</v>
      </c>
      <c r="DG469" s="7"/>
      <c r="DH469" s="7"/>
      <c r="DI469" s="7"/>
      <c r="DJ469" s="7"/>
      <c r="DK469" s="7"/>
      <c r="DL469" s="7"/>
      <c r="DM469" s="7"/>
      <c r="DN469" s="8">
        <f t="shared" si="277"/>
        <v>100</v>
      </c>
      <c r="DO469" s="44"/>
      <c r="DP469" s="99"/>
      <c r="DQ469" s="7"/>
      <c r="DR469" s="8" t="str">
        <f>VLOOKUP($DQ469,definitions_list_lookup!$N$15:$P$20,2,TRUE)</f>
        <v>fresh</v>
      </c>
      <c r="DS469" s="8">
        <f>VLOOKUP($DQ469,definitions_list_lookup!$N$15:$P$20,3,TRUE)</f>
        <v>0</v>
      </c>
      <c r="DT469" s="99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8">
        <f t="shared" si="278"/>
        <v>0</v>
      </c>
      <c r="ET469" s="44"/>
      <c r="EU469" s="8">
        <f t="shared" si="279"/>
        <v>80.75</v>
      </c>
      <c r="EV469" s="8" t="str">
        <f>VLOOKUP($EU469,definitions_list_lookup!$N$15:$P$20,2,TRUE)</f>
        <v>very high</v>
      </c>
      <c r="EW469" s="8">
        <f>VLOOKUP($EU469,definitions_list_lookup!$N$15:$P$20,3,TRUE)</f>
        <v>4</v>
      </c>
    </row>
    <row r="470" spans="1:153" ht="140">
      <c r="A470" s="205">
        <v>43307</v>
      </c>
      <c r="B470" s="7" t="s">
        <v>1323</v>
      </c>
      <c r="C470" s="182"/>
      <c r="D470" s="7" t="s">
        <v>1208</v>
      </c>
      <c r="E470" s="7">
        <v>105</v>
      </c>
      <c r="F470" s="5">
        <v>3</v>
      </c>
      <c r="G470" s="6" t="str">
        <f t="shared" si="274"/>
        <v>105-3</v>
      </c>
      <c r="H470" s="2">
        <v>0</v>
      </c>
      <c r="I470" s="2">
        <v>78</v>
      </c>
      <c r="J470" s="79" t="str">
        <f>IF(((VLOOKUP($G470,Depth_Lookup!$A$3:$J$561,9,FALSE))-(I470/100))&gt;=0,"Good","Too Long")</f>
        <v>Good</v>
      </c>
      <c r="K470" s="80">
        <f>(VLOOKUP($G470,Depth_Lookup!$A$3:$J$561,10,FALSE))+(H470/100)</f>
        <v>238.10499999999999</v>
      </c>
      <c r="L470" s="80">
        <f>(VLOOKUP($G470,Depth_Lookup!$A$3:$J$561,10,FALSE))+(I470/100)</f>
        <v>238.88499999999999</v>
      </c>
      <c r="M470" s="136">
        <v>52</v>
      </c>
      <c r="N470" s="136" t="s">
        <v>13</v>
      </c>
      <c r="O470" s="199" t="s">
        <v>1765</v>
      </c>
      <c r="P470" s="57" t="s">
        <v>1898</v>
      </c>
      <c r="Q470" s="44"/>
      <c r="R470" s="42">
        <v>95</v>
      </c>
      <c r="S470" s="5">
        <v>0</v>
      </c>
      <c r="T470" s="5">
        <v>5</v>
      </c>
      <c r="U470" s="5">
        <v>0</v>
      </c>
      <c r="V470" s="8">
        <f t="shared" ref="V470:V471" si="293">SUM(R470:U470)</f>
        <v>100</v>
      </c>
      <c r="W470" s="4" t="s">
        <v>1303</v>
      </c>
      <c r="X470" s="5" t="s">
        <v>1223</v>
      </c>
      <c r="Y470" s="38">
        <v>80</v>
      </c>
      <c r="Z470" s="8" t="str">
        <f>VLOOKUP($Y470,definitions_list_lookup!$N$15:$P$20,2,TRUE)</f>
        <v>very high</v>
      </c>
      <c r="AA470" s="8">
        <f>VLOOKUP($Y470,definitions_list_lookup!$N$15:$P$20,3,TRUE)</f>
        <v>4</v>
      </c>
      <c r="AB470" s="99" t="s">
        <v>1842</v>
      </c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>
        <v>5</v>
      </c>
      <c r="AQ470" s="7"/>
      <c r="AR470" s="7"/>
      <c r="AS470" s="7">
        <v>95</v>
      </c>
      <c r="AT470" s="7"/>
      <c r="AU470" s="7"/>
      <c r="AV470" s="7"/>
      <c r="AW470" s="7"/>
      <c r="AX470" s="7"/>
      <c r="AY470" s="7"/>
      <c r="AZ470" s="7"/>
      <c r="BA470" s="8">
        <f t="shared" ref="BA470:BA471" si="294">SUM(AC470:AZ470)</f>
        <v>100</v>
      </c>
      <c r="BB470" s="54"/>
      <c r="BC470" s="99"/>
      <c r="BD470" s="99"/>
      <c r="BE470" s="99"/>
      <c r="BF470" s="7"/>
      <c r="BG470" s="8" t="str">
        <f>VLOOKUP($BF470,definitions_list_lookup!$N$15:$P$20,2,TRUE)</f>
        <v>fresh</v>
      </c>
      <c r="BH470" s="8">
        <f>VLOOKUP($BF470,definitions_list_lookup!$N$15:$P$20,3,TRUE)</f>
        <v>0</v>
      </c>
      <c r="BI470" s="99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8">
        <f t="shared" ref="CH470:CH471" si="295">SUM(BJ470:CG470)</f>
        <v>0</v>
      </c>
      <c r="CI470" s="44"/>
      <c r="CJ470" s="7" t="s">
        <v>1740</v>
      </c>
      <c r="CK470" s="48" t="s">
        <v>1396</v>
      </c>
      <c r="CL470" s="7">
        <v>95</v>
      </c>
      <c r="CM470" s="8" t="str">
        <f>VLOOKUP($CL470,definitions_list_lookup!$N$15:$P$20,2,TRUE)</f>
        <v>complete</v>
      </c>
      <c r="CN470" s="8">
        <f>VLOOKUP($CL470,definitions_list_lookup!$N$15:$P$20,3,TRUE)</f>
        <v>5</v>
      </c>
      <c r="CO470" s="99" t="s">
        <v>1837</v>
      </c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>
        <v>10</v>
      </c>
      <c r="DD470" s="7"/>
      <c r="DE470" s="7"/>
      <c r="DF470" s="7">
        <v>90</v>
      </c>
      <c r="DG470" s="7"/>
      <c r="DH470" s="7"/>
      <c r="DI470" s="7"/>
      <c r="DJ470" s="7"/>
      <c r="DK470" s="7"/>
      <c r="DL470" s="7"/>
      <c r="DM470" s="7"/>
      <c r="DN470" s="8">
        <f t="shared" si="277"/>
        <v>100</v>
      </c>
      <c r="DO470" s="44"/>
      <c r="DP470" s="99"/>
      <c r="DQ470" s="7"/>
      <c r="DR470" s="8" t="str">
        <f>VLOOKUP($DQ470,definitions_list_lookup!$N$15:$P$20,2,TRUE)</f>
        <v>fresh</v>
      </c>
      <c r="DS470" s="8">
        <f>VLOOKUP($DQ470,definitions_list_lookup!$N$15:$P$20,3,TRUE)</f>
        <v>0</v>
      </c>
      <c r="DT470" s="99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8">
        <f t="shared" si="278"/>
        <v>0</v>
      </c>
      <c r="ET470" s="44"/>
      <c r="EU470" s="8">
        <f t="shared" si="279"/>
        <v>80.75</v>
      </c>
      <c r="EV470" s="8" t="str">
        <f>VLOOKUP($EU470,definitions_list_lookup!$N$15:$P$20,2,TRUE)</f>
        <v>very high</v>
      </c>
      <c r="EW470" s="8">
        <f>VLOOKUP($EU470,definitions_list_lookup!$N$15:$P$20,3,TRUE)</f>
        <v>4</v>
      </c>
    </row>
    <row r="471" spans="1:153" ht="140">
      <c r="A471" s="205">
        <v>43307</v>
      </c>
      <c r="B471" s="7" t="s">
        <v>1323</v>
      </c>
      <c r="C471" s="182"/>
      <c r="D471" s="7" t="s">
        <v>1208</v>
      </c>
      <c r="E471" s="7">
        <v>105</v>
      </c>
      <c r="F471" s="5">
        <v>4</v>
      </c>
      <c r="G471" s="6" t="str">
        <f t="shared" si="274"/>
        <v>105-4</v>
      </c>
      <c r="H471" s="2">
        <v>0</v>
      </c>
      <c r="I471" s="2">
        <v>75</v>
      </c>
      <c r="J471" s="79" t="str">
        <f>IF(((VLOOKUP($G471,Depth_Lookup!$A$3:$J$561,9,FALSE))-(I471/100))&gt;=0,"Good","Too Long")</f>
        <v>Good</v>
      </c>
      <c r="K471" s="80">
        <f>(VLOOKUP($G471,Depth_Lookup!$A$3:$J$561,10,FALSE))+(H471/100)</f>
        <v>238.88499999999999</v>
      </c>
      <c r="L471" s="80">
        <f>(VLOOKUP($G471,Depth_Lookup!$A$3:$J$561,10,FALSE))+(I471/100)</f>
        <v>239.63499999999999</v>
      </c>
      <c r="M471" s="136">
        <v>52</v>
      </c>
      <c r="N471" s="136" t="s">
        <v>13</v>
      </c>
      <c r="O471" s="199" t="s">
        <v>1762</v>
      </c>
      <c r="P471" s="57" t="s">
        <v>1898</v>
      </c>
      <c r="Q471" s="44"/>
      <c r="R471" s="42">
        <v>90</v>
      </c>
      <c r="S471" s="5">
        <v>0</v>
      </c>
      <c r="T471" s="5">
        <v>10</v>
      </c>
      <c r="U471" s="5">
        <v>0</v>
      </c>
      <c r="V471" s="8">
        <f t="shared" si="293"/>
        <v>100</v>
      </c>
      <c r="W471" s="4" t="s">
        <v>1303</v>
      </c>
      <c r="X471" s="5" t="s">
        <v>1223</v>
      </c>
      <c r="Y471" s="38">
        <v>85</v>
      </c>
      <c r="Z471" s="8" t="str">
        <f>VLOOKUP($Y471,definitions_list_lookup!$N$15:$P$20,2,TRUE)</f>
        <v>very high</v>
      </c>
      <c r="AA471" s="8">
        <f>VLOOKUP($Y471,definitions_list_lookup!$N$15:$P$20,3,TRUE)</f>
        <v>4</v>
      </c>
      <c r="AB471" s="99" t="s">
        <v>1842</v>
      </c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>
        <v>5</v>
      </c>
      <c r="AQ471" s="7"/>
      <c r="AR471" s="7"/>
      <c r="AS471" s="7">
        <v>95</v>
      </c>
      <c r="AT471" s="7"/>
      <c r="AU471" s="7"/>
      <c r="AV471" s="7"/>
      <c r="AW471" s="7"/>
      <c r="AX471" s="7"/>
      <c r="AY471" s="7"/>
      <c r="AZ471" s="7"/>
      <c r="BA471" s="8">
        <f t="shared" si="294"/>
        <v>100</v>
      </c>
      <c r="BB471" s="54"/>
      <c r="BC471" s="99"/>
      <c r="BD471" s="99"/>
      <c r="BE471" s="99"/>
      <c r="BF471" s="7"/>
      <c r="BG471" s="8" t="str">
        <f>VLOOKUP($BF471,definitions_list_lookup!$N$15:$P$20,2,TRUE)</f>
        <v>fresh</v>
      </c>
      <c r="BH471" s="8">
        <f>VLOOKUP($BF471,definitions_list_lookup!$N$15:$P$20,3,TRUE)</f>
        <v>0</v>
      </c>
      <c r="BI471" s="99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8">
        <f t="shared" si="295"/>
        <v>0</v>
      </c>
      <c r="CI471" s="44"/>
      <c r="CJ471" s="7" t="s">
        <v>1740</v>
      </c>
      <c r="CK471" s="48" t="s">
        <v>1396</v>
      </c>
      <c r="CL471" s="7">
        <v>95</v>
      </c>
      <c r="CM471" s="8" t="str">
        <f>VLOOKUP($CL471,definitions_list_lookup!$N$15:$P$20,2,TRUE)</f>
        <v>complete</v>
      </c>
      <c r="CN471" s="8">
        <f>VLOOKUP($CL471,definitions_list_lookup!$N$15:$P$20,3,TRUE)</f>
        <v>5</v>
      </c>
      <c r="CO471" s="99" t="s">
        <v>1837</v>
      </c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>
        <v>10</v>
      </c>
      <c r="DD471" s="7"/>
      <c r="DE471" s="7"/>
      <c r="DF471" s="7">
        <v>90</v>
      </c>
      <c r="DG471" s="7"/>
      <c r="DH471" s="7"/>
      <c r="DI471" s="7"/>
      <c r="DJ471" s="7"/>
      <c r="DK471" s="7"/>
      <c r="DL471" s="7"/>
      <c r="DM471" s="7"/>
      <c r="DN471" s="8">
        <f t="shared" si="277"/>
        <v>100</v>
      </c>
      <c r="DO471" s="44"/>
      <c r="DP471" s="99"/>
      <c r="DQ471" s="7"/>
      <c r="DR471" s="8" t="str">
        <f>VLOOKUP($DQ471,definitions_list_lookup!$N$15:$P$20,2,TRUE)</f>
        <v>fresh</v>
      </c>
      <c r="DS471" s="8">
        <f>VLOOKUP($DQ471,definitions_list_lookup!$N$15:$P$20,3,TRUE)</f>
        <v>0</v>
      </c>
      <c r="DT471" s="99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8">
        <f t="shared" si="278"/>
        <v>0</v>
      </c>
      <c r="ET471" s="44"/>
      <c r="EU471" s="8">
        <f t="shared" si="279"/>
        <v>86</v>
      </c>
      <c r="EV471" s="8" t="str">
        <f>VLOOKUP($EU471,definitions_list_lookup!$N$15:$P$20,2,TRUE)</f>
        <v>very high</v>
      </c>
      <c r="EW471" s="8">
        <f>VLOOKUP($EU471,definitions_list_lookup!$N$15:$P$20,3,TRUE)</f>
        <v>4</v>
      </c>
    </row>
    <row r="472" spans="1:153" ht="140">
      <c r="A472" s="205">
        <v>43307</v>
      </c>
      <c r="B472" s="7" t="s">
        <v>1323</v>
      </c>
      <c r="C472" s="182"/>
      <c r="D472" s="7" t="s">
        <v>1208</v>
      </c>
      <c r="E472" s="7">
        <v>106</v>
      </c>
      <c r="F472" s="5">
        <v>1</v>
      </c>
      <c r="G472" s="6" t="str">
        <f t="shared" si="274"/>
        <v>106-1</v>
      </c>
      <c r="H472" s="2">
        <v>0</v>
      </c>
      <c r="I472" s="2">
        <v>90.5</v>
      </c>
      <c r="J472" s="79" t="str">
        <f>IF(((VLOOKUP($G472,Depth_Lookup!$A$3:$J$561,9,FALSE))-(I472/100))&gt;=0,"Good","Too Long")</f>
        <v>Good</v>
      </c>
      <c r="K472" s="80">
        <f>(VLOOKUP($G472,Depth_Lookup!$A$3:$J$561,10,FALSE))+(H472/100)</f>
        <v>239.6</v>
      </c>
      <c r="L472" s="80">
        <f>(VLOOKUP($G472,Depth_Lookup!$A$3:$J$561,10,FALSE))+(I472/100)</f>
        <v>240.505</v>
      </c>
      <c r="M472" s="136">
        <v>52</v>
      </c>
      <c r="N472" s="136" t="s">
        <v>13</v>
      </c>
      <c r="O472" s="199" t="s">
        <v>1765</v>
      </c>
      <c r="P472" s="57" t="s">
        <v>1898</v>
      </c>
      <c r="Q472" s="44"/>
      <c r="R472" s="42">
        <v>95</v>
      </c>
      <c r="S472" s="5">
        <v>0</v>
      </c>
      <c r="T472" s="5">
        <v>5</v>
      </c>
      <c r="U472" s="5">
        <v>0</v>
      </c>
      <c r="V472" s="8">
        <f t="shared" ref="V472" si="296">SUM(R472:U472)</f>
        <v>100</v>
      </c>
      <c r="W472" s="4" t="s">
        <v>1303</v>
      </c>
      <c r="X472" s="5" t="s">
        <v>1223</v>
      </c>
      <c r="Y472" s="38">
        <v>80</v>
      </c>
      <c r="Z472" s="8" t="str">
        <f>VLOOKUP($Y472,definitions_list_lookup!$N$15:$P$20,2,TRUE)</f>
        <v>very high</v>
      </c>
      <c r="AA472" s="8">
        <f>VLOOKUP($Y472,definitions_list_lookup!$N$15:$P$20,3,TRUE)</f>
        <v>4</v>
      </c>
      <c r="AB472" s="99" t="s">
        <v>1842</v>
      </c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>
        <v>5</v>
      </c>
      <c r="AQ472" s="7"/>
      <c r="AR472" s="7"/>
      <c r="AS472" s="7">
        <v>95</v>
      </c>
      <c r="AT472" s="7"/>
      <c r="AU472" s="7"/>
      <c r="AV472" s="7"/>
      <c r="AW472" s="7"/>
      <c r="AX472" s="7"/>
      <c r="AY472" s="7"/>
      <c r="AZ472" s="7"/>
      <c r="BA472" s="8">
        <f t="shared" ref="BA472" si="297">SUM(AC472:AZ472)</f>
        <v>100</v>
      </c>
      <c r="BB472" s="54"/>
      <c r="BC472" s="99"/>
      <c r="BD472" s="99"/>
      <c r="BE472" s="99"/>
      <c r="BF472" s="7"/>
      <c r="BG472" s="8" t="str">
        <f>VLOOKUP($BF472,definitions_list_lookup!$N$15:$P$20,2,TRUE)</f>
        <v>fresh</v>
      </c>
      <c r="BH472" s="8">
        <f>VLOOKUP($BF472,definitions_list_lookup!$N$15:$P$20,3,TRUE)</f>
        <v>0</v>
      </c>
      <c r="BI472" s="99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8">
        <f t="shared" ref="CH472" si="298">SUM(BJ472:CG472)</f>
        <v>0</v>
      </c>
      <c r="CI472" s="44"/>
      <c r="CJ472" s="7" t="s">
        <v>1740</v>
      </c>
      <c r="CK472" s="48" t="s">
        <v>1396</v>
      </c>
      <c r="CL472" s="7">
        <v>95</v>
      </c>
      <c r="CM472" s="8" t="str">
        <f>VLOOKUP($CL472,definitions_list_lookup!$N$15:$P$20,2,TRUE)</f>
        <v>complete</v>
      </c>
      <c r="CN472" s="8">
        <f>VLOOKUP($CL472,definitions_list_lookup!$N$15:$P$20,3,TRUE)</f>
        <v>5</v>
      </c>
      <c r="CO472" s="99" t="s">
        <v>1837</v>
      </c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>
        <v>10</v>
      </c>
      <c r="DD472" s="7"/>
      <c r="DE472" s="7"/>
      <c r="DF472" s="7">
        <v>90</v>
      </c>
      <c r="DG472" s="7"/>
      <c r="DH472" s="7"/>
      <c r="DI472" s="7"/>
      <c r="DJ472" s="7"/>
      <c r="DK472" s="7"/>
      <c r="DL472" s="7"/>
      <c r="DM472" s="7"/>
      <c r="DN472" s="8">
        <f t="shared" si="277"/>
        <v>100</v>
      </c>
      <c r="DO472" s="44"/>
      <c r="DP472" s="99"/>
      <c r="DQ472" s="7"/>
      <c r="DR472" s="8" t="str">
        <f>VLOOKUP($DQ472,definitions_list_lookup!$N$15:$P$20,2,TRUE)</f>
        <v>fresh</v>
      </c>
      <c r="DS472" s="8">
        <f>VLOOKUP($DQ472,definitions_list_lookup!$N$15:$P$20,3,TRUE)</f>
        <v>0</v>
      </c>
      <c r="DT472" s="99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8">
        <f t="shared" si="278"/>
        <v>0</v>
      </c>
      <c r="ET472" s="44"/>
      <c r="EU472" s="8">
        <f t="shared" si="279"/>
        <v>80.75</v>
      </c>
      <c r="EV472" s="8" t="str">
        <f>VLOOKUP($EU472,definitions_list_lookup!$N$15:$P$20,2,TRUE)</f>
        <v>very high</v>
      </c>
      <c r="EW472" s="8">
        <f>VLOOKUP($EU472,definitions_list_lookup!$N$15:$P$20,3,TRUE)</f>
        <v>4</v>
      </c>
    </row>
    <row r="473" spans="1:153" ht="140">
      <c r="A473" s="205">
        <v>43307</v>
      </c>
      <c r="B473" s="7" t="s">
        <v>1323</v>
      </c>
      <c r="C473" s="182"/>
      <c r="D473" s="7" t="s">
        <v>1208</v>
      </c>
      <c r="E473" s="7">
        <v>106</v>
      </c>
      <c r="F473" s="5">
        <v>2</v>
      </c>
      <c r="G473" s="6" t="str">
        <f t="shared" si="274"/>
        <v>106-2</v>
      </c>
      <c r="H473" s="2">
        <v>0</v>
      </c>
      <c r="I473" s="2">
        <v>7</v>
      </c>
      <c r="J473" s="79" t="str">
        <f>IF(((VLOOKUP($G473,Depth_Lookup!$A$3:$J$561,9,FALSE))-(I473/100))&gt;=0,"Good","Too Long")</f>
        <v>Good</v>
      </c>
      <c r="K473" s="80">
        <f>(VLOOKUP($G473,Depth_Lookup!$A$3:$J$561,10,FALSE))+(H473/100)</f>
        <v>240.505</v>
      </c>
      <c r="L473" s="80">
        <f>(VLOOKUP($G473,Depth_Lookup!$A$3:$J$561,10,FALSE))+(I473/100)</f>
        <v>240.57499999999999</v>
      </c>
      <c r="M473" s="136">
        <v>52</v>
      </c>
      <c r="N473" s="136" t="s">
        <v>13</v>
      </c>
      <c r="O473" s="199" t="s">
        <v>1652</v>
      </c>
      <c r="P473" s="57" t="s">
        <v>1898</v>
      </c>
      <c r="Q473" s="44"/>
      <c r="R473" s="42">
        <v>100</v>
      </c>
      <c r="S473" s="5">
        <v>0</v>
      </c>
      <c r="T473" s="5">
        <v>0</v>
      </c>
      <c r="U473" s="5">
        <v>0</v>
      </c>
      <c r="V473" s="8">
        <f t="shared" ref="V473" si="299">SUM(R473:U473)</f>
        <v>100</v>
      </c>
      <c r="W473" s="4" t="s">
        <v>1303</v>
      </c>
      <c r="X473" s="5" t="s">
        <v>1223</v>
      </c>
      <c r="Y473" s="38">
        <v>80</v>
      </c>
      <c r="Z473" s="8" t="str">
        <f>VLOOKUP($Y473,definitions_list_lookup!$N$15:$P$20,2,TRUE)</f>
        <v>very high</v>
      </c>
      <c r="AA473" s="8">
        <f>VLOOKUP($Y473,definitions_list_lookup!$N$15:$P$20,3,TRUE)</f>
        <v>4</v>
      </c>
      <c r="AB473" s="99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>
        <v>5</v>
      </c>
      <c r="AQ473" s="7"/>
      <c r="AR473" s="7"/>
      <c r="AS473" s="7">
        <v>95</v>
      </c>
      <c r="AT473" s="7"/>
      <c r="AU473" s="7"/>
      <c r="AV473" s="7"/>
      <c r="AW473" s="7"/>
      <c r="AX473" s="7"/>
      <c r="AY473" s="7"/>
      <c r="AZ473" s="7"/>
      <c r="BA473" s="8">
        <f t="shared" ref="BA473" si="300">SUM(AC473:AZ473)</f>
        <v>100</v>
      </c>
      <c r="BB473" s="54"/>
      <c r="BC473" s="99"/>
      <c r="BD473" s="99"/>
      <c r="BE473" s="99"/>
      <c r="BF473" s="7"/>
      <c r="BG473" s="8" t="str">
        <f>VLOOKUP($BF473,definitions_list_lookup!$N$15:$P$20,2,TRUE)</f>
        <v>fresh</v>
      </c>
      <c r="BH473" s="8">
        <f>VLOOKUP($BF473,definitions_list_lookup!$N$15:$P$20,3,TRUE)</f>
        <v>0</v>
      </c>
      <c r="BI473" s="99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8">
        <f t="shared" si="276"/>
        <v>0</v>
      </c>
      <c r="CI473" s="44"/>
      <c r="CJ473" s="7"/>
      <c r="CK473" s="48"/>
      <c r="CL473" s="7"/>
      <c r="CM473" s="8" t="str">
        <f>VLOOKUP($CL473,definitions_list_lookup!$N$15:$P$20,2,TRUE)</f>
        <v>fresh</v>
      </c>
      <c r="CN473" s="8">
        <f>VLOOKUP($CL473,definitions_list_lookup!$N$15:$P$20,3,TRUE)</f>
        <v>0</v>
      </c>
      <c r="CO473" s="99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8">
        <f t="shared" si="277"/>
        <v>0</v>
      </c>
      <c r="DO473" s="44"/>
      <c r="DP473" s="99"/>
      <c r="DQ473" s="7"/>
      <c r="DR473" s="8" t="str">
        <f>VLOOKUP($DQ473,definitions_list_lookup!$N$15:$P$20,2,TRUE)</f>
        <v>fresh</v>
      </c>
      <c r="DS473" s="8">
        <f>VLOOKUP($DQ473,definitions_list_lookup!$N$15:$P$20,3,TRUE)</f>
        <v>0</v>
      </c>
      <c r="DT473" s="99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8">
        <f t="shared" si="278"/>
        <v>0</v>
      </c>
      <c r="ET473" s="44"/>
      <c r="EU473" s="8">
        <f t="shared" si="279"/>
        <v>80</v>
      </c>
      <c r="EV473" s="8" t="str">
        <f>VLOOKUP($EU473,definitions_list_lookup!$N$15:$P$20,2,TRUE)</f>
        <v>very high</v>
      </c>
      <c r="EW473" s="8">
        <f>VLOOKUP($EU473,definitions_list_lookup!$N$15:$P$20,3,TRUE)</f>
        <v>4</v>
      </c>
    </row>
    <row r="474" spans="1:153" ht="140">
      <c r="A474" s="205">
        <v>43307</v>
      </c>
      <c r="B474" s="7" t="s">
        <v>1323</v>
      </c>
      <c r="C474" s="182"/>
      <c r="D474" s="7" t="s">
        <v>1208</v>
      </c>
      <c r="E474" s="7">
        <v>106</v>
      </c>
      <c r="F474" s="5">
        <v>2</v>
      </c>
      <c r="G474" s="6" t="str">
        <f t="shared" si="274"/>
        <v>106-2</v>
      </c>
      <c r="H474" s="2">
        <v>7</v>
      </c>
      <c r="I474" s="2">
        <v>14</v>
      </c>
      <c r="J474" s="79" t="str">
        <f>IF(((VLOOKUP($G474,Depth_Lookup!$A$3:$J$561,9,FALSE))-(I474/100))&gt;=0,"Good","Too Long")</f>
        <v>Good</v>
      </c>
      <c r="K474" s="80">
        <f>(VLOOKUP($G474,Depth_Lookup!$A$3:$J$561,10,FALSE))+(H474/100)</f>
        <v>240.57499999999999</v>
      </c>
      <c r="L474" s="80">
        <f>(VLOOKUP($G474,Depth_Lookup!$A$3:$J$561,10,FALSE))+(I474/100)</f>
        <v>240.64499999999998</v>
      </c>
      <c r="M474" s="136">
        <v>53</v>
      </c>
      <c r="N474" s="136" t="s">
        <v>12</v>
      </c>
      <c r="O474" s="199" t="s">
        <v>1844</v>
      </c>
      <c r="P474" s="57" t="s">
        <v>1898</v>
      </c>
      <c r="Q474" s="44"/>
      <c r="R474" s="42">
        <v>100</v>
      </c>
      <c r="S474" s="5">
        <v>0</v>
      </c>
      <c r="T474" s="5">
        <v>0</v>
      </c>
      <c r="U474" s="5">
        <v>0</v>
      </c>
      <c r="V474" s="8">
        <f t="shared" ref="V474:V476" si="301">SUM(R474:U474)</f>
        <v>100</v>
      </c>
      <c r="W474" s="4" t="s">
        <v>1303</v>
      </c>
      <c r="X474" s="5" t="s">
        <v>1223</v>
      </c>
      <c r="Y474" s="38">
        <v>85</v>
      </c>
      <c r="Z474" s="8" t="str">
        <f>VLOOKUP($Y474,definitions_list_lookup!$N$15:$P$20,2,TRUE)</f>
        <v>very high</v>
      </c>
      <c r="AA474" s="8">
        <f>VLOOKUP($Y474,definitions_list_lookup!$N$15:$P$20,3,TRUE)</f>
        <v>4</v>
      </c>
      <c r="AB474" s="99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>
        <v>5</v>
      </c>
      <c r="AQ474" s="7"/>
      <c r="AR474" s="7"/>
      <c r="AS474" s="7">
        <v>95</v>
      </c>
      <c r="AT474" s="7"/>
      <c r="AU474" s="7"/>
      <c r="AV474" s="7"/>
      <c r="AW474" s="7"/>
      <c r="AX474" s="7"/>
      <c r="AY474" s="7"/>
      <c r="AZ474" s="7"/>
      <c r="BA474" s="8">
        <f t="shared" si="281"/>
        <v>100</v>
      </c>
      <c r="BB474" s="54"/>
      <c r="BC474" s="99"/>
      <c r="BD474" s="99"/>
      <c r="BE474" s="99"/>
      <c r="BF474" s="7"/>
      <c r="BG474" s="8" t="str">
        <f>VLOOKUP($BF474,definitions_list_lookup!$N$15:$P$20,2,TRUE)</f>
        <v>fresh</v>
      </c>
      <c r="BH474" s="8">
        <f>VLOOKUP($BF474,definitions_list_lookup!$N$15:$P$20,3,TRUE)</f>
        <v>0</v>
      </c>
      <c r="BI474" s="99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8">
        <f t="shared" si="276"/>
        <v>0</v>
      </c>
      <c r="CI474" s="44"/>
      <c r="CJ474" s="7"/>
      <c r="CK474" s="48"/>
      <c r="CL474" s="7"/>
      <c r="CM474" s="8" t="str">
        <f>VLOOKUP($CL474,definitions_list_lookup!$N$15:$P$20,2,TRUE)</f>
        <v>fresh</v>
      </c>
      <c r="CN474" s="8">
        <f>VLOOKUP($CL474,definitions_list_lookup!$N$15:$P$20,3,TRUE)</f>
        <v>0</v>
      </c>
      <c r="CO474" s="99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8">
        <f t="shared" si="277"/>
        <v>0</v>
      </c>
      <c r="DO474" s="44"/>
      <c r="DP474" s="99"/>
      <c r="DQ474" s="7"/>
      <c r="DR474" s="8" t="str">
        <f>VLOOKUP($DQ474,definitions_list_lookup!$N$15:$P$20,2,TRUE)</f>
        <v>fresh</v>
      </c>
      <c r="DS474" s="8">
        <f>VLOOKUP($DQ474,definitions_list_lookup!$N$15:$P$20,3,TRUE)</f>
        <v>0</v>
      </c>
      <c r="DT474" s="99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8">
        <f t="shared" si="278"/>
        <v>0</v>
      </c>
      <c r="ET474" s="44"/>
      <c r="EU474" s="8">
        <f t="shared" si="279"/>
        <v>85</v>
      </c>
      <c r="EV474" s="8" t="str">
        <f>VLOOKUP($EU474,definitions_list_lookup!$N$15:$P$20,2,TRUE)</f>
        <v>very high</v>
      </c>
      <c r="EW474" s="8">
        <f>VLOOKUP($EU474,definitions_list_lookup!$N$15:$P$20,3,TRUE)</f>
        <v>4</v>
      </c>
    </row>
    <row r="475" spans="1:153" ht="140">
      <c r="A475" s="205">
        <v>43307</v>
      </c>
      <c r="B475" s="7" t="s">
        <v>1323</v>
      </c>
      <c r="C475" s="182"/>
      <c r="D475" s="7" t="s">
        <v>1208</v>
      </c>
      <c r="E475" s="7">
        <v>106</v>
      </c>
      <c r="F475" s="5">
        <v>2</v>
      </c>
      <c r="G475" s="6" t="str">
        <f t="shared" si="274"/>
        <v>106-2</v>
      </c>
      <c r="H475" s="2">
        <v>14</v>
      </c>
      <c r="I475" s="2">
        <v>52.5</v>
      </c>
      <c r="J475" s="79" t="str">
        <f>IF(((VLOOKUP($G475,Depth_Lookup!$A$3:$J$561,9,FALSE))-(I475/100))&gt;=0,"Good","Too Long")</f>
        <v>Good</v>
      </c>
      <c r="K475" s="80">
        <f>(VLOOKUP($G475,Depth_Lookup!$A$3:$J$561,10,FALSE))+(H475/100)</f>
        <v>240.64499999999998</v>
      </c>
      <c r="L475" s="80">
        <f>(VLOOKUP($G475,Depth_Lookup!$A$3:$J$561,10,FALSE))+(I475/100)</f>
        <v>241.03</v>
      </c>
      <c r="M475" s="136" t="s">
        <v>1822</v>
      </c>
      <c r="N475" s="136" t="s">
        <v>13</v>
      </c>
      <c r="O475" s="199" t="s">
        <v>1762</v>
      </c>
      <c r="P475" s="57" t="s">
        <v>1898</v>
      </c>
      <c r="Q475" s="44"/>
      <c r="R475" s="42">
        <v>80</v>
      </c>
      <c r="S475" s="5">
        <v>0</v>
      </c>
      <c r="T475" s="5">
        <v>20</v>
      </c>
      <c r="U475" s="5">
        <v>0</v>
      </c>
      <c r="V475" s="8">
        <f t="shared" si="301"/>
        <v>100</v>
      </c>
      <c r="W475" s="4" t="s">
        <v>1303</v>
      </c>
      <c r="X475" s="5" t="s">
        <v>1223</v>
      </c>
      <c r="Y475" s="38">
        <v>80</v>
      </c>
      <c r="Z475" s="8" t="str">
        <f>VLOOKUP($Y475,definitions_list_lookup!$N$15:$P$20,2,TRUE)</f>
        <v>very high</v>
      </c>
      <c r="AA475" s="8">
        <f>VLOOKUP($Y475,definitions_list_lookup!$N$15:$P$20,3,TRUE)</f>
        <v>4</v>
      </c>
      <c r="AB475" s="99" t="s">
        <v>1842</v>
      </c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>
        <v>5</v>
      </c>
      <c r="AQ475" s="7"/>
      <c r="AR475" s="7"/>
      <c r="AS475" s="7">
        <v>95</v>
      </c>
      <c r="AT475" s="7"/>
      <c r="AU475" s="7"/>
      <c r="AV475" s="7"/>
      <c r="AW475" s="7"/>
      <c r="AX475" s="7"/>
      <c r="AY475" s="7"/>
      <c r="AZ475" s="7"/>
      <c r="BA475" s="8">
        <f t="shared" si="281"/>
        <v>100</v>
      </c>
      <c r="BB475" s="54"/>
      <c r="BC475" s="99"/>
      <c r="BD475" s="99"/>
      <c r="BE475" s="99"/>
      <c r="BF475" s="7"/>
      <c r="BG475" s="8" t="str">
        <f>VLOOKUP($BF475,definitions_list_lookup!$N$15:$P$20,2,TRUE)</f>
        <v>fresh</v>
      </c>
      <c r="BH475" s="8">
        <f>VLOOKUP($BF475,definitions_list_lookup!$N$15:$P$20,3,TRUE)</f>
        <v>0</v>
      </c>
      <c r="BI475" s="99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8">
        <f t="shared" si="276"/>
        <v>0</v>
      </c>
      <c r="CI475" s="44"/>
      <c r="CJ475" s="7" t="s">
        <v>1740</v>
      </c>
      <c r="CK475" s="48" t="s">
        <v>1396</v>
      </c>
      <c r="CL475" s="7">
        <v>95</v>
      </c>
      <c r="CM475" s="8" t="str">
        <f>VLOOKUP($CL475,definitions_list_lookup!$N$15:$P$20,2,TRUE)</f>
        <v>complete</v>
      </c>
      <c r="CN475" s="8">
        <f>VLOOKUP($CL475,definitions_list_lookup!$N$15:$P$20,3,TRUE)</f>
        <v>5</v>
      </c>
      <c r="CO475" s="99" t="s">
        <v>1837</v>
      </c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>
        <v>10</v>
      </c>
      <c r="DD475" s="7"/>
      <c r="DE475" s="7"/>
      <c r="DF475" s="7">
        <v>90</v>
      </c>
      <c r="DG475" s="7"/>
      <c r="DH475" s="7"/>
      <c r="DI475" s="7"/>
      <c r="DJ475" s="7"/>
      <c r="DK475" s="7"/>
      <c r="DL475" s="7"/>
      <c r="DM475" s="7"/>
      <c r="DN475" s="8">
        <f t="shared" si="277"/>
        <v>100</v>
      </c>
      <c r="DO475" s="44"/>
      <c r="DP475" s="99"/>
      <c r="DQ475" s="7"/>
      <c r="DR475" s="8" t="str">
        <f>VLOOKUP($DQ475,definitions_list_lookup!$N$15:$P$20,2,TRUE)</f>
        <v>fresh</v>
      </c>
      <c r="DS475" s="8">
        <f>VLOOKUP($DQ475,definitions_list_lookup!$N$15:$P$20,3,TRUE)</f>
        <v>0</v>
      </c>
      <c r="DT475" s="99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8">
        <f t="shared" si="278"/>
        <v>0</v>
      </c>
      <c r="ET475" s="44"/>
      <c r="EU475" s="8">
        <f t="shared" si="279"/>
        <v>83</v>
      </c>
      <c r="EV475" s="8" t="str">
        <f>VLOOKUP($EU475,definitions_list_lookup!$N$15:$P$20,2,TRUE)</f>
        <v>very high</v>
      </c>
      <c r="EW475" s="8">
        <f>VLOOKUP($EU475,definitions_list_lookup!$N$15:$P$20,3,TRUE)</f>
        <v>4</v>
      </c>
    </row>
    <row r="476" spans="1:153" ht="56">
      <c r="A476" s="205">
        <v>43307</v>
      </c>
      <c r="B476" s="7" t="s">
        <v>1323</v>
      </c>
      <c r="C476" s="182"/>
      <c r="D476" s="7" t="s">
        <v>1208</v>
      </c>
      <c r="E476" s="7">
        <v>106</v>
      </c>
      <c r="F476" s="5">
        <v>2</v>
      </c>
      <c r="G476" s="6" t="str">
        <f t="shared" si="274"/>
        <v>106-2</v>
      </c>
      <c r="H476" s="2">
        <v>52.5</v>
      </c>
      <c r="I476" s="2">
        <v>54</v>
      </c>
      <c r="J476" s="79" t="str">
        <f>IF(((VLOOKUP($G476,Depth_Lookup!$A$3:$J$561,9,FALSE))-(I476/100))&gt;=0,"Good","Too Long")</f>
        <v>Good</v>
      </c>
      <c r="K476" s="80">
        <f>(VLOOKUP($G476,Depth_Lookup!$A$3:$J$561,10,FALSE))+(H476/100)</f>
        <v>241.03</v>
      </c>
      <c r="L476" s="80">
        <f>(VLOOKUP($G476,Depth_Lookup!$A$3:$J$561,10,FALSE))+(I476/100)</f>
        <v>241.04499999999999</v>
      </c>
      <c r="M476" s="136" t="s">
        <v>1823</v>
      </c>
      <c r="N476" s="136" t="s">
        <v>1691</v>
      </c>
      <c r="O476" s="199" t="s">
        <v>1836</v>
      </c>
      <c r="P476" s="57" t="s">
        <v>1900</v>
      </c>
      <c r="Q476" s="44"/>
      <c r="R476" s="42">
        <v>100</v>
      </c>
      <c r="S476" s="5">
        <v>0</v>
      </c>
      <c r="T476" s="5">
        <v>0</v>
      </c>
      <c r="U476" s="5">
        <v>0</v>
      </c>
      <c r="V476" s="8">
        <f t="shared" si="301"/>
        <v>100</v>
      </c>
      <c r="W476" s="4" t="s">
        <v>1385</v>
      </c>
      <c r="X476" s="5" t="s">
        <v>1223</v>
      </c>
      <c r="Y476" s="38">
        <v>95</v>
      </c>
      <c r="Z476" s="8" t="str">
        <f>VLOOKUP($Y476,definitions_list_lookup!$N$15:$P$20,2,TRUE)</f>
        <v>complete</v>
      </c>
      <c r="AA476" s="8">
        <f>VLOOKUP($Y476,definitions_list_lookup!$N$15:$P$20,3,TRUE)</f>
        <v>5</v>
      </c>
      <c r="AB476" s="99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>
        <v>10</v>
      </c>
      <c r="AT476" s="7"/>
      <c r="AU476" s="7"/>
      <c r="AV476" s="7"/>
      <c r="AW476" s="7"/>
      <c r="AX476" s="7"/>
      <c r="AY476" s="7"/>
      <c r="AZ476" s="7">
        <v>90</v>
      </c>
      <c r="BA476" s="8">
        <f t="shared" si="281"/>
        <v>100</v>
      </c>
      <c r="BB476" s="54"/>
      <c r="BC476" s="99"/>
      <c r="BD476" s="99"/>
      <c r="BE476" s="99"/>
      <c r="BF476" s="7"/>
      <c r="BG476" s="8" t="str">
        <f>VLOOKUP($BF476,definitions_list_lookup!$N$15:$P$20,2,TRUE)</f>
        <v>fresh</v>
      </c>
      <c r="BH476" s="8">
        <f>VLOOKUP($BF476,definitions_list_lookup!$N$15:$P$20,3,TRUE)</f>
        <v>0</v>
      </c>
      <c r="BI476" s="99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8">
        <f t="shared" si="276"/>
        <v>0</v>
      </c>
      <c r="CI476" s="44"/>
      <c r="CJ476" s="7"/>
      <c r="CK476" s="48"/>
      <c r="CL476" s="7"/>
      <c r="CM476" s="8" t="str">
        <f>VLOOKUP($CL476,definitions_list_lookup!$N$15:$P$20,2,TRUE)</f>
        <v>fresh</v>
      </c>
      <c r="CN476" s="8">
        <f>VLOOKUP($CL476,definitions_list_lookup!$N$15:$P$20,3,TRUE)</f>
        <v>0</v>
      </c>
      <c r="CO476" s="99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8">
        <f t="shared" si="277"/>
        <v>0</v>
      </c>
      <c r="DO476" s="44"/>
      <c r="DP476" s="99"/>
      <c r="DQ476" s="7"/>
      <c r="DR476" s="8" t="str">
        <f>VLOOKUP($DQ476,definitions_list_lookup!$N$15:$P$20,2,TRUE)</f>
        <v>fresh</v>
      </c>
      <c r="DS476" s="8">
        <f>VLOOKUP($DQ476,definitions_list_lookup!$N$15:$P$20,3,TRUE)</f>
        <v>0</v>
      </c>
      <c r="DT476" s="99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8">
        <f t="shared" si="278"/>
        <v>0</v>
      </c>
      <c r="ET476" s="44"/>
      <c r="EU476" s="8">
        <f t="shared" si="279"/>
        <v>95</v>
      </c>
      <c r="EV476" s="8" t="str">
        <f>VLOOKUP($EU476,definitions_list_lookup!$N$15:$P$20,2,TRUE)</f>
        <v>complete</v>
      </c>
      <c r="EW476" s="8">
        <f>VLOOKUP($EU476,definitions_list_lookup!$N$15:$P$20,3,TRUE)</f>
        <v>5</v>
      </c>
    </row>
    <row r="477" spans="1:153" ht="140">
      <c r="A477" s="205">
        <v>43307</v>
      </c>
      <c r="B477" s="7" t="s">
        <v>1323</v>
      </c>
      <c r="C477" s="182"/>
      <c r="D477" s="7" t="s">
        <v>1208</v>
      </c>
      <c r="E477" s="7">
        <v>106</v>
      </c>
      <c r="F477" s="5">
        <v>2</v>
      </c>
      <c r="G477" s="6" t="str">
        <f t="shared" si="274"/>
        <v>106-2</v>
      </c>
      <c r="H477" s="2">
        <v>54</v>
      </c>
      <c r="I477" s="2">
        <v>75.5</v>
      </c>
      <c r="J477" s="79" t="str">
        <f>IF(((VLOOKUP($G477,Depth_Lookup!$A$3:$J$561,9,FALSE))-(I477/100))&gt;=0,"Good","Too Long")</f>
        <v>Good</v>
      </c>
      <c r="K477" s="80">
        <f>(VLOOKUP($G477,Depth_Lookup!$A$3:$J$561,10,FALSE))+(H477/100)</f>
        <v>241.04499999999999</v>
      </c>
      <c r="L477" s="80">
        <f>(VLOOKUP($G477,Depth_Lookup!$A$3:$J$561,10,FALSE))+(I477/100)</f>
        <v>241.26</v>
      </c>
      <c r="M477" s="136" t="s">
        <v>1824</v>
      </c>
      <c r="N477" s="136" t="s">
        <v>13</v>
      </c>
      <c r="O477" s="199" t="s">
        <v>1652</v>
      </c>
      <c r="P477" s="57" t="s">
        <v>1898</v>
      </c>
      <c r="Q477" s="44"/>
      <c r="R477" s="42">
        <v>100</v>
      </c>
      <c r="S477" s="5">
        <v>0</v>
      </c>
      <c r="T477" s="5">
        <v>0</v>
      </c>
      <c r="U477" s="5">
        <v>0</v>
      </c>
      <c r="V477" s="8">
        <f t="shared" ref="V477:V478" si="302">SUM(R477:U477)</f>
        <v>100</v>
      </c>
      <c r="W477" s="4" t="s">
        <v>1385</v>
      </c>
      <c r="X477" s="5" t="s">
        <v>1223</v>
      </c>
      <c r="Y477" s="38">
        <v>85</v>
      </c>
      <c r="Z477" s="8" t="str">
        <f>VLOOKUP($Y477,definitions_list_lookup!$N$15:$P$20,2,TRUE)</f>
        <v>very high</v>
      </c>
      <c r="AA477" s="8">
        <f>VLOOKUP($Y477,definitions_list_lookup!$N$15:$P$20,3,TRUE)</f>
        <v>4</v>
      </c>
      <c r="AB477" s="99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>
        <v>5</v>
      </c>
      <c r="AQ477" s="7"/>
      <c r="AR477" s="7"/>
      <c r="AS477" s="7">
        <v>95</v>
      </c>
      <c r="AT477" s="7"/>
      <c r="AU477" s="7"/>
      <c r="AV477" s="7"/>
      <c r="AW477" s="7"/>
      <c r="AX477" s="7"/>
      <c r="AY477" s="7"/>
      <c r="AZ477" s="7"/>
      <c r="BA477" s="8">
        <f t="shared" si="281"/>
        <v>100</v>
      </c>
      <c r="BB477" s="54"/>
      <c r="BC477" s="99"/>
      <c r="BD477" s="99"/>
      <c r="BE477" s="99"/>
      <c r="BF477" s="7"/>
      <c r="BG477" s="8" t="str">
        <f>VLOOKUP($BF477,definitions_list_lookup!$N$15:$P$20,2,TRUE)</f>
        <v>fresh</v>
      </c>
      <c r="BH477" s="8">
        <f>VLOOKUP($BF477,definitions_list_lookup!$N$15:$P$20,3,TRUE)</f>
        <v>0</v>
      </c>
      <c r="BI477" s="99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8">
        <f t="shared" si="276"/>
        <v>0</v>
      </c>
      <c r="CI477" s="44"/>
      <c r="CJ477" s="7"/>
      <c r="CK477" s="48"/>
      <c r="CL477" s="7"/>
      <c r="CM477" s="8" t="str">
        <f>VLOOKUP($CL477,definitions_list_lookup!$N$15:$P$20,2,TRUE)</f>
        <v>fresh</v>
      </c>
      <c r="CN477" s="8">
        <f>VLOOKUP($CL477,definitions_list_lookup!$N$15:$P$20,3,TRUE)</f>
        <v>0</v>
      </c>
      <c r="CO477" s="99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8">
        <f t="shared" si="277"/>
        <v>0</v>
      </c>
      <c r="DO477" s="44"/>
      <c r="DP477" s="99"/>
      <c r="DQ477" s="7"/>
      <c r="DR477" s="8" t="str">
        <f>VLOOKUP($DQ477,definitions_list_lookup!$N$15:$P$20,2,TRUE)</f>
        <v>fresh</v>
      </c>
      <c r="DS477" s="8">
        <f>VLOOKUP($DQ477,definitions_list_lookup!$N$15:$P$20,3,TRUE)</f>
        <v>0</v>
      </c>
      <c r="DT477" s="99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8">
        <f t="shared" si="278"/>
        <v>0</v>
      </c>
      <c r="ET477" s="44"/>
      <c r="EU477" s="8">
        <f t="shared" si="279"/>
        <v>85</v>
      </c>
      <c r="EV477" s="8" t="str">
        <f>VLOOKUP($EU477,definitions_list_lookup!$N$15:$P$20,2,TRUE)</f>
        <v>very high</v>
      </c>
      <c r="EW477" s="8">
        <f>VLOOKUP($EU477,definitions_list_lookup!$N$15:$P$20,3,TRUE)</f>
        <v>4</v>
      </c>
    </row>
    <row r="478" spans="1:153" ht="140">
      <c r="A478" s="205">
        <v>43307</v>
      </c>
      <c r="B478" s="7" t="s">
        <v>1323</v>
      </c>
      <c r="C478" s="182"/>
      <c r="D478" s="7" t="s">
        <v>1208</v>
      </c>
      <c r="E478" s="7">
        <v>106</v>
      </c>
      <c r="F478" s="5">
        <v>3</v>
      </c>
      <c r="G478" s="6" t="str">
        <f t="shared" si="274"/>
        <v>106-3</v>
      </c>
      <c r="H478" s="2">
        <v>0</v>
      </c>
      <c r="I478" s="2">
        <v>64</v>
      </c>
      <c r="J478" s="79" t="str">
        <f>IF(((VLOOKUP($G478,Depth_Lookup!$A$3:$J$561,9,FALSE))-(I478/100))&gt;=0,"Good","Too Long")</f>
        <v>Good</v>
      </c>
      <c r="K478" s="80">
        <f>(VLOOKUP($G478,Depth_Lookup!$A$3:$J$561,10,FALSE))+(H478/100)</f>
        <v>241.26</v>
      </c>
      <c r="L478" s="80">
        <f>(VLOOKUP($G478,Depth_Lookup!$A$3:$J$561,10,FALSE))+(I478/100)</f>
        <v>241.89999999999998</v>
      </c>
      <c r="M478" s="136" t="s">
        <v>1824</v>
      </c>
      <c r="N478" s="136" t="s">
        <v>13</v>
      </c>
      <c r="O478" s="199" t="s">
        <v>1765</v>
      </c>
      <c r="P478" s="57" t="s">
        <v>1898</v>
      </c>
      <c r="Q478" s="44"/>
      <c r="R478" s="42">
        <v>95</v>
      </c>
      <c r="S478" s="5">
        <v>0</v>
      </c>
      <c r="T478" s="5">
        <v>5</v>
      </c>
      <c r="U478" s="5">
        <v>0</v>
      </c>
      <c r="V478" s="8">
        <f t="shared" si="302"/>
        <v>100</v>
      </c>
      <c r="W478" s="4" t="s">
        <v>1303</v>
      </c>
      <c r="X478" s="5" t="s">
        <v>1223</v>
      </c>
      <c r="Y478" s="38">
        <v>85</v>
      </c>
      <c r="Z478" s="8" t="str">
        <f>VLOOKUP($Y478,definitions_list_lookup!$N$15:$P$20,2,TRUE)</f>
        <v>very high</v>
      </c>
      <c r="AA478" s="8">
        <f>VLOOKUP($Y478,definitions_list_lookup!$N$15:$P$20,3,TRUE)</f>
        <v>4</v>
      </c>
      <c r="AB478" s="99" t="s">
        <v>1842</v>
      </c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>
        <v>5</v>
      </c>
      <c r="AQ478" s="7"/>
      <c r="AR478" s="7"/>
      <c r="AS478" s="7">
        <v>95</v>
      </c>
      <c r="AT478" s="7"/>
      <c r="AU478" s="7"/>
      <c r="AV478" s="7"/>
      <c r="AW478" s="7"/>
      <c r="AX478" s="7"/>
      <c r="AY478" s="7"/>
      <c r="AZ478" s="7"/>
      <c r="BA478" s="8">
        <f t="shared" si="281"/>
        <v>100</v>
      </c>
      <c r="BB478" s="54"/>
      <c r="BC478" s="99"/>
      <c r="BD478" s="99"/>
      <c r="BE478" s="99"/>
      <c r="BF478" s="7"/>
      <c r="BG478" s="8" t="str">
        <f>VLOOKUP($BF478,definitions_list_lookup!$N$15:$P$20,2,TRUE)</f>
        <v>fresh</v>
      </c>
      <c r="BH478" s="8">
        <f>VLOOKUP($BF478,definitions_list_lookup!$N$15:$P$20,3,TRUE)</f>
        <v>0</v>
      </c>
      <c r="BI478" s="99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8">
        <f t="shared" si="276"/>
        <v>0</v>
      </c>
      <c r="CI478" s="44"/>
      <c r="CJ478" s="7" t="s">
        <v>1740</v>
      </c>
      <c r="CK478" s="48" t="s">
        <v>1396</v>
      </c>
      <c r="CL478" s="7">
        <v>95</v>
      </c>
      <c r="CM478" s="8" t="str">
        <f>VLOOKUP($CL478,definitions_list_lookup!$N$15:$P$20,2,TRUE)</f>
        <v>complete</v>
      </c>
      <c r="CN478" s="8">
        <f>VLOOKUP($CL478,definitions_list_lookup!$N$15:$P$20,3,TRUE)</f>
        <v>5</v>
      </c>
      <c r="CO478" s="99" t="s">
        <v>1837</v>
      </c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>
        <v>10</v>
      </c>
      <c r="DD478" s="7"/>
      <c r="DE478" s="7"/>
      <c r="DF478" s="7">
        <v>90</v>
      </c>
      <c r="DG478" s="7"/>
      <c r="DH478" s="7"/>
      <c r="DI478" s="7"/>
      <c r="DJ478" s="7"/>
      <c r="DK478" s="7"/>
      <c r="DL478" s="7"/>
      <c r="DM478" s="7"/>
      <c r="DN478" s="8">
        <f t="shared" si="277"/>
        <v>100</v>
      </c>
      <c r="DO478" s="44"/>
      <c r="DP478" s="99"/>
      <c r="DQ478" s="7"/>
      <c r="DR478" s="8" t="str">
        <f>VLOOKUP($DQ478,definitions_list_lookup!$N$15:$P$20,2,TRUE)</f>
        <v>fresh</v>
      </c>
      <c r="DS478" s="8">
        <f>VLOOKUP($DQ478,definitions_list_lookup!$N$15:$P$20,3,TRUE)</f>
        <v>0</v>
      </c>
      <c r="DT478" s="99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8">
        <f t="shared" si="278"/>
        <v>0</v>
      </c>
      <c r="ET478" s="44"/>
      <c r="EU478" s="8">
        <f t="shared" si="279"/>
        <v>85.5</v>
      </c>
      <c r="EV478" s="8" t="str">
        <f>VLOOKUP($EU478,definitions_list_lookup!$N$15:$P$20,2,TRUE)</f>
        <v>very high</v>
      </c>
      <c r="EW478" s="8">
        <f>VLOOKUP($EU478,definitions_list_lookup!$N$15:$P$20,3,TRUE)</f>
        <v>4</v>
      </c>
    </row>
    <row r="479" spans="1:153" ht="140">
      <c r="A479" s="205">
        <v>43307</v>
      </c>
      <c r="B479" s="7" t="s">
        <v>1323</v>
      </c>
      <c r="C479" s="182"/>
      <c r="D479" s="7" t="s">
        <v>1208</v>
      </c>
      <c r="E479" s="7">
        <v>106</v>
      </c>
      <c r="F479" s="5">
        <v>3</v>
      </c>
      <c r="G479" s="6" t="str">
        <f t="shared" si="274"/>
        <v>106-3</v>
      </c>
      <c r="H479" s="2">
        <v>64</v>
      </c>
      <c r="I479" s="2">
        <v>79.5</v>
      </c>
      <c r="J479" s="79" t="str">
        <f>IF(((VLOOKUP($G479,Depth_Lookup!$A$3:$J$561,9,FALSE))-(I479/100))&gt;=0,"Good","Too Long")</f>
        <v>Good</v>
      </c>
      <c r="K479" s="80">
        <f>(VLOOKUP($G479,Depth_Lookup!$A$3:$J$561,10,FALSE))+(H479/100)</f>
        <v>241.89999999999998</v>
      </c>
      <c r="L479" s="80">
        <f>(VLOOKUP($G479,Depth_Lookup!$A$3:$J$561,10,FALSE))+(I479/100)</f>
        <v>242.05499999999998</v>
      </c>
      <c r="M479" s="136" t="s">
        <v>1825</v>
      </c>
      <c r="N479" s="136" t="s">
        <v>1326</v>
      </c>
      <c r="O479" s="199" t="s">
        <v>1846</v>
      </c>
      <c r="P479" s="57" t="s">
        <v>1898</v>
      </c>
      <c r="Q479" s="44"/>
      <c r="R479" s="42">
        <v>90</v>
      </c>
      <c r="S479" s="5">
        <v>0</v>
      </c>
      <c r="T479" s="5">
        <v>10</v>
      </c>
      <c r="U479" s="5">
        <v>0</v>
      </c>
      <c r="V479" s="8">
        <f t="shared" ref="V479:V480" si="303">SUM(R479:U479)</f>
        <v>100</v>
      </c>
      <c r="W479" s="4" t="s">
        <v>1303</v>
      </c>
      <c r="X479" s="5" t="s">
        <v>1223</v>
      </c>
      <c r="Y479" s="38">
        <v>90</v>
      </c>
      <c r="Z479" s="8" t="str">
        <f>VLOOKUP($Y479,definitions_list_lookup!$N$15:$P$20,2,TRUE)</f>
        <v>very high</v>
      </c>
      <c r="AA479" s="8">
        <f>VLOOKUP($Y479,definitions_list_lookup!$N$15:$P$20,3,TRUE)</f>
        <v>4</v>
      </c>
      <c r="AB479" s="99" t="s">
        <v>1842</v>
      </c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>
        <v>5</v>
      </c>
      <c r="AQ479" s="7"/>
      <c r="AR479" s="7"/>
      <c r="AS479" s="7">
        <v>95</v>
      </c>
      <c r="AT479" s="7"/>
      <c r="AU479" s="7"/>
      <c r="AV479" s="7"/>
      <c r="AW479" s="7"/>
      <c r="AX479" s="7"/>
      <c r="AY479" s="7"/>
      <c r="AZ479" s="7"/>
      <c r="BA479" s="8">
        <f t="shared" ref="BA479" si="304">SUM(AC479:AZ479)</f>
        <v>100</v>
      </c>
      <c r="BB479" s="54"/>
      <c r="BC479" s="99"/>
      <c r="BD479" s="99"/>
      <c r="BE479" s="99"/>
      <c r="BF479" s="7"/>
      <c r="BG479" s="8" t="str">
        <f>VLOOKUP($BF479,definitions_list_lookup!$N$15:$P$20,2,TRUE)</f>
        <v>fresh</v>
      </c>
      <c r="BH479" s="8">
        <f>VLOOKUP($BF479,definitions_list_lookup!$N$15:$P$20,3,TRUE)</f>
        <v>0</v>
      </c>
      <c r="BI479" s="99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8">
        <f t="shared" ref="CH479" si="305">SUM(BJ479:CG479)</f>
        <v>0</v>
      </c>
      <c r="CI479" s="44"/>
      <c r="CJ479" s="7" t="s">
        <v>1740</v>
      </c>
      <c r="CK479" s="48" t="s">
        <v>1396</v>
      </c>
      <c r="CL479" s="7">
        <v>95</v>
      </c>
      <c r="CM479" s="8" t="str">
        <f>VLOOKUP($CL479,definitions_list_lookup!$N$15:$P$20,2,TRUE)</f>
        <v>complete</v>
      </c>
      <c r="CN479" s="8">
        <f>VLOOKUP($CL479,definitions_list_lookup!$N$15:$P$20,3,TRUE)</f>
        <v>5</v>
      </c>
      <c r="CO479" s="99" t="s">
        <v>1837</v>
      </c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>
        <v>10</v>
      </c>
      <c r="DD479" s="7"/>
      <c r="DE479" s="7"/>
      <c r="DF479" s="7">
        <v>90</v>
      </c>
      <c r="DG479" s="7"/>
      <c r="DH479" s="7"/>
      <c r="DI479" s="7"/>
      <c r="DJ479" s="7"/>
      <c r="DK479" s="7"/>
      <c r="DL479" s="7"/>
      <c r="DM479" s="7"/>
      <c r="DN479" s="8">
        <f t="shared" si="277"/>
        <v>100</v>
      </c>
      <c r="DO479" s="44"/>
      <c r="DP479" s="99"/>
      <c r="DQ479" s="7"/>
      <c r="DR479" s="8" t="str">
        <f>VLOOKUP($DQ479,definitions_list_lookup!$N$15:$P$20,2,TRUE)</f>
        <v>fresh</v>
      </c>
      <c r="DS479" s="8">
        <f>VLOOKUP($DQ479,definitions_list_lookup!$N$15:$P$20,3,TRUE)</f>
        <v>0</v>
      </c>
      <c r="DT479" s="99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8">
        <f t="shared" si="278"/>
        <v>0</v>
      </c>
      <c r="ET479" s="44"/>
      <c r="EU479" s="8">
        <f t="shared" si="279"/>
        <v>90.5</v>
      </c>
      <c r="EV479" s="8" t="str">
        <f>VLOOKUP($EU479,definitions_list_lookup!$N$15:$P$20,2,TRUE)</f>
        <v>very high</v>
      </c>
      <c r="EW479" s="8">
        <f>VLOOKUP($EU479,definitions_list_lookup!$N$15:$P$20,3,TRUE)</f>
        <v>4</v>
      </c>
    </row>
    <row r="480" spans="1:153" ht="56">
      <c r="A480" s="205">
        <v>43307</v>
      </c>
      <c r="B480" s="7" t="s">
        <v>1323</v>
      </c>
      <c r="C480" s="182"/>
      <c r="D480" s="7" t="s">
        <v>1208</v>
      </c>
      <c r="E480" s="7">
        <v>106</v>
      </c>
      <c r="F480" s="5">
        <v>3</v>
      </c>
      <c r="G480" s="6" t="str">
        <f t="shared" si="274"/>
        <v>106-3</v>
      </c>
      <c r="H480" s="2">
        <v>79.5</v>
      </c>
      <c r="I480" s="2">
        <v>80</v>
      </c>
      <c r="J480" s="79" t="str">
        <f>IF(((VLOOKUP($G480,Depth_Lookup!$A$3:$J$561,9,FALSE))-(I480/100))&gt;=0,"Good","Too Long")</f>
        <v>Good</v>
      </c>
      <c r="K480" s="80">
        <f>(VLOOKUP($G480,Depth_Lookup!$A$3:$J$561,10,FALSE))+(H480/100)</f>
        <v>242.05499999999998</v>
      </c>
      <c r="L480" s="80">
        <f>(VLOOKUP($G480,Depth_Lookup!$A$3:$J$561,10,FALSE))+(I480/100)</f>
        <v>242.06</v>
      </c>
      <c r="M480" s="136" t="s">
        <v>1826</v>
      </c>
      <c r="N480" s="136" t="s">
        <v>1469</v>
      </c>
      <c r="O480" s="199" t="s">
        <v>1836</v>
      </c>
      <c r="P480" s="57" t="s">
        <v>1900</v>
      </c>
      <c r="Q480" s="44"/>
      <c r="R480" s="42">
        <v>100</v>
      </c>
      <c r="S480" s="5">
        <v>0</v>
      </c>
      <c r="T480" s="5">
        <v>0</v>
      </c>
      <c r="U480" s="5">
        <v>0</v>
      </c>
      <c r="V480" s="8">
        <f t="shared" si="303"/>
        <v>100</v>
      </c>
      <c r="W480" s="4" t="s">
        <v>1385</v>
      </c>
      <c r="X480" s="5" t="s">
        <v>1223</v>
      </c>
      <c r="Y480" s="38">
        <v>95</v>
      </c>
      <c r="Z480" s="8" t="str">
        <f>VLOOKUP($Y480,definitions_list_lookup!$N$15:$P$20,2,TRUE)</f>
        <v>complete</v>
      </c>
      <c r="AA480" s="8">
        <f>VLOOKUP($Y480,definitions_list_lookup!$N$15:$P$20,3,TRUE)</f>
        <v>5</v>
      </c>
      <c r="AB480" s="99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>
        <v>10</v>
      </c>
      <c r="AT480" s="7"/>
      <c r="AU480" s="7"/>
      <c r="AV480" s="7"/>
      <c r="AW480" s="7"/>
      <c r="AX480" s="7"/>
      <c r="AY480" s="7"/>
      <c r="AZ480" s="7">
        <v>90</v>
      </c>
      <c r="BA480" s="8">
        <f t="shared" si="281"/>
        <v>100</v>
      </c>
      <c r="BB480" s="54"/>
      <c r="BC480" s="99"/>
      <c r="BD480" s="99"/>
      <c r="BE480" s="99"/>
      <c r="BF480" s="7"/>
      <c r="BG480" s="8" t="str">
        <f>VLOOKUP($BF480,definitions_list_lookup!$N$15:$P$20,2,TRUE)</f>
        <v>fresh</v>
      </c>
      <c r="BH480" s="8">
        <f>VLOOKUP($BF480,definitions_list_lookup!$N$15:$P$20,3,TRUE)</f>
        <v>0</v>
      </c>
      <c r="BI480" s="99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8">
        <f t="shared" si="276"/>
        <v>0</v>
      </c>
      <c r="CI480" s="44"/>
      <c r="CJ480" s="7"/>
      <c r="CK480" s="48"/>
      <c r="CL480" s="7"/>
      <c r="CM480" s="8" t="str">
        <f>VLOOKUP($CL480,definitions_list_lookup!$N$15:$P$20,2,TRUE)</f>
        <v>fresh</v>
      </c>
      <c r="CN480" s="8">
        <f>VLOOKUP($CL480,definitions_list_lookup!$N$15:$P$20,3,TRUE)</f>
        <v>0</v>
      </c>
      <c r="CO480" s="99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8">
        <f t="shared" si="277"/>
        <v>0</v>
      </c>
      <c r="DO480" s="44"/>
      <c r="DP480" s="99"/>
      <c r="DQ480" s="7"/>
      <c r="DR480" s="8" t="str">
        <f>VLOOKUP($DQ480,definitions_list_lookup!$N$15:$P$20,2,TRUE)</f>
        <v>fresh</v>
      </c>
      <c r="DS480" s="8">
        <f>VLOOKUP($DQ480,definitions_list_lookup!$N$15:$P$20,3,TRUE)</f>
        <v>0</v>
      </c>
      <c r="DT480" s="99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8">
        <f t="shared" si="278"/>
        <v>0</v>
      </c>
      <c r="ET480" s="44"/>
      <c r="EU480" s="8">
        <f t="shared" si="279"/>
        <v>95</v>
      </c>
      <c r="EV480" s="8" t="str">
        <f>VLOOKUP($EU480,definitions_list_lookup!$N$15:$P$20,2,TRUE)</f>
        <v>complete</v>
      </c>
      <c r="EW480" s="8">
        <f>VLOOKUP($EU480,definitions_list_lookup!$N$15:$P$20,3,TRUE)</f>
        <v>5</v>
      </c>
    </row>
    <row r="481" spans="1:153" ht="140">
      <c r="A481" s="205">
        <v>43307</v>
      </c>
      <c r="B481" s="7" t="s">
        <v>1323</v>
      </c>
      <c r="C481" s="182"/>
      <c r="D481" s="7" t="s">
        <v>1208</v>
      </c>
      <c r="E481" s="7">
        <v>106</v>
      </c>
      <c r="F481" s="5">
        <v>3</v>
      </c>
      <c r="G481" s="6" t="str">
        <f t="shared" si="274"/>
        <v>106-3</v>
      </c>
      <c r="H481" s="2">
        <v>80</v>
      </c>
      <c r="I481" s="2">
        <v>85</v>
      </c>
      <c r="J481" s="79" t="str">
        <f>IF(((VLOOKUP($G481,Depth_Lookup!$A$3:$J$561,9,FALSE))-(I481/100))&gt;=0,"Good","Too Long")</f>
        <v>Good</v>
      </c>
      <c r="K481" s="80">
        <f>(VLOOKUP($G481,Depth_Lookup!$A$3:$J$561,10,FALSE))+(H481/100)</f>
        <v>242.06</v>
      </c>
      <c r="L481" s="80">
        <f>(VLOOKUP($G481,Depth_Lookup!$A$3:$J$561,10,FALSE))+(I481/100)</f>
        <v>242.10999999999999</v>
      </c>
      <c r="M481" s="136" t="s">
        <v>1827</v>
      </c>
      <c r="N481" s="136" t="s">
        <v>1326</v>
      </c>
      <c r="O481" s="199" t="s">
        <v>1409</v>
      </c>
      <c r="P481" s="57" t="s">
        <v>1898</v>
      </c>
      <c r="Q481" s="44"/>
      <c r="R481" s="42">
        <v>100</v>
      </c>
      <c r="S481" s="5">
        <v>0</v>
      </c>
      <c r="T481" s="5">
        <v>0</v>
      </c>
      <c r="U481" s="5">
        <v>0</v>
      </c>
      <c r="V481" s="8">
        <f t="shared" ref="V481" si="306">SUM(R481:U481)</f>
        <v>100</v>
      </c>
      <c r="W481" s="4" t="s">
        <v>1303</v>
      </c>
      <c r="X481" s="5" t="s">
        <v>1223</v>
      </c>
      <c r="Y481" s="38">
        <v>90</v>
      </c>
      <c r="Z481" s="8" t="str">
        <f>VLOOKUP($Y481,definitions_list_lookup!$N$15:$P$20,2,TRUE)</f>
        <v>very high</v>
      </c>
      <c r="AA481" s="8">
        <f>VLOOKUP($Y481,definitions_list_lookup!$N$15:$P$20,3,TRUE)</f>
        <v>4</v>
      </c>
      <c r="AB481" s="99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>
        <v>5</v>
      </c>
      <c r="AQ481" s="7"/>
      <c r="AR481" s="7"/>
      <c r="AS481" s="7">
        <v>95</v>
      </c>
      <c r="AT481" s="7"/>
      <c r="AU481" s="7"/>
      <c r="AV481" s="7"/>
      <c r="AW481" s="7"/>
      <c r="AX481" s="7"/>
      <c r="AY481" s="7"/>
      <c r="AZ481" s="7"/>
      <c r="BA481" s="8">
        <f t="shared" si="281"/>
        <v>100</v>
      </c>
      <c r="BB481" s="54"/>
      <c r="BC481" s="99"/>
      <c r="BD481" s="99"/>
      <c r="BE481" s="99"/>
      <c r="BF481" s="7"/>
      <c r="BG481" s="8" t="str">
        <f>VLOOKUP($BF481,definitions_list_lookup!$N$15:$P$20,2,TRUE)</f>
        <v>fresh</v>
      </c>
      <c r="BH481" s="8">
        <f>VLOOKUP($BF481,definitions_list_lookup!$N$15:$P$20,3,TRUE)</f>
        <v>0</v>
      </c>
      <c r="BI481" s="99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8">
        <f t="shared" si="276"/>
        <v>0</v>
      </c>
      <c r="CI481" s="44"/>
      <c r="CJ481" s="7"/>
      <c r="CK481" s="48"/>
      <c r="CL481" s="7"/>
      <c r="CM481" s="8"/>
      <c r="CN481" s="8"/>
      <c r="CO481" s="99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8">
        <f t="shared" si="277"/>
        <v>0</v>
      </c>
      <c r="DO481" s="44"/>
      <c r="DP481" s="99"/>
      <c r="DQ481" s="7"/>
      <c r="DR481" s="8" t="str">
        <f>VLOOKUP($DQ481,definitions_list_lookup!$N$15:$P$20,2,TRUE)</f>
        <v>fresh</v>
      </c>
      <c r="DS481" s="8">
        <f>VLOOKUP($DQ481,definitions_list_lookup!$N$15:$P$20,3,TRUE)</f>
        <v>0</v>
      </c>
      <c r="DT481" s="99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8">
        <f t="shared" si="278"/>
        <v>0</v>
      </c>
      <c r="ET481" s="44"/>
      <c r="EU481" s="8">
        <f t="shared" si="279"/>
        <v>90</v>
      </c>
      <c r="EV481" s="8" t="str">
        <f>VLOOKUP($EU481,definitions_list_lookup!$N$15:$P$20,2,TRUE)</f>
        <v>very high</v>
      </c>
      <c r="EW481" s="8">
        <f>VLOOKUP($EU481,definitions_list_lookup!$N$15:$P$20,3,TRUE)</f>
        <v>4</v>
      </c>
    </row>
    <row r="482" spans="1:153" ht="140">
      <c r="A482" s="205">
        <v>43307</v>
      </c>
      <c r="B482" s="7" t="s">
        <v>1323</v>
      </c>
      <c r="C482" s="182"/>
      <c r="D482" s="7" t="s">
        <v>1208</v>
      </c>
      <c r="E482" s="7">
        <v>106</v>
      </c>
      <c r="F482" s="5">
        <v>4</v>
      </c>
      <c r="G482" s="6" t="str">
        <f t="shared" si="274"/>
        <v>106-4</v>
      </c>
      <c r="H482" s="2">
        <v>0</v>
      </c>
      <c r="I482" s="2">
        <v>13</v>
      </c>
      <c r="J482" s="79" t="str">
        <f>IF(((VLOOKUP($G482,Depth_Lookup!$A$3:$J$561,9,FALSE))-(I482/100))&gt;=0,"Good","Too Long")</f>
        <v>Good</v>
      </c>
      <c r="K482" s="80">
        <f>(VLOOKUP($G482,Depth_Lookup!$A$3:$J$561,10,FALSE))+(H482/100)</f>
        <v>242.11</v>
      </c>
      <c r="L482" s="80">
        <f>(VLOOKUP($G482,Depth_Lookup!$A$3:$J$561,10,FALSE))+(I482/100)</f>
        <v>242.24</v>
      </c>
      <c r="M482" s="136" t="s">
        <v>1827</v>
      </c>
      <c r="N482" s="136" t="s">
        <v>1326</v>
      </c>
      <c r="O482" s="57" t="s">
        <v>1835</v>
      </c>
      <c r="P482" s="57" t="s">
        <v>1898</v>
      </c>
      <c r="Q482" s="44"/>
      <c r="R482" s="42">
        <v>100</v>
      </c>
      <c r="S482" s="5">
        <v>0</v>
      </c>
      <c r="T482" s="5">
        <v>0</v>
      </c>
      <c r="U482" s="5">
        <v>0</v>
      </c>
      <c r="V482" s="8">
        <f t="shared" si="286"/>
        <v>100</v>
      </c>
      <c r="W482" s="4" t="s">
        <v>1834</v>
      </c>
      <c r="X482" s="5" t="s">
        <v>1223</v>
      </c>
      <c r="Y482" s="38">
        <v>95</v>
      </c>
      <c r="Z482" s="8" t="str">
        <f>VLOOKUP($Y482,definitions_list_lookup!$N$15:$P$20,2,TRUE)</f>
        <v>complete</v>
      </c>
      <c r="AA482" s="8">
        <f>VLOOKUP($Y482,definitions_list_lookup!$N$15:$P$20,3,TRUE)</f>
        <v>5</v>
      </c>
      <c r="AB482" s="99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8">
        <f t="shared" si="281"/>
        <v>0</v>
      </c>
      <c r="BB482" s="54"/>
      <c r="BC482" s="99"/>
      <c r="BD482" s="99"/>
      <c r="BE482" s="99"/>
      <c r="BF482" s="7"/>
      <c r="BG482" s="8" t="str">
        <f>VLOOKUP($BF482,definitions_list_lookup!$N$15:$P$20,2,TRUE)</f>
        <v>fresh</v>
      </c>
      <c r="BH482" s="8">
        <f>VLOOKUP($BF482,definitions_list_lookup!$N$15:$P$20,3,TRUE)</f>
        <v>0</v>
      </c>
      <c r="BI482" s="99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8">
        <f t="shared" si="276"/>
        <v>0</v>
      </c>
      <c r="CI482" s="44"/>
      <c r="CJ482" s="7"/>
      <c r="CK482" s="48"/>
      <c r="CL482" s="7"/>
      <c r="CM482" s="8" t="str">
        <f>VLOOKUP($CL482,definitions_list_lookup!$N$15:$P$20,2,TRUE)</f>
        <v>fresh</v>
      </c>
      <c r="CN482" s="8">
        <f>VLOOKUP($CL482,definitions_list_lookup!$N$15:$P$20,3,TRUE)</f>
        <v>0</v>
      </c>
      <c r="CO482" s="99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8">
        <f t="shared" si="277"/>
        <v>0</v>
      </c>
      <c r="DO482" s="44"/>
      <c r="DP482" s="99"/>
      <c r="DQ482" s="7"/>
      <c r="DR482" s="8" t="str">
        <f>VLOOKUP($DQ482,definitions_list_lookup!$N$15:$P$20,2,TRUE)</f>
        <v>fresh</v>
      </c>
      <c r="DS482" s="8">
        <f>VLOOKUP($DQ482,definitions_list_lookup!$N$15:$P$20,3,TRUE)</f>
        <v>0</v>
      </c>
      <c r="DT482" s="99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8">
        <f t="shared" si="278"/>
        <v>0</v>
      </c>
      <c r="ET482" s="44"/>
      <c r="EU482" s="8">
        <f t="shared" si="279"/>
        <v>95</v>
      </c>
      <c r="EV482" s="8" t="str">
        <f>VLOOKUP($EU482,definitions_list_lookup!$N$15:$P$20,2,TRUE)</f>
        <v>complete</v>
      </c>
      <c r="EW482" s="8">
        <f>VLOOKUP($EU482,definitions_list_lookup!$N$15:$P$20,3,TRUE)</f>
        <v>5</v>
      </c>
    </row>
    <row r="483" spans="1:153" ht="56">
      <c r="A483" s="205">
        <v>43307</v>
      </c>
      <c r="B483" s="7" t="s">
        <v>1323</v>
      </c>
      <c r="C483" s="182"/>
      <c r="D483" s="7" t="s">
        <v>1208</v>
      </c>
      <c r="E483" s="7">
        <v>106</v>
      </c>
      <c r="F483" s="5">
        <v>4</v>
      </c>
      <c r="G483" s="6" t="str">
        <f t="shared" si="274"/>
        <v>106-4</v>
      </c>
      <c r="H483" s="2">
        <v>13</v>
      </c>
      <c r="I483" s="2">
        <v>31</v>
      </c>
      <c r="J483" s="79" t="str">
        <f>IF(((VLOOKUP($G483,Depth_Lookup!$A$3:$J$561,9,FALSE))-(I483/100))&gt;=0,"Good","Too Long")</f>
        <v>Good</v>
      </c>
      <c r="K483" s="80">
        <f>(VLOOKUP($G483,Depth_Lookup!$A$3:$J$561,10,FALSE))+(H483/100)</f>
        <v>242.24</v>
      </c>
      <c r="L483" s="80">
        <f>(VLOOKUP($G483,Depth_Lookup!$A$3:$J$561,10,FALSE))+(I483/100)</f>
        <v>242.42000000000002</v>
      </c>
      <c r="M483" s="136" t="s">
        <v>1828</v>
      </c>
      <c r="N483" s="136" t="s">
        <v>1469</v>
      </c>
      <c r="O483" s="199" t="s">
        <v>1836</v>
      </c>
      <c r="P483" s="57" t="s">
        <v>1902</v>
      </c>
      <c r="Q483" s="44"/>
      <c r="R483" s="42">
        <v>100</v>
      </c>
      <c r="S483" s="5">
        <v>0</v>
      </c>
      <c r="T483" s="5">
        <v>0</v>
      </c>
      <c r="U483" s="5">
        <v>0</v>
      </c>
      <c r="V483" s="8">
        <f t="shared" si="286"/>
        <v>100</v>
      </c>
      <c r="W483" s="4" t="s">
        <v>1385</v>
      </c>
      <c r="X483" s="5" t="s">
        <v>1223</v>
      </c>
      <c r="Y483" s="38">
        <v>95</v>
      </c>
      <c r="Z483" s="8" t="str">
        <f>VLOOKUP($Y483,definitions_list_lookup!$N$15:$P$20,2,TRUE)</f>
        <v>complete</v>
      </c>
      <c r="AA483" s="8">
        <f>VLOOKUP($Y483,definitions_list_lookup!$N$15:$P$20,3,TRUE)</f>
        <v>5</v>
      </c>
      <c r="AB483" s="99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>
        <v>5</v>
      </c>
      <c r="AT483" s="7"/>
      <c r="AU483" s="7"/>
      <c r="AV483" s="7"/>
      <c r="AW483" s="7"/>
      <c r="AX483" s="7"/>
      <c r="AY483" s="7"/>
      <c r="AZ483" s="7">
        <v>95</v>
      </c>
      <c r="BA483" s="8">
        <f t="shared" si="281"/>
        <v>100</v>
      </c>
      <c r="BB483" s="54"/>
      <c r="BC483" s="99"/>
      <c r="BD483" s="99"/>
      <c r="BE483" s="99"/>
      <c r="BF483" s="7"/>
      <c r="BG483" s="8" t="str">
        <f>VLOOKUP($BF483,definitions_list_lookup!$N$15:$P$20,2,TRUE)</f>
        <v>fresh</v>
      </c>
      <c r="BH483" s="8">
        <f>VLOOKUP($BF483,definitions_list_lookup!$N$15:$P$20,3,TRUE)</f>
        <v>0</v>
      </c>
      <c r="BI483" s="99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8">
        <f t="shared" si="276"/>
        <v>0</v>
      </c>
      <c r="CI483" s="44"/>
      <c r="CJ483" s="7"/>
      <c r="CK483" s="48"/>
      <c r="CL483" s="7"/>
      <c r="CM483" s="8" t="str">
        <f>VLOOKUP($CL483,definitions_list_lookup!$N$15:$P$20,2,TRUE)</f>
        <v>fresh</v>
      </c>
      <c r="CN483" s="8">
        <f>VLOOKUP($CL483,definitions_list_lookup!$N$15:$P$20,3,TRUE)</f>
        <v>0</v>
      </c>
      <c r="CO483" s="99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8">
        <f t="shared" si="277"/>
        <v>0</v>
      </c>
      <c r="DO483" s="44"/>
      <c r="DP483" s="99"/>
      <c r="DQ483" s="7"/>
      <c r="DR483" s="8" t="str">
        <f>VLOOKUP($DQ483,definitions_list_lookup!$N$15:$P$20,2,TRUE)</f>
        <v>fresh</v>
      </c>
      <c r="DS483" s="8">
        <f>VLOOKUP($DQ483,definitions_list_lookup!$N$15:$P$20,3,TRUE)</f>
        <v>0</v>
      </c>
      <c r="DT483" s="99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8">
        <f t="shared" si="278"/>
        <v>0</v>
      </c>
      <c r="ET483" s="44"/>
      <c r="EU483" s="8">
        <f t="shared" si="279"/>
        <v>95</v>
      </c>
      <c r="EV483" s="8" t="str">
        <f>VLOOKUP($EU483,definitions_list_lookup!$N$15:$P$20,2,TRUE)</f>
        <v>complete</v>
      </c>
      <c r="EW483" s="8">
        <f>VLOOKUP($EU483,definitions_list_lookup!$N$15:$P$20,3,TRUE)</f>
        <v>5</v>
      </c>
    </row>
    <row r="484" spans="1:153" ht="140">
      <c r="A484" s="205">
        <v>43307</v>
      </c>
      <c r="B484" s="7" t="s">
        <v>1323</v>
      </c>
      <c r="C484" s="182"/>
      <c r="D484" s="7" t="s">
        <v>1208</v>
      </c>
      <c r="E484" s="7">
        <v>106</v>
      </c>
      <c r="F484" s="5">
        <v>4</v>
      </c>
      <c r="G484" s="6" t="str">
        <f t="shared" si="274"/>
        <v>106-4</v>
      </c>
      <c r="H484" s="2">
        <v>31</v>
      </c>
      <c r="I484" s="2">
        <v>74</v>
      </c>
      <c r="J484" s="79" t="str">
        <f>IF(((VLOOKUP($G484,Depth_Lookup!$A$3:$J$561,9,FALSE))-(I484/100))&gt;=0,"Good","Too Long")</f>
        <v>Good</v>
      </c>
      <c r="K484" s="80">
        <f>(VLOOKUP($G484,Depth_Lookup!$A$3:$J$561,10,FALSE))+(H484/100)</f>
        <v>242.42000000000002</v>
      </c>
      <c r="L484" s="80">
        <f>(VLOOKUP($G484,Depth_Lookup!$A$3:$J$561,10,FALSE))+(I484/100)</f>
        <v>242.85000000000002</v>
      </c>
      <c r="M484" s="136" t="s">
        <v>1830</v>
      </c>
      <c r="N484" s="136" t="s">
        <v>13</v>
      </c>
      <c r="O484" s="199" t="s">
        <v>1765</v>
      </c>
      <c r="P484" s="57" t="s">
        <v>1898</v>
      </c>
      <c r="Q484" s="44"/>
      <c r="R484" s="42">
        <v>95</v>
      </c>
      <c r="S484" s="5">
        <v>0</v>
      </c>
      <c r="T484" s="5">
        <v>5</v>
      </c>
      <c r="U484" s="5">
        <v>0</v>
      </c>
      <c r="V484" s="8">
        <f t="shared" si="286"/>
        <v>100</v>
      </c>
      <c r="W484" s="4" t="s">
        <v>1303</v>
      </c>
      <c r="X484" s="5" t="s">
        <v>1223</v>
      </c>
      <c r="Y484" s="38">
        <v>80</v>
      </c>
      <c r="Z484" s="8" t="str">
        <f>VLOOKUP($Y484,definitions_list_lookup!$N$15:$P$20,2,TRUE)</f>
        <v>very high</v>
      </c>
      <c r="AA484" s="8">
        <f>VLOOKUP($Y484,definitions_list_lookup!$N$15:$P$20,3,TRUE)</f>
        <v>4</v>
      </c>
      <c r="AB484" s="99" t="s">
        <v>1842</v>
      </c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>
        <v>5</v>
      </c>
      <c r="AQ484" s="7"/>
      <c r="AR484" s="7"/>
      <c r="AS484" s="7">
        <v>95</v>
      </c>
      <c r="AT484" s="7"/>
      <c r="AU484" s="7"/>
      <c r="AV484" s="7"/>
      <c r="AW484" s="7"/>
      <c r="AX484" s="7"/>
      <c r="AY484" s="7"/>
      <c r="AZ484" s="7"/>
      <c r="BA484" s="8">
        <f t="shared" si="281"/>
        <v>100</v>
      </c>
      <c r="BB484" s="54"/>
      <c r="BC484" s="99"/>
      <c r="BD484" s="99"/>
      <c r="BE484" s="99"/>
      <c r="BF484" s="7"/>
      <c r="BG484" s="8" t="str">
        <f>VLOOKUP($BF484,definitions_list_lookup!$N$15:$P$20,2,TRUE)</f>
        <v>fresh</v>
      </c>
      <c r="BH484" s="8">
        <f>VLOOKUP($BF484,definitions_list_lookup!$N$15:$P$20,3,TRUE)</f>
        <v>0</v>
      </c>
      <c r="BI484" s="99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8">
        <f t="shared" si="276"/>
        <v>0</v>
      </c>
      <c r="CI484" s="44"/>
      <c r="CJ484" s="7" t="s">
        <v>1740</v>
      </c>
      <c r="CK484" s="48" t="s">
        <v>1396</v>
      </c>
      <c r="CL484" s="7">
        <v>95</v>
      </c>
      <c r="CM484" s="8" t="str">
        <f>VLOOKUP($CL484,definitions_list_lookup!$N$15:$P$20,2,TRUE)</f>
        <v>complete</v>
      </c>
      <c r="CN484" s="8">
        <f>VLOOKUP($CL484,definitions_list_lookup!$N$15:$P$20,3,TRUE)</f>
        <v>5</v>
      </c>
      <c r="CO484" s="99" t="s">
        <v>1837</v>
      </c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>
        <v>10</v>
      </c>
      <c r="DD484" s="7"/>
      <c r="DE484" s="7"/>
      <c r="DF484" s="7">
        <v>90</v>
      </c>
      <c r="DG484" s="7"/>
      <c r="DH484" s="7"/>
      <c r="DI484" s="7"/>
      <c r="DJ484" s="7"/>
      <c r="DK484" s="7"/>
      <c r="DL484" s="7"/>
      <c r="DM484" s="7"/>
      <c r="DN484" s="8">
        <f t="shared" si="277"/>
        <v>100</v>
      </c>
      <c r="DO484" s="44"/>
      <c r="DP484" s="99"/>
      <c r="DQ484" s="7"/>
      <c r="DR484" s="8" t="str">
        <f>VLOOKUP($DQ484,definitions_list_lookup!$N$15:$P$20,2,TRUE)</f>
        <v>fresh</v>
      </c>
      <c r="DS484" s="8">
        <f>VLOOKUP($DQ484,definitions_list_lookup!$N$15:$P$20,3,TRUE)</f>
        <v>0</v>
      </c>
      <c r="DT484" s="99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8">
        <f t="shared" si="278"/>
        <v>0</v>
      </c>
      <c r="ET484" s="44"/>
      <c r="EU484" s="8">
        <f t="shared" si="279"/>
        <v>80.75</v>
      </c>
      <c r="EV484" s="8" t="str">
        <f>VLOOKUP($EU484,definitions_list_lookup!$N$15:$P$20,2,TRUE)</f>
        <v>very high</v>
      </c>
      <c r="EW484" s="8">
        <f>VLOOKUP($EU484,definitions_list_lookup!$N$15:$P$20,3,TRUE)</f>
        <v>4</v>
      </c>
    </row>
    <row r="485" spans="1:153" ht="140">
      <c r="A485" s="205">
        <v>43307</v>
      </c>
      <c r="B485" s="7" t="s">
        <v>1323</v>
      </c>
      <c r="C485" s="182"/>
      <c r="D485" s="7" t="s">
        <v>1208</v>
      </c>
      <c r="E485" s="7">
        <v>107</v>
      </c>
      <c r="F485" s="5">
        <v>1</v>
      </c>
      <c r="G485" s="6" t="str">
        <f t="shared" si="274"/>
        <v>107-1</v>
      </c>
      <c r="H485" s="2">
        <v>0</v>
      </c>
      <c r="I485" s="2">
        <v>71.5</v>
      </c>
      <c r="J485" s="79" t="str">
        <f>IF(((VLOOKUP($G485,Depth_Lookup!$A$3:$J$561,9,FALSE))-(I485/100))&gt;=0,"Good","Too Long")</f>
        <v>Good</v>
      </c>
      <c r="K485" s="80">
        <f>(VLOOKUP($G485,Depth_Lookup!$A$3:$J$561,10,FALSE))+(H485/100)</f>
        <v>242.6</v>
      </c>
      <c r="L485" s="80">
        <f>(VLOOKUP($G485,Depth_Lookup!$A$3:$J$561,10,FALSE))+(I485/100)</f>
        <v>243.315</v>
      </c>
      <c r="M485" s="136" t="s">
        <v>1830</v>
      </c>
      <c r="N485" s="136" t="s">
        <v>13</v>
      </c>
      <c r="O485" s="199" t="s">
        <v>1765</v>
      </c>
      <c r="P485" s="57" t="s">
        <v>1898</v>
      </c>
      <c r="Q485" s="44"/>
      <c r="R485" s="42">
        <v>95</v>
      </c>
      <c r="S485" s="5">
        <v>0</v>
      </c>
      <c r="T485" s="5">
        <v>5</v>
      </c>
      <c r="U485" s="5">
        <v>0</v>
      </c>
      <c r="V485" s="8">
        <f t="shared" ref="V485" si="307">SUM(R485:U485)</f>
        <v>100</v>
      </c>
      <c r="W485" s="4" t="s">
        <v>1303</v>
      </c>
      <c r="X485" s="5" t="s">
        <v>1223</v>
      </c>
      <c r="Y485" s="38">
        <v>80</v>
      </c>
      <c r="Z485" s="8" t="str">
        <f>VLOOKUP($Y485,definitions_list_lookup!$N$15:$P$20,2,TRUE)</f>
        <v>very high</v>
      </c>
      <c r="AA485" s="8">
        <f>VLOOKUP($Y485,definitions_list_lookup!$N$15:$P$20,3,TRUE)</f>
        <v>4</v>
      </c>
      <c r="AB485" s="99" t="s">
        <v>1842</v>
      </c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>
        <v>5</v>
      </c>
      <c r="AQ485" s="7"/>
      <c r="AR485" s="7"/>
      <c r="AS485" s="7">
        <v>95</v>
      </c>
      <c r="AT485" s="7"/>
      <c r="AU485" s="7"/>
      <c r="AV485" s="7"/>
      <c r="AW485" s="7"/>
      <c r="AX485" s="7"/>
      <c r="AY485" s="7"/>
      <c r="AZ485" s="7"/>
      <c r="BA485" s="8">
        <f t="shared" ref="BA485" si="308">SUM(AC485:AZ485)</f>
        <v>100</v>
      </c>
      <c r="BB485" s="54"/>
      <c r="BC485" s="99"/>
      <c r="BD485" s="99"/>
      <c r="BE485" s="99"/>
      <c r="BF485" s="7"/>
      <c r="BG485" s="8" t="str">
        <f>VLOOKUP($BF485,definitions_list_lookup!$N$15:$P$20,2,TRUE)</f>
        <v>fresh</v>
      </c>
      <c r="BH485" s="8">
        <f>VLOOKUP($BF485,definitions_list_lookup!$N$15:$P$20,3,TRUE)</f>
        <v>0</v>
      </c>
      <c r="BI485" s="99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8">
        <f t="shared" ref="CH485" si="309">SUM(BJ485:CG485)</f>
        <v>0</v>
      </c>
      <c r="CI485" s="44"/>
      <c r="CJ485" s="7" t="s">
        <v>1740</v>
      </c>
      <c r="CK485" s="48" t="s">
        <v>1396</v>
      </c>
      <c r="CL485" s="7">
        <v>95</v>
      </c>
      <c r="CM485" s="8" t="str">
        <f>VLOOKUP($CL485,definitions_list_lookup!$N$15:$P$20,2,TRUE)</f>
        <v>complete</v>
      </c>
      <c r="CN485" s="8">
        <f>VLOOKUP($CL485,definitions_list_lookup!$N$15:$P$20,3,TRUE)</f>
        <v>5</v>
      </c>
      <c r="CO485" s="99" t="s">
        <v>1837</v>
      </c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>
        <v>10</v>
      </c>
      <c r="DD485" s="7"/>
      <c r="DE485" s="7"/>
      <c r="DF485" s="7">
        <v>90</v>
      </c>
      <c r="DG485" s="7"/>
      <c r="DH485" s="7"/>
      <c r="DI485" s="7"/>
      <c r="DJ485" s="7"/>
      <c r="DK485" s="7"/>
      <c r="DL485" s="7"/>
      <c r="DM485" s="7"/>
      <c r="DN485" s="8">
        <f t="shared" si="277"/>
        <v>100</v>
      </c>
      <c r="DO485" s="44"/>
      <c r="DP485" s="99"/>
      <c r="DQ485" s="7"/>
      <c r="DR485" s="8" t="str">
        <f>VLOOKUP($DQ485,definitions_list_lookup!$N$15:$P$20,2,TRUE)</f>
        <v>fresh</v>
      </c>
      <c r="DS485" s="8">
        <f>VLOOKUP($DQ485,definitions_list_lookup!$N$15:$P$20,3,TRUE)</f>
        <v>0</v>
      </c>
      <c r="DT485" s="99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8">
        <f t="shared" si="278"/>
        <v>0</v>
      </c>
      <c r="ET485" s="44"/>
      <c r="EU485" s="8">
        <f t="shared" si="279"/>
        <v>80.75</v>
      </c>
      <c r="EV485" s="8" t="str">
        <f>VLOOKUP($EU485,definitions_list_lookup!$N$15:$P$20,2,TRUE)</f>
        <v>very high</v>
      </c>
      <c r="EW485" s="8">
        <f>VLOOKUP($EU485,definitions_list_lookup!$N$15:$P$20,3,TRUE)</f>
        <v>4</v>
      </c>
    </row>
    <row r="486" spans="1:153" ht="140">
      <c r="A486" s="205">
        <v>43307</v>
      </c>
      <c r="B486" s="7" t="s">
        <v>1323</v>
      </c>
      <c r="C486" s="182"/>
      <c r="D486" s="7" t="s">
        <v>1208</v>
      </c>
      <c r="E486" s="7">
        <v>107</v>
      </c>
      <c r="F486" s="5">
        <v>2</v>
      </c>
      <c r="G486" s="6" t="str">
        <f t="shared" si="274"/>
        <v>107-2</v>
      </c>
      <c r="H486" s="2">
        <v>0</v>
      </c>
      <c r="I486" s="2">
        <v>35</v>
      </c>
      <c r="J486" s="79" t="str">
        <f>IF(((VLOOKUP($G486,Depth_Lookup!$A$3:$J$561,9,FALSE))-(I486/100))&gt;=0,"Good","Too Long")</f>
        <v>Good</v>
      </c>
      <c r="K486" s="80">
        <f>(VLOOKUP($G486,Depth_Lookup!$A$3:$J$561,10,FALSE))+(H486/100)</f>
        <v>243.315</v>
      </c>
      <c r="L486" s="80">
        <f>(VLOOKUP($G486,Depth_Lookup!$A$3:$J$561,10,FALSE))+(I486/100)</f>
        <v>243.66499999999999</v>
      </c>
      <c r="M486" s="136" t="s">
        <v>1830</v>
      </c>
      <c r="N486" s="136" t="s">
        <v>13</v>
      </c>
      <c r="O486" s="199" t="s">
        <v>1769</v>
      </c>
      <c r="P486" s="57" t="s">
        <v>1898</v>
      </c>
      <c r="Q486" s="44"/>
      <c r="R486" s="42">
        <v>90</v>
      </c>
      <c r="S486" s="5">
        <v>0</v>
      </c>
      <c r="T486" s="5">
        <v>10</v>
      </c>
      <c r="U486" s="5">
        <v>0</v>
      </c>
      <c r="V486" s="8">
        <f t="shared" ref="V486:V487" si="310">SUM(R486:U486)</f>
        <v>100</v>
      </c>
      <c r="W486" s="4" t="s">
        <v>1303</v>
      </c>
      <c r="X486" s="5" t="s">
        <v>1223</v>
      </c>
      <c r="Y486" s="38">
        <v>80</v>
      </c>
      <c r="Z486" s="8" t="str">
        <f>VLOOKUP($Y486,definitions_list_lookup!$N$15:$P$20,2,TRUE)</f>
        <v>very high</v>
      </c>
      <c r="AA486" s="8">
        <f>VLOOKUP($Y486,definitions_list_lookup!$N$15:$P$20,3,TRUE)</f>
        <v>4</v>
      </c>
      <c r="AB486" s="99" t="s">
        <v>1842</v>
      </c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>
        <v>5</v>
      </c>
      <c r="AQ486" s="7"/>
      <c r="AR486" s="7"/>
      <c r="AS486" s="7">
        <v>95</v>
      </c>
      <c r="AT486" s="7"/>
      <c r="AU486" s="7"/>
      <c r="AV486" s="7"/>
      <c r="AW486" s="7"/>
      <c r="AX486" s="7"/>
      <c r="AY486" s="7"/>
      <c r="AZ486" s="7"/>
      <c r="BA486" s="8">
        <f t="shared" ref="BA486" si="311">SUM(AC486:AZ486)</f>
        <v>100</v>
      </c>
      <c r="BB486" s="54"/>
      <c r="BC486" s="99"/>
      <c r="BD486" s="99"/>
      <c r="BE486" s="99"/>
      <c r="BF486" s="7"/>
      <c r="BG486" s="8" t="str">
        <f>VLOOKUP($BF486,definitions_list_lookup!$N$15:$P$20,2,TRUE)</f>
        <v>fresh</v>
      </c>
      <c r="BH486" s="8">
        <f>VLOOKUP($BF486,definitions_list_lookup!$N$15:$P$20,3,TRUE)</f>
        <v>0</v>
      </c>
      <c r="BI486" s="99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8">
        <f t="shared" ref="CH486" si="312">SUM(BJ486:CG486)</f>
        <v>0</v>
      </c>
      <c r="CI486" s="44"/>
      <c r="CJ486" s="7" t="s">
        <v>1740</v>
      </c>
      <c r="CK486" s="48" t="s">
        <v>1396</v>
      </c>
      <c r="CL486" s="7">
        <v>95</v>
      </c>
      <c r="CM486" s="8" t="str">
        <f>VLOOKUP($CL486,definitions_list_lookup!$N$15:$P$20,2,TRUE)</f>
        <v>complete</v>
      </c>
      <c r="CN486" s="8">
        <f>VLOOKUP($CL486,definitions_list_lookup!$N$15:$P$20,3,TRUE)</f>
        <v>5</v>
      </c>
      <c r="CO486" s="99" t="s">
        <v>1837</v>
      </c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>
        <v>10</v>
      </c>
      <c r="DD486" s="7"/>
      <c r="DE486" s="7"/>
      <c r="DF486" s="7">
        <v>90</v>
      </c>
      <c r="DG486" s="7"/>
      <c r="DH486" s="7"/>
      <c r="DI486" s="7"/>
      <c r="DJ486" s="7"/>
      <c r="DK486" s="7"/>
      <c r="DL486" s="7"/>
      <c r="DM486" s="7"/>
      <c r="DN486" s="8">
        <f t="shared" si="277"/>
        <v>100</v>
      </c>
      <c r="DO486" s="44"/>
      <c r="DP486" s="99"/>
      <c r="DQ486" s="7"/>
      <c r="DR486" s="8" t="str">
        <f>VLOOKUP($DQ486,definitions_list_lookup!$N$15:$P$20,2,TRUE)</f>
        <v>fresh</v>
      </c>
      <c r="DS486" s="8">
        <f>VLOOKUP($DQ486,definitions_list_lookup!$N$15:$P$20,3,TRUE)</f>
        <v>0</v>
      </c>
      <c r="DT486" s="99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8">
        <f t="shared" si="278"/>
        <v>0</v>
      </c>
      <c r="ET486" s="44"/>
      <c r="EU486" s="8">
        <f t="shared" si="279"/>
        <v>81.5</v>
      </c>
      <c r="EV486" s="8" t="str">
        <f>VLOOKUP($EU486,definitions_list_lookup!$N$15:$P$20,2,TRUE)</f>
        <v>very high</v>
      </c>
      <c r="EW486" s="8">
        <f>VLOOKUP($EU486,definitions_list_lookup!$N$15:$P$20,3,TRUE)</f>
        <v>4</v>
      </c>
    </row>
    <row r="487" spans="1:153" ht="56">
      <c r="A487" s="205">
        <v>43307</v>
      </c>
      <c r="B487" s="7" t="s">
        <v>1323</v>
      </c>
      <c r="C487" s="182"/>
      <c r="D487" s="7" t="s">
        <v>1208</v>
      </c>
      <c r="E487" s="7">
        <v>107</v>
      </c>
      <c r="F487" s="5">
        <v>2</v>
      </c>
      <c r="G487" s="6" t="str">
        <f t="shared" si="274"/>
        <v>107-2</v>
      </c>
      <c r="H487" s="2">
        <v>35</v>
      </c>
      <c r="I487" s="2">
        <v>36</v>
      </c>
      <c r="J487" s="79" t="str">
        <f>IF(((VLOOKUP($G487,Depth_Lookup!$A$3:$J$561,9,FALSE))-(I487/100))&gt;=0,"Good","Too Long")</f>
        <v>Good</v>
      </c>
      <c r="K487" s="80">
        <f>(VLOOKUP($G487,Depth_Lookup!$A$3:$J$561,10,FALSE))+(H487/100)</f>
        <v>243.66499999999999</v>
      </c>
      <c r="L487" s="80">
        <f>(VLOOKUP($G487,Depth_Lookup!$A$3:$J$561,10,FALSE))+(I487/100)</f>
        <v>243.67500000000001</v>
      </c>
      <c r="M487" s="136" t="s">
        <v>1832</v>
      </c>
      <c r="N487" s="136" t="s">
        <v>1469</v>
      </c>
      <c r="O487" s="199" t="s">
        <v>1784</v>
      </c>
      <c r="P487" s="57" t="s">
        <v>1900</v>
      </c>
      <c r="Q487" s="44"/>
      <c r="R487" s="42">
        <v>100</v>
      </c>
      <c r="S487" s="5">
        <v>0</v>
      </c>
      <c r="T487" s="5">
        <v>0</v>
      </c>
      <c r="U487" s="5">
        <v>0</v>
      </c>
      <c r="V487" s="8">
        <f t="shared" si="310"/>
        <v>100</v>
      </c>
      <c r="W487" s="4" t="s">
        <v>1383</v>
      </c>
      <c r="X487" s="5" t="s">
        <v>1223</v>
      </c>
      <c r="Y487" s="38">
        <v>95</v>
      </c>
      <c r="Z487" s="8" t="str">
        <f>VLOOKUP($Y487,definitions_list_lookup!$N$15:$P$20,2,TRUE)</f>
        <v>complete</v>
      </c>
      <c r="AA487" s="8">
        <f>VLOOKUP($Y487,definitions_list_lookup!$N$15:$P$20,3,TRUE)</f>
        <v>5</v>
      </c>
      <c r="AB487" s="99"/>
      <c r="AC487" s="7">
        <v>20</v>
      </c>
      <c r="AD487" s="7"/>
      <c r="AE487" s="7">
        <v>20</v>
      </c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>
        <v>60</v>
      </c>
      <c r="BA487" s="8">
        <f t="shared" si="281"/>
        <v>100</v>
      </c>
      <c r="BB487" s="54"/>
      <c r="BC487" s="99"/>
      <c r="BD487" s="99"/>
      <c r="BE487" s="99"/>
      <c r="BF487" s="7"/>
      <c r="BG487" s="8" t="str">
        <f>VLOOKUP($BF487,definitions_list_lookup!$N$15:$P$20,2,TRUE)</f>
        <v>fresh</v>
      </c>
      <c r="BH487" s="8">
        <f>VLOOKUP($BF487,definitions_list_lookup!$N$15:$P$20,3,TRUE)</f>
        <v>0</v>
      </c>
      <c r="BI487" s="99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8">
        <f t="shared" si="276"/>
        <v>0</v>
      </c>
      <c r="CI487" s="44"/>
      <c r="CJ487" s="7"/>
      <c r="CK487" s="48"/>
      <c r="CL487" s="7"/>
      <c r="CM487" s="8" t="str">
        <f>VLOOKUP($CL487,definitions_list_lookup!$N$15:$P$20,2,TRUE)</f>
        <v>fresh</v>
      </c>
      <c r="CN487" s="8">
        <f>VLOOKUP($CL487,definitions_list_lookup!$N$15:$P$20,3,TRUE)</f>
        <v>0</v>
      </c>
      <c r="CO487" s="99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8">
        <f t="shared" si="277"/>
        <v>0</v>
      </c>
      <c r="DO487" s="44"/>
      <c r="DP487" s="99"/>
      <c r="DQ487" s="7"/>
      <c r="DR487" s="8" t="str">
        <f>VLOOKUP($DQ487,definitions_list_lookup!$N$15:$P$20,2,TRUE)</f>
        <v>fresh</v>
      </c>
      <c r="DS487" s="8">
        <f>VLOOKUP($DQ487,definitions_list_lookup!$N$15:$P$20,3,TRUE)</f>
        <v>0</v>
      </c>
      <c r="DT487" s="99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8">
        <f t="shared" si="278"/>
        <v>0</v>
      </c>
      <c r="ET487" s="44"/>
      <c r="EU487" s="8">
        <f t="shared" si="279"/>
        <v>95</v>
      </c>
      <c r="EV487" s="8" t="str">
        <f>VLOOKUP($EU487,definitions_list_lookup!$N$15:$P$20,2,TRUE)</f>
        <v>complete</v>
      </c>
      <c r="EW487" s="8">
        <f>VLOOKUP($EU487,definitions_list_lookup!$N$15:$P$20,3,TRUE)</f>
        <v>5</v>
      </c>
    </row>
    <row r="488" spans="1:153" ht="140">
      <c r="A488" s="205">
        <v>43307</v>
      </c>
      <c r="B488" s="7" t="s">
        <v>1323</v>
      </c>
      <c r="C488" s="182"/>
      <c r="D488" s="7" t="s">
        <v>1208</v>
      </c>
      <c r="E488" s="7">
        <v>107</v>
      </c>
      <c r="F488" s="5">
        <v>2</v>
      </c>
      <c r="G488" s="6" t="str">
        <f t="shared" si="274"/>
        <v>107-2</v>
      </c>
      <c r="H488" s="2">
        <v>36</v>
      </c>
      <c r="I488" s="2">
        <v>44</v>
      </c>
      <c r="J488" s="79" t="str">
        <f>IF(((VLOOKUP($G488,Depth_Lookup!$A$3:$J$561,9,FALSE))-(I488/100))&gt;=0,"Good","Too Long")</f>
        <v>Good</v>
      </c>
      <c r="K488" s="80">
        <f>(VLOOKUP($G488,Depth_Lookup!$A$3:$J$561,10,FALSE))+(H488/100)</f>
        <v>243.67500000000001</v>
      </c>
      <c r="L488" s="80">
        <f>(VLOOKUP($G488,Depth_Lookup!$A$3:$J$561,10,FALSE))+(I488/100)</f>
        <v>243.755</v>
      </c>
      <c r="M488" s="136" t="s">
        <v>1833</v>
      </c>
      <c r="N488" s="136" t="s">
        <v>13</v>
      </c>
      <c r="O488" s="199" t="s">
        <v>1847</v>
      </c>
      <c r="P488" s="57" t="s">
        <v>1898</v>
      </c>
      <c r="Q488" s="44"/>
      <c r="R488" s="42">
        <v>90</v>
      </c>
      <c r="S488" s="5">
        <v>0</v>
      </c>
      <c r="T488" s="5">
        <v>10</v>
      </c>
      <c r="U488" s="5">
        <v>0</v>
      </c>
      <c r="V488" s="8">
        <f t="shared" ref="V488" si="313">SUM(R488:U488)</f>
        <v>100</v>
      </c>
      <c r="W488" s="4" t="s">
        <v>1303</v>
      </c>
      <c r="X488" s="5" t="s">
        <v>1223</v>
      </c>
      <c r="Y488" s="38">
        <v>90</v>
      </c>
      <c r="Z488" s="8" t="str">
        <f>VLOOKUP($Y488,definitions_list_lookup!$N$15:$P$20,2,TRUE)</f>
        <v>very high</v>
      </c>
      <c r="AA488" s="8">
        <f>VLOOKUP($Y488,definitions_list_lookup!$N$15:$P$20,3,TRUE)</f>
        <v>4</v>
      </c>
      <c r="AB488" s="99" t="s">
        <v>1895</v>
      </c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>
        <v>5</v>
      </c>
      <c r="AQ488" s="7"/>
      <c r="AR488" s="7"/>
      <c r="AS488" s="7">
        <v>95</v>
      </c>
      <c r="AT488" s="7"/>
      <c r="AU488" s="7"/>
      <c r="AV488" s="7"/>
      <c r="AW488" s="7"/>
      <c r="AX488" s="7"/>
      <c r="AY488" s="7"/>
      <c r="AZ488" s="7"/>
      <c r="BA488" s="8">
        <f t="shared" si="281"/>
        <v>100</v>
      </c>
      <c r="BB488" s="54"/>
      <c r="BC488" s="99"/>
      <c r="BD488" s="99"/>
      <c r="BE488" s="99"/>
      <c r="BF488" s="7"/>
      <c r="BG488" s="8" t="str">
        <f>VLOOKUP($BF488,definitions_list_lookup!$N$15:$P$20,2,TRUE)</f>
        <v>fresh</v>
      </c>
      <c r="BH488" s="8">
        <f>VLOOKUP($BF488,definitions_list_lookup!$N$15:$P$20,3,TRUE)</f>
        <v>0</v>
      </c>
      <c r="BI488" s="99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8">
        <f t="shared" si="276"/>
        <v>0</v>
      </c>
      <c r="CI488" s="44"/>
      <c r="CJ488" s="7" t="s">
        <v>1740</v>
      </c>
      <c r="CK488" s="48" t="s">
        <v>1396</v>
      </c>
      <c r="CL488" s="7">
        <v>95</v>
      </c>
      <c r="CM488" s="8" t="str">
        <f>VLOOKUP($CL488,definitions_list_lookup!$N$15:$P$20,2,TRUE)</f>
        <v>complete</v>
      </c>
      <c r="CN488" s="8">
        <f>VLOOKUP($CL488,definitions_list_lookup!$N$15:$P$20,3,TRUE)</f>
        <v>5</v>
      </c>
      <c r="CO488" s="99" t="s">
        <v>1837</v>
      </c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>
        <v>10</v>
      </c>
      <c r="DD488" s="7"/>
      <c r="DE488" s="7"/>
      <c r="DF488" s="7">
        <v>90</v>
      </c>
      <c r="DG488" s="7"/>
      <c r="DH488" s="7"/>
      <c r="DI488" s="7"/>
      <c r="DJ488" s="7"/>
      <c r="DK488" s="7"/>
      <c r="DL488" s="7"/>
      <c r="DM488" s="7"/>
      <c r="DN488" s="8">
        <f t="shared" si="277"/>
        <v>100</v>
      </c>
      <c r="DO488" s="44"/>
      <c r="DP488" s="99"/>
      <c r="DQ488" s="7"/>
      <c r="DR488" s="8" t="str">
        <f>VLOOKUP($DQ488,definitions_list_lookup!$N$15:$P$20,2,TRUE)</f>
        <v>fresh</v>
      </c>
      <c r="DS488" s="8">
        <f>VLOOKUP($DQ488,definitions_list_lookup!$N$15:$P$20,3,TRUE)</f>
        <v>0</v>
      </c>
      <c r="DT488" s="99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8">
        <f t="shared" si="278"/>
        <v>0</v>
      </c>
      <c r="ET488" s="44"/>
      <c r="EU488" s="8">
        <f t="shared" si="279"/>
        <v>90.5</v>
      </c>
      <c r="EV488" s="8" t="str">
        <f>VLOOKUP($EU488,definitions_list_lookup!$N$15:$P$20,2,TRUE)</f>
        <v>very high</v>
      </c>
      <c r="EW488" s="8">
        <f>VLOOKUP($EU488,definitions_list_lookup!$N$15:$P$20,3,TRUE)</f>
        <v>4</v>
      </c>
    </row>
    <row r="489" spans="1:153" ht="140">
      <c r="A489" s="205">
        <v>43307</v>
      </c>
      <c r="B489" s="7" t="s">
        <v>1323</v>
      </c>
      <c r="C489" s="182"/>
      <c r="D489" s="7" t="s">
        <v>1208</v>
      </c>
      <c r="E489" s="7">
        <v>107</v>
      </c>
      <c r="F489" s="5">
        <v>3</v>
      </c>
      <c r="G489" s="6" t="str">
        <f t="shared" si="274"/>
        <v>107-3</v>
      </c>
      <c r="H489" s="2">
        <v>0</v>
      </c>
      <c r="I489" s="2">
        <v>78.5</v>
      </c>
      <c r="J489" s="79" t="str">
        <f>IF(((VLOOKUP($G489,Depth_Lookup!$A$3:$J$561,9,FALSE))-(I489/100))&gt;=0,"Good","Too Long")</f>
        <v>Good</v>
      </c>
      <c r="K489" s="80">
        <f>(VLOOKUP($G489,Depth_Lookup!$A$3:$J$561,10,FALSE))+(H489/100)</f>
        <v>243.755</v>
      </c>
      <c r="L489" s="80">
        <f>(VLOOKUP($G489,Depth_Lookup!$A$3:$J$561,10,FALSE))+(I489/100)</f>
        <v>244.54</v>
      </c>
      <c r="M489" s="136" t="s">
        <v>1833</v>
      </c>
      <c r="N489" s="136" t="s">
        <v>13</v>
      </c>
      <c r="O489" s="199" t="s">
        <v>1847</v>
      </c>
      <c r="P489" s="57" t="s">
        <v>1898</v>
      </c>
      <c r="Q489" s="44"/>
      <c r="R489" s="42">
        <v>90</v>
      </c>
      <c r="S489" s="5">
        <v>0</v>
      </c>
      <c r="T489" s="5">
        <v>10</v>
      </c>
      <c r="U489" s="5">
        <v>0</v>
      </c>
      <c r="V489" s="8">
        <f t="shared" ref="V489" si="314">SUM(R489:U489)</f>
        <v>100</v>
      </c>
      <c r="W489" s="4" t="s">
        <v>1303</v>
      </c>
      <c r="X489" s="5" t="s">
        <v>1223</v>
      </c>
      <c r="Y489" s="38">
        <v>90</v>
      </c>
      <c r="Z489" s="8" t="str">
        <f>VLOOKUP($Y489,definitions_list_lookup!$N$15:$P$20,2,TRUE)</f>
        <v>very high</v>
      </c>
      <c r="AA489" s="8">
        <f>VLOOKUP($Y489,definitions_list_lookup!$N$15:$P$20,3,TRUE)</f>
        <v>4</v>
      </c>
      <c r="AB489" s="99" t="s">
        <v>1842</v>
      </c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>
        <v>5</v>
      </c>
      <c r="AQ489" s="7"/>
      <c r="AR489" s="7"/>
      <c r="AS489" s="7">
        <v>95</v>
      </c>
      <c r="AT489" s="7"/>
      <c r="AU489" s="7"/>
      <c r="AV489" s="7"/>
      <c r="AW489" s="7"/>
      <c r="AX489" s="7"/>
      <c r="AY489" s="7"/>
      <c r="AZ489" s="7"/>
      <c r="BA489" s="8">
        <f t="shared" ref="BA489" si="315">SUM(AC489:AZ489)</f>
        <v>100</v>
      </c>
      <c r="BB489" s="54"/>
      <c r="BC489" s="99"/>
      <c r="BD489" s="99"/>
      <c r="BE489" s="99"/>
      <c r="BF489" s="7"/>
      <c r="BG489" s="8" t="str">
        <f>VLOOKUP($BF489,definitions_list_lookup!$N$15:$P$20,2,TRUE)</f>
        <v>fresh</v>
      </c>
      <c r="BH489" s="8">
        <f>VLOOKUP($BF489,definitions_list_lookup!$N$15:$P$20,3,TRUE)</f>
        <v>0</v>
      </c>
      <c r="BI489" s="99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8">
        <f t="shared" ref="CH489" si="316">SUM(BJ489:CG489)</f>
        <v>0</v>
      </c>
      <c r="CI489" s="44"/>
      <c r="CJ489" s="7" t="s">
        <v>1740</v>
      </c>
      <c r="CK489" s="48" t="s">
        <v>1396</v>
      </c>
      <c r="CL489" s="7">
        <v>95</v>
      </c>
      <c r="CM489" s="8" t="str">
        <f>VLOOKUP($CL489,definitions_list_lookup!$N$15:$P$20,2,TRUE)</f>
        <v>complete</v>
      </c>
      <c r="CN489" s="8">
        <f>VLOOKUP($CL489,definitions_list_lookup!$N$15:$P$20,3,TRUE)</f>
        <v>5</v>
      </c>
      <c r="CO489" s="99" t="s">
        <v>1837</v>
      </c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>
        <v>10</v>
      </c>
      <c r="DD489" s="7"/>
      <c r="DE489" s="7"/>
      <c r="DF489" s="7">
        <v>90</v>
      </c>
      <c r="DG489" s="7"/>
      <c r="DH489" s="7"/>
      <c r="DI489" s="7"/>
      <c r="DJ489" s="7"/>
      <c r="DK489" s="7"/>
      <c r="DL489" s="7"/>
      <c r="DM489" s="7"/>
      <c r="DN489" s="8">
        <f t="shared" si="277"/>
        <v>100</v>
      </c>
      <c r="DO489" s="44"/>
      <c r="DP489" s="99"/>
      <c r="DQ489" s="7"/>
      <c r="DR489" s="8" t="str">
        <f>VLOOKUP($DQ489,definitions_list_lookup!$N$15:$P$20,2,TRUE)</f>
        <v>fresh</v>
      </c>
      <c r="DS489" s="8">
        <f>VLOOKUP($DQ489,definitions_list_lookup!$N$15:$P$20,3,TRUE)</f>
        <v>0</v>
      </c>
      <c r="DT489" s="99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8">
        <f t="shared" si="278"/>
        <v>0</v>
      </c>
      <c r="ET489" s="44"/>
      <c r="EU489" s="8">
        <f t="shared" si="279"/>
        <v>90.5</v>
      </c>
      <c r="EV489" s="8" t="str">
        <f>VLOOKUP($EU489,definitions_list_lookup!$N$15:$P$20,2,TRUE)</f>
        <v>very high</v>
      </c>
      <c r="EW489" s="8">
        <f>VLOOKUP($EU489,definitions_list_lookup!$N$15:$P$20,3,TRUE)</f>
        <v>4</v>
      </c>
    </row>
    <row r="490" spans="1:153" ht="140">
      <c r="A490" s="205">
        <v>43307</v>
      </c>
      <c r="B490" s="7" t="s">
        <v>1323</v>
      </c>
      <c r="C490" s="182"/>
      <c r="D490" s="7" t="s">
        <v>1208</v>
      </c>
      <c r="E490" s="7">
        <v>107</v>
      </c>
      <c r="F490" s="5">
        <v>3</v>
      </c>
      <c r="G490" s="6" t="str">
        <f t="shared" si="274"/>
        <v>107-3</v>
      </c>
      <c r="H490" s="2">
        <v>78.5</v>
      </c>
      <c r="I490" s="2">
        <v>88.5</v>
      </c>
      <c r="J490" s="79" t="str">
        <f>IF(((VLOOKUP($G490,Depth_Lookup!$A$3:$J$561,9,FALSE))-(I490/100))&gt;=0,"Good","Too Long")</f>
        <v>Good</v>
      </c>
      <c r="K490" s="80">
        <f>(VLOOKUP($G490,Depth_Lookup!$A$3:$J$561,10,FALSE))+(H490/100)</f>
        <v>244.54</v>
      </c>
      <c r="L490" s="80">
        <f>(VLOOKUP($G490,Depth_Lookup!$A$3:$J$561,10,FALSE))+(I490/100)</f>
        <v>244.64</v>
      </c>
      <c r="M490" s="136" t="s">
        <v>1908</v>
      </c>
      <c r="N490" s="136" t="s">
        <v>13</v>
      </c>
      <c r="O490" s="199" t="s">
        <v>1845</v>
      </c>
      <c r="P490" s="57" t="s">
        <v>1898</v>
      </c>
      <c r="Q490" s="44"/>
      <c r="R490" s="42">
        <v>100</v>
      </c>
      <c r="S490" s="5">
        <v>0</v>
      </c>
      <c r="T490" s="5">
        <v>0</v>
      </c>
      <c r="U490" s="5">
        <v>0</v>
      </c>
      <c r="V490" s="8">
        <f t="shared" si="286"/>
        <v>100</v>
      </c>
      <c r="W490" s="4" t="s">
        <v>1303</v>
      </c>
      <c r="X490" s="5" t="s">
        <v>1223</v>
      </c>
      <c r="Y490" s="38">
        <v>95</v>
      </c>
      <c r="Z490" s="8" t="str">
        <f>VLOOKUP($Y490,definitions_list_lookup!$N$15:$P$20,2,TRUE)</f>
        <v>complete</v>
      </c>
      <c r="AA490" s="8">
        <f>VLOOKUP($Y490,definitions_list_lookup!$N$15:$P$20,3,TRUE)</f>
        <v>5</v>
      </c>
      <c r="AB490" s="99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>
        <v>5</v>
      </c>
      <c r="AQ490" s="7"/>
      <c r="AR490" s="7"/>
      <c r="AS490" s="7">
        <v>95</v>
      </c>
      <c r="AT490" s="7"/>
      <c r="AU490" s="7"/>
      <c r="AV490" s="7"/>
      <c r="AW490" s="7"/>
      <c r="AX490" s="7"/>
      <c r="AY490" s="7"/>
      <c r="AZ490" s="7"/>
      <c r="BA490" s="8">
        <f t="shared" si="281"/>
        <v>100</v>
      </c>
      <c r="BB490" s="54"/>
      <c r="BC490" s="99"/>
      <c r="BD490" s="99"/>
      <c r="BE490" s="99"/>
      <c r="BF490" s="7"/>
      <c r="BG490" s="8" t="str">
        <f>VLOOKUP($BF490,definitions_list_lookup!$N$15:$P$20,2,TRUE)</f>
        <v>fresh</v>
      </c>
      <c r="BH490" s="8">
        <f>VLOOKUP($BF490,definitions_list_lookup!$N$15:$P$20,3,TRUE)</f>
        <v>0</v>
      </c>
      <c r="BI490" s="99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8">
        <f t="shared" si="276"/>
        <v>0</v>
      </c>
      <c r="CI490" s="44"/>
      <c r="CJ490" s="7"/>
      <c r="CK490" s="48"/>
      <c r="CL490" s="7"/>
      <c r="CM490" s="8" t="str">
        <f>VLOOKUP($CL490,definitions_list_lookup!$N$15:$P$20,2,TRUE)</f>
        <v>fresh</v>
      </c>
      <c r="CN490" s="8">
        <f>VLOOKUP($CL490,definitions_list_lookup!$N$15:$P$20,3,TRUE)</f>
        <v>0</v>
      </c>
      <c r="CO490" s="99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8">
        <f t="shared" si="277"/>
        <v>0</v>
      </c>
      <c r="DO490" s="44"/>
      <c r="DP490" s="99"/>
      <c r="DQ490" s="7"/>
      <c r="DR490" s="8" t="str">
        <f>VLOOKUP($DQ490,definitions_list_lookup!$N$15:$P$20,2,TRUE)</f>
        <v>fresh</v>
      </c>
      <c r="DS490" s="8">
        <f>VLOOKUP($DQ490,definitions_list_lookup!$N$15:$P$20,3,TRUE)</f>
        <v>0</v>
      </c>
      <c r="DT490" s="99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8">
        <f t="shared" si="278"/>
        <v>0</v>
      </c>
      <c r="ET490" s="44"/>
      <c r="EU490" s="8">
        <f t="shared" si="279"/>
        <v>95</v>
      </c>
      <c r="EV490" s="8" t="str">
        <f>VLOOKUP($EU490,definitions_list_lookup!$N$15:$P$20,2,TRUE)</f>
        <v>complete</v>
      </c>
      <c r="EW490" s="8">
        <f>VLOOKUP($EU490,definitions_list_lookup!$N$15:$P$20,3,TRUE)</f>
        <v>5</v>
      </c>
    </row>
    <row r="491" spans="1:153" ht="140">
      <c r="A491" s="205">
        <v>43307</v>
      </c>
      <c r="B491" s="7" t="s">
        <v>1323</v>
      </c>
      <c r="C491" s="182"/>
      <c r="D491" s="7" t="s">
        <v>1208</v>
      </c>
      <c r="E491" s="7">
        <v>107</v>
      </c>
      <c r="F491" s="5">
        <v>4</v>
      </c>
      <c r="G491" s="6" t="str">
        <f t="shared" si="274"/>
        <v>107-4</v>
      </c>
      <c r="H491" s="2">
        <v>0</v>
      </c>
      <c r="I491" s="2">
        <v>87</v>
      </c>
      <c r="J491" s="79" t="str">
        <f>IF(((VLOOKUP($G491,Depth_Lookup!$A$3:$J$561,9,FALSE))-(I491/100))&gt;=0,"Good","Too Long")</f>
        <v>Good</v>
      </c>
      <c r="K491" s="80">
        <f>(VLOOKUP($G491,Depth_Lookup!$A$3:$J$561,10,FALSE))+(H491/100)</f>
        <v>244.64</v>
      </c>
      <c r="L491" s="80">
        <f>(VLOOKUP($G491,Depth_Lookup!$A$3:$J$561,10,FALSE))+(I491/100)</f>
        <v>245.51</v>
      </c>
      <c r="M491" s="136" t="s">
        <v>1908</v>
      </c>
      <c r="N491" s="136" t="s">
        <v>13</v>
      </c>
      <c r="O491" s="57" t="s">
        <v>1896</v>
      </c>
      <c r="P491" s="57" t="s">
        <v>1898</v>
      </c>
      <c r="Q491" s="44"/>
      <c r="R491" s="42">
        <v>100</v>
      </c>
      <c r="S491" s="5">
        <v>0</v>
      </c>
      <c r="T491" s="5">
        <v>0</v>
      </c>
      <c r="U491" s="5">
        <v>0</v>
      </c>
      <c r="V491" s="8">
        <f t="shared" ref="V491:V492" si="317">SUM(R491:U491)</f>
        <v>100</v>
      </c>
      <c r="W491" s="4" t="s">
        <v>1303</v>
      </c>
      <c r="X491" s="5" t="s">
        <v>1223</v>
      </c>
      <c r="Y491" s="38">
        <v>95</v>
      </c>
      <c r="Z491" s="8" t="str">
        <f>VLOOKUP($Y491,definitions_list_lookup!$N$15:$P$20,2,TRUE)</f>
        <v>complete</v>
      </c>
      <c r="AA491" s="8">
        <f>VLOOKUP($Y491,definitions_list_lookup!$N$15:$P$20,3,TRUE)</f>
        <v>5</v>
      </c>
      <c r="AB491" s="99" t="s">
        <v>1838</v>
      </c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>
        <v>5</v>
      </c>
      <c r="AQ491" s="7"/>
      <c r="AR491" s="7"/>
      <c r="AS491" s="7">
        <v>95</v>
      </c>
      <c r="AT491" s="7"/>
      <c r="AU491" s="7"/>
      <c r="AV491" s="7"/>
      <c r="AW491" s="7"/>
      <c r="AX491" s="7"/>
      <c r="AY491" s="7"/>
      <c r="AZ491" s="7"/>
      <c r="BA491" s="8">
        <f t="shared" si="281"/>
        <v>100</v>
      </c>
      <c r="BB491" s="54"/>
      <c r="BC491" s="99"/>
      <c r="BD491" s="99"/>
      <c r="BE491" s="99"/>
      <c r="BF491" s="7"/>
      <c r="BG491" s="8" t="str">
        <f>VLOOKUP($BF491,definitions_list_lookup!$N$15:$P$20,2,TRUE)</f>
        <v>fresh</v>
      </c>
      <c r="BH491" s="8">
        <f>VLOOKUP($BF491,definitions_list_lookup!$N$15:$P$20,3,TRUE)</f>
        <v>0</v>
      </c>
      <c r="BI491" s="99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8">
        <f t="shared" si="276"/>
        <v>0</v>
      </c>
      <c r="CI491" s="44"/>
      <c r="CJ491" s="7"/>
      <c r="CK491" s="48"/>
      <c r="CL491" s="7"/>
      <c r="CM491" s="8" t="str">
        <f>VLOOKUP($CL491,definitions_list_lookup!$N$15:$P$20,2,TRUE)</f>
        <v>fresh</v>
      </c>
      <c r="CN491" s="8">
        <f>VLOOKUP($CL491,definitions_list_lookup!$N$15:$P$20,3,TRUE)</f>
        <v>0</v>
      </c>
      <c r="CO491" s="99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8">
        <f t="shared" si="277"/>
        <v>0</v>
      </c>
      <c r="DO491" s="44"/>
      <c r="DP491" s="99"/>
      <c r="DQ491" s="7"/>
      <c r="DR491" s="8" t="str">
        <f>VLOOKUP($DQ491,definitions_list_lookup!$N$15:$P$20,2,TRUE)</f>
        <v>fresh</v>
      </c>
      <c r="DS491" s="8">
        <f>VLOOKUP($DQ491,definitions_list_lookup!$N$15:$P$20,3,TRUE)</f>
        <v>0</v>
      </c>
      <c r="DT491" s="99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8">
        <f t="shared" si="278"/>
        <v>0</v>
      </c>
      <c r="ET491" s="44"/>
      <c r="EU491" s="8">
        <f t="shared" si="279"/>
        <v>95</v>
      </c>
      <c r="EV491" s="8" t="str">
        <f>VLOOKUP($EU491,definitions_list_lookup!$N$15:$P$20,2,TRUE)</f>
        <v>complete</v>
      </c>
      <c r="EW491" s="8">
        <f>VLOOKUP($EU491,definitions_list_lookup!$N$15:$P$20,3,TRUE)</f>
        <v>5</v>
      </c>
    </row>
    <row r="492" spans="1:153" ht="140">
      <c r="A492" s="205">
        <v>43307</v>
      </c>
      <c r="B492" s="7" t="s">
        <v>1323</v>
      </c>
      <c r="C492" s="182"/>
      <c r="D492" s="7" t="s">
        <v>1208</v>
      </c>
      <c r="E492" s="7">
        <v>108</v>
      </c>
      <c r="F492" s="5">
        <v>1</v>
      </c>
      <c r="G492" s="6" t="str">
        <f t="shared" si="274"/>
        <v>108-1</v>
      </c>
      <c r="H492" s="2">
        <v>0</v>
      </c>
      <c r="I492" s="2">
        <v>90</v>
      </c>
      <c r="J492" s="79" t="str">
        <f>IF(((VLOOKUP($G492,Depth_Lookup!$A$3:$J$561,9,FALSE))-(I492/100))&gt;=0,"Good","Too Long")</f>
        <v>Good</v>
      </c>
      <c r="K492" s="80">
        <f>(VLOOKUP($G492,Depth_Lookup!$A$3:$J$561,10,FALSE))+(H492/100)</f>
        <v>245.6</v>
      </c>
      <c r="L492" s="80">
        <f>(VLOOKUP($G492,Depth_Lookup!$A$3:$J$561,10,FALSE))+(I492/100)</f>
        <v>246.5</v>
      </c>
      <c r="M492" s="136" t="s">
        <v>1908</v>
      </c>
      <c r="N492" s="136" t="s">
        <v>13</v>
      </c>
      <c r="O492" s="57" t="s">
        <v>1848</v>
      </c>
      <c r="P492" s="57" t="s">
        <v>1898</v>
      </c>
      <c r="Q492" s="44"/>
      <c r="R492" s="42">
        <v>98</v>
      </c>
      <c r="S492" s="5">
        <v>0</v>
      </c>
      <c r="T492" s="5">
        <v>2</v>
      </c>
      <c r="U492" s="5">
        <v>0</v>
      </c>
      <c r="V492" s="8">
        <f t="shared" si="317"/>
        <v>100</v>
      </c>
      <c r="W492" s="4" t="s">
        <v>1303</v>
      </c>
      <c r="X492" s="5" t="s">
        <v>1223</v>
      </c>
      <c r="Y492" s="38">
        <v>95</v>
      </c>
      <c r="Z492" s="8" t="str">
        <f>VLOOKUP($Y492,definitions_list_lookup!$N$15:$P$20,2,TRUE)</f>
        <v>complete</v>
      </c>
      <c r="AA492" s="8">
        <f>VLOOKUP($Y492,definitions_list_lookup!$N$15:$P$20,3,TRUE)</f>
        <v>5</v>
      </c>
      <c r="AB492" s="99" t="s">
        <v>1839</v>
      </c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>
        <v>5</v>
      </c>
      <c r="AQ492" s="7"/>
      <c r="AR492" s="7"/>
      <c r="AS492" s="7">
        <v>95</v>
      </c>
      <c r="AT492" s="7"/>
      <c r="AU492" s="7"/>
      <c r="AV492" s="7"/>
      <c r="AW492" s="7"/>
      <c r="AX492" s="7"/>
      <c r="AY492" s="7"/>
      <c r="AZ492" s="7"/>
      <c r="BA492" s="8">
        <f t="shared" ref="BA492" si="318">SUM(AC492:AZ492)</f>
        <v>100</v>
      </c>
      <c r="BB492" s="54"/>
      <c r="BC492" s="99"/>
      <c r="BD492" s="99"/>
      <c r="BE492" s="99"/>
      <c r="BF492" s="7"/>
      <c r="BG492" s="8" t="str">
        <f>VLOOKUP($BF492,definitions_list_lookup!$N$15:$P$20,2,TRUE)</f>
        <v>fresh</v>
      </c>
      <c r="BH492" s="8">
        <f>VLOOKUP($BF492,definitions_list_lookup!$N$15:$P$20,3,TRUE)</f>
        <v>0</v>
      </c>
      <c r="BI492" s="99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8">
        <f t="shared" ref="CH492" si="319">SUM(BJ492:CG492)</f>
        <v>0</v>
      </c>
      <c r="CI492" s="44"/>
      <c r="CJ492" s="7" t="s">
        <v>1740</v>
      </c>
      <c r="CK492" s="48" t="s">
        <v>1396</v>
      </c>
      <c r="CL492" s="7">
        <v>95</v>
      </c>
      <c r="CM492" s="8" t="str">
        <f>VLOOKUP($CL492,definitions_list_lookup!$N$15:$P$20,2,TRUE)</f>
        <v>complete</v>
      </c>
      <c r="CN492" s="8">
        <f>VLOOKUP($CL492,definitions_list_lookup!$N$15:$P$20,3,TRUE)</f>
        <v>5</v>
      </c>
      <c r="CO492" s="99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>
        <v>10</v>
      </c>
      <c r="DD492" s="7"/>
      <c r="DE492" s="7"/>
      <c r="DF492" s="7">
        <v>90</v>
      </c>
      <c r="DG492" s="7"/>
      <c r="DH492" s="7"/>
      <c r="DI492" s="7"/>
      <c r="DJ492" s="7"/>
      <c r="DK492" s="7"/>
      <c r="DL492" s="7"/>
      <c r="DM492" s="7"/>
      <c r="DN492" s="8">
        <f t="shared" si="277"/>
        <v>100</v>
      </c>
      <c r="DO492" s="44"/>
      <c r="DP492" s="99"/>
      <c r="DQ492" s="7"/>
      <c r="DR492" s="8" t="str">
        <f>VLOOKUP($DQ492,definitions_list_lookup!$N$15:$P$20,2,TRUE)</f>
        <v>fresh</v>
      </c>
      <c r="DS492" s="8">
        <f>VLOOKUP($DQ492,definitions_list_lookup!$N$15:$P$20,3,TRUE)</f>
        <v>0</v>
      </c>
      <c r="DT492" s="99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8">
        <f t="shared" si="278"/>
        <v>0</v>
      </c>
      <c r="ET492" s="44"/>
      <c r="EU492" s="8">
        <f t="shared" si="279"/>
        <v>95</v>
      </c>
      <c r="EV492" s="8" t="str">
        <f>VLOOKUP($EU492,definitions_list_lookup!$N$15:$P$20,2,TRUE)</f>
        <v>complete</v>
      </c>
      <c r="EW492" s="8">
        <f>VLOOKUP($EU492,definitions_list_lookup!$N$15:$P$20,3,TRUE)</f>
        <v>5</v>
      </c>
    </row>
    <row r="493" spans="1:153" ht="140">
      <c r="A493" s="205">
        <v>43307</v>
      </c>
      <c r="B493" s="7" t="s">
        <v>1323</v>
      </c>
      <c r="C493" s="182"/>
      <c r="D493" s="7" t="s">
        <v>1208</v>
      </c>
      <c r="E493" s="7">
        <v>108</v>
      </c>
      <c r="F493" s="5">
        <v>2</v>
      </c>
      <c r="G493" s="6" t="str">
        <f t="shared" si="274"/>
        <v>108-2</v>
      </c>
      <c r="H493" s="2">
        <v>0</v>
      </c>
      <c r="I493" s="2">
        <v>98</v>
      </c>
      <c r="J493" s="79" t="str">
        <f>IF(((VLOOKUP($G493,Depth_Lookup!$A$3:$J$561,9,FALSE))-(I493/100))&gt;=0,"Good","Too Long")</f>
        <v>Good</v>
      </c>
      <c r="K493" s="80">
        <f>(VLOOKUP($G493,Depth_Lookup!$A$3:$J$561,10,FALSE))+(H493/100)</f>
        <v>246.5</v>
      </c>
      <c r="L493" s="80">
        <f>(VLOOKUP($G493,Depth_Lookup!$A$3:$J$561,10,FALSE))+(I493/100)</f>
        <v>247.48</v>
      </c>
      <c r="M493" s="136" t="s">
        <v>1908</v>
      </c>
      <c r="N493" s="136" t="s">
        <v>13</v>
      </c>
      <c r="O493" s="57" t="s">
        <v>1848</v>
      </c>
      <c r="P493" s="57" t="s">
        <v>1898</v>
      </c>
      <c r="Q493" s="44"/>
      <c r="R493" s="42">
        <v>98</v>
      </c>
      <c r="S493" s="5">
        <v>0</v>
      </c>
      <c r="T493" s="5">
        <v>2</v>
      </c>
      <c r="U493" s="5">
        <v>0</v>
      </c>
      <c r="V493" s="8">
        <f t="shared" ref="V493:V494" si="320">SUM(R493:U493)</f>
        <v>100</v>
      </c>
      <c r="W493" s="4" t="s">
        <v>1303</v>
      </c>
      <c r="X493" s="5" t="s">
        <v>1223</v>
      </c>
      <c r="Y493" s="38">
        <v>95</v>
      </c>
      <c r="Z493" s="8" t="str">
        <f>VLOOKUP($Y493,definitions_list_lookup!$N$15:$P$20,2,TRUE)</f>
        <v>complete</v>
      </c>
      <c r="AA493" s="8">
        <f>VLOOKUP($Y493,definitions_list_lookup!$N$15:$P$20,3,TRUE)</f>
        <v>5</v>
      </c>
      <c r="AB493" s="99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>
        <v>5</v>
      </c>
      <c r="AQ493" s="7"/>
      <c r="AR493" s="7"/>
      <c r="AS493" s="7">
        <v>95</v>
      </c>
      <c r="AT493" s="7"/>
      <c r="AU493" s="7"/>
      <c r="AV493" s="7"/>
      <c r="AW493" s="7"/>
      <c r="AX493" s="7"/>
      <c r="AY493" s="7"/>
      <c r="AZ493" s="7"/>
      <c r="BA493" s="8">
        <f t="shared" ref="BA493:BA494" si="321">SUM(AC493:AZ493)</f>
        <v>100</v>
      </c>
      <c r="BB493" s="54"/>
      <c r="BC493" s="99"/>
      <c r="BD493" s="99"/>
      <c r="BE493" s="99"/>
      <c r="BF493" s="7"/>
      <c r="BG493" s="8" t="str">
        <f>VLOOKUP($BF493,definitions_list_lookup!$N$15:$P$20,2,TRUE)</f>
        <v>fresh</v>
      </c>
      <c r="BH493" s="8">
        <f>VLOOKUP($BF493,definitions_list_lookup!$N$15:$P$20,3,TRUE)</f>
        <v>0</v>
      </c>
      <c r="BI493" s="99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8">
        <f t="shared" ref="CH493:CH494" si="322">SUM(BJ493:CG493)</f>
        <v>0</v>
      </c>
      <c r="CI493" s="44"/>
      <c r="CJ493" s="7" t="s">
        <v>1740</v>
      </c>
      <c r="CK493" s="48" t="s">
        <v>1396</v>
      </c>
      <c r="CL493" s="7">
        <v>95</v>
      </c>
      <c r="CM493" s="8" t="str">
        <f>VLOOKUP($CL493,definitions_list_lookup!$N$15:$P$20,2,TRUE)</f>
        <v>complete</v>
      </c>
      <c r="CN493" s="8">
        <f>VLOOKUP($CL493,definitions_list_lookup!$N$15:$P$20,3,TRUE)</f>
        <v>5</v>
      </c>
      <c r="CO493" s="99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>
        <v>10</v>
      </c>
      <c r="DD493" s="7"/>
      <c r="DE493" s="7"/>
      <c r="DF493" s="7">
        <v>90</v>
      </c>
      <c r="DG493" s="7"/>
      <c r="DH493" s="7"/>
      <c r="DI493" s="7"/>
      <c r="DJ493" s="7"/>
      <c r="DK493" s="7"/>
      <c r="DL493" s="7"/>
      <c r="DM493" s="7"/>
      <c r="DN493" s="8">
        <f t="shared" si="277"/>
        <v>100</v>
      </c>
      <c r="DO493" s="44"/>
      <c r="DP493" s="99"/>
      <c r="DQ493" s="7"/>
      <c r="DR493" s="8" t="str">
        <f>VLOOKUP($DQ493,definitions_list_lookup!$N$15:$P$20,2,TRUE)</f>
        <v>fresh</v>
      </c>
      <c r="DS493" s="8">
        <f>VLOOKUP($DQ493,definitions_list_lookup!$N$15:$P$20,3,TRUE)</f>
        <v>0</v>
      </c>
      <c r="DT493" s="99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8">
        <f t="shared" si="278"/>
        <v>0</v>
      </c>
      <c r="ET493" s="44"/>
      <c r="EU493" s="8">
        <f t="shared" si="279"/>
        <v>95</v>
      </c>
      <c r="EV493" s="8" t="str">
        <f>VLOOKUP($EU493,definitions_list_lookup!$N$15:$P$20,2,TRUE)</f>
        <v>complete</v>
      </c>
      <c r="EW493" s="8">
        <f>VLOOKUP($EU493,definitions_list_lookup!$N$15:$P$20,3,TRUE)</f>
        <v>5</v>
      </c>
    </row>
    <row r="494" spans="1:153" ht="140">
      <c r="A494" s="218">
        <v>43307</v>
      </c>
      <c r="B494" s="196" t="s">
        <v>1323</v>
      </c>
      <c r="C494" s="219"/>
      <c r="D494" s="196" t="s">
        <v>1208</v>
      </c>
      <c r="E494" s="196">
        <v>108</v>
      </c>
      <c r="F494" s="185">
        <v>3</v>
      </c>
      <c r="G494" s="186" t="str">
        <f t="shared" si="274"/>
        <v>108-3</v>
      </c>
      <c r="H494" s="187">
        <v>0</v>
      </c>
      <c r="I494" s="187">
        <v>75</v>
      </c>
      <c r="J494" s="79" t="str">
        <f>IF(((VLOOKUP($G494,Depth_Lookup!$A$3:$J$561,9,FALSE))-(I494/100))&gt;=0,"Good","Too Long")</f>
        <v>Good</v>
      </c>
      <c r="K494" s="80">
        <f>(VLOOKUP($G494,Depth_Lookup!$A$3:$J$561,10,FALSE))+(H494/100)</f>
        <v>247.48</v>
      </c>
      <c r="L494" s="80">
        <f>(VLOOKUP($G494,Depth_Lookup!$A$3:$J$561,10,FALSE))+(I494/100)</f>
        <v>248.23</v>
      </c>
      <c r="M494" s="188" t="s">
        <v>1908</v>
      </c>
      <c r="N494" s="188" t="s">
        <v>13</v>
      </c>
      <c r="O494" s="189" t="s">
        <v>1848</v>
      </c>
      <c r="P494" s="189" t="s">
        <v>1898</v>
      </c>
      <c r="Q494" s="190"/>
      <c r="R494" s="191">
        <v>98</v>
      </c>
      <c r="S494" s="185">
        <v>0</v>
      </c>
      <c r="T494" s="185">
        <v>2</v>
      </c>
      <c r="U494" s="185">
        <v>0</v>
      </c>
      <c r="V494" s="192">
        <f t="shared" si="320"/>
        <v>100</v>
      </c>
      <c r="W494" s="193" t="s">
        <v>1303</v>
      </c>
      <c r="X494" s="185" t="s">
        <v>1223</v>
      </c>
      <c r="Y494" s="194">
        <v>95</v>
      </c>
      <c r="Z494" s="192" t="str">
        <f>VLOOKUP($Y494,definitions_list_lookup!$N$15:$P$20,2,TRUE)</f>
        <v>complete</v>
      </c>
      <c r="AA494" s="192">
        <f>VLOOKUP($Y494,definitions_list_lookup!$N$15:$P$20,3,TRUE)</f>
        <v>5</v>
      </c>
      <c r="AB494" s="195" t="s">
        <v>1840</v>
      </c>
      <c r="AC494" s="196"/>
      <c r="AD494" s="196"/>
      <c r="AE494" s="196"/>
      <c r="AF494" s="196"/>
      <c r="AG494" s="196"/>
      <c r="AH494" s="196"/>
      <c r="AI494" s="196"/>
      <c r="AJ494" s="196"/>
      <c r="AK494" s="196"/>
      <c r="AL494" s="196"/>
      <c r="AM494" s="196"/>
      <c r="AN494" s="196"/>
      <c r="AO494" s="196"/>
      <c r="AP494" s="196">
        <v>5</v>
      </c>
      <c r="AQ494" s="196"/>
      <c r="AR494" s="196"/>
      <c r="AS494" s="196">
        <v>95</v>
      </c>
      <c r="AT494" s="196"/>
      <c r="AU494" s="196"/>
      <c r="AV494" s="196"/>
      <c r="AW494" s="196"/>
      <c r="AX494" s="196"/>
      <c r="AY494" s="196"/>
      <c r="AZ494" s="196"/>
      <c r="BA494" s="192">
        <f t="shared" si="321"/>
        <v>100</v>
      </c>
      <c r="BB494" s="197"/>
      <c r="BC494" s="195"/>
      <c r="BD494" s="195"/>
      <c r="BE494" s="195"/>
      <c r="BF494" s="196"/>
      <c r="BG494" s="192" t="str">
        <f>VLOOKUP($BF494,definitions_list_lookup!$N$15:$P$20,2,TRUE)</f>
        <v>fresh</v>
      </c>
      <c r="BH494" s="192">
        <f>VLOOKUP($BF494,definitions_list_lookup!$N$15:$P$20,3,TRUE)</f>
        <v>0</v>
      </c>
      <c r="BI494" s="195"/>
      <c r="BJ494" s="196"/>
      <c r="BK494" s="196"/>
      <c r="BL494" s="196"/>
      <c r="BM494" s="196"/>
      <c r="BN494" s="196"/>
      <c r="BO494" s="196"/>
      <c r="BP494" s="196"/>
      <c r="BQ494" s="196"/>
      <c r="BR494" s="196"/>
      <c r="BS494" s="196"/>
      <c r="BT494" s="196"/>
      <c r="BU494" s="196"/>
      <c r="BV494" s="196"/>
      <c r="BW494" s="196"/>
      <c r="BX494" s="196"/>
      <c r="BY494" s="196"/>
      <c r="BZ494" s="196"/>
      <c r="CA494" s="196"/>
      <c r="CB494" s="196"/>
      <c r="CC494" s="196"/>
      <c r="CD494" s="196"/>
      <c r="CE494" s="196"/>
      <c r="CF494" s="196"/>
      <c r="CG494" s="196"/>
      <c r="CH494" s="192">
        <f t="shared" si="322"/>
        <v>0</v>
      </c>
      <c r="CI494" s="190"/>
      <c r="CJ494" s="196" t="s">
        <v>1740</v>
      </c>
      <c r="CK494" s="198" t="s">
        <v>1396</v>
      </c>
      <c r="CL494" s="196">
        <v>95</v>
      </c>
      <c r="CM494" s="192" t="str">
        <f>VLOOKUP($CL494,definitions_list_lookup!$N$15:$P$20,2,TRUE)</f>
        <v>complete</v>
      </c>
      <c r="CN494" s="192">
        <f>VLOOKUP($CL494,definitions_list_lookup!$N$15:$P$20,3,TRUE)</f>
        <v>5</v>
      </c>
      <c r="CO494" s="195"/>
      <c r="CP494" s="196"/>
      <c r="CQ494" s="196"/>
      <c r="CR494" s="196"/>
      <c r="CS494" s="196"/>
      <c r="CT494" s="196"/>
      <c r="CU494" s="196"/>
      <c r="CV494" s="196"/>
      <c r="CW494" s="196"/>
      <c r="CX494" s="196"/>
      <c r="CY494" s="196"/>
      <c r="CZ494" s="196"/>
      <c r="DA494" s="196"/>
      <c r="DB494" s="196"/>
      <c r="DC494" s="196">
        <v>10</v>
      </c>
      <c r="DD494" s="196"/>
      <c r="DE494" s="196"/>
      <c r="DF494" s="196">
        <v>90</v>
      </c>
      <c r="DG494" s="196"/>
      <c r="DH494" s="196"/>
      <c r="DI494" s="196"/>
      <c r="DJ494" s="196"/>
      <c r="DK494" s="196"/>
      <c r="DL494" s="196"/>
      <c r="DM494" s="196"/>
      <c r="DN494" s="192">
        <f t="shared" si="277"/>
        <v>100</v>
      </c>
      <c r="DO494" s="190"/>
      <c r="DP494" s="195"/>
      <c r="DQ494" s="196"/>
      <c r="DR494" s="192" t="str">
        <f>VLOOKUP($DQ494,definitions_list_lookup!$N$15:$P$20,2,TRUE)</f>
        <v>fresh</v>
      </c>
      <c r="DS494" s="192">
        <f>VLOOKUP($DQ494,definitions_list_lookup!$N$15:$P$20,3,TRUE)</f>
        <v>0</v>
      </c>
      <c r="DT494" s="195"/>
      <c r="DU494" s="196"/>
      <c r="DV494" s="196"/>
      <c r="DW494" s="196"/>
      <c r="DX494" s="196"/>
      <c r="DY494" s="196"/>
      <c r="DZ494" s="196"/>
      <c r="EA494" s="196"/>
      <c r="EB494" s="196"/>
      <c r="EC494" s="196"/>
      <c r="ED494" s="196"/>
      <c r="EE494" s="196"/>
      <c r="EF494" s="196"/>
      <c r="EG494" s="196"/>
      <c r="EH494" s="196"/>
      <c r="EI494" s="196"/>
      <c r="EJ494" s="196"/>
      <c r="EK494" s="196"/>
      <c r="EL494" s="196"/>
      <c r="EM494" s="196"/>
      <c r="EN494" s="196"/>
      <c r="EO494" s="196"/>
      <c r="EP494" s="196"/>
      <c r="EQ494" s="196"/>
      <c r="ER494" s="196"/>
      <c r="ES494" s="192">
        <f t="shared" si="278"/>
        <v>0</v>
      </c>
      <c r="ET494" s="190"/>
      <c r="EU494" s="192">
        <f t="shared" si="279"/>
        <v>95</v>
      </c>
      <c r="EV494" s="192" t="str">
        <f>VLOOKUP($EU494,definitions_list_lookup!$N$15:$P$20,2,TRUE)</f>
        <v>complete</v>
      </c>
      <c r="EW494" s="192">
        <f>VLOOKUP($EU494,definitions_list_lookup!$N$15:$P$20,3,TRUE)</f>
        <v>5</v>
      </c>
    </row>
    <row r="495" spans="1:153" ht="140">
      <c r="A495" s="89">
        <v>43308</v>
      </c>
      <c r="B495" s="5" t="s">
        <v>1323</v>
      </c>
      <c r="D495" s="5" t="s">
        <v>1208</v>
      </c>
      <c r="E495" s="5">
        <v>109</v>
      </c>
      <c r="F495" s="5">
        <v>1</v>
      </c>
      <c r="G495" s="6" t="str">
        <f t="shared" si="274"/>
        <v>109-1</v>
      </c>
      <c r="H495" s="2">
        <v>0</v>
      </c>
      <c r="I495" s="2">
        <v>84.5</v>
      </c>
      <c r="J495" s="79" t="str">
        <f>IF(((VLOOKUP($G495,Depth_Lookup!$A$3:$J$561,9,FALSE))-(I495/100))&gt;=0,"Good","Too Long")</f>
        <v>Good</v>
      </c>
      <c r="K495" s="80">
        <f>(VLOOKUP($G495,Depth_Lookup!$A$3:$J$561,10,FALSE))+(H495/100)</f>
        <v>247.8</v>
      </c>
      <c r="L495" s="80">
        <f>(VLOOKUP($G495,Depth_Lookup!$A$3:$J$561,10,FALSE))+(I495/100)</f>
        <v>248.64500000000001</v>
      </c>
      <c r="M495" s="136" t="s">
        <v>1908</v>
      </c>
      <c r="N495" s="136" t="s">
        <v>13</v>
      </c>
      <c r="O495" s="199" t="s">
        <v>1990</v>
      </c>
      <c r="P495" s="208" t="s">
        <v>1898</v>
      </c>
      <c r="Q495" s="44"/>
      <c r="R495" s="42">
        <v>100</v>
      </c>
      <c r="S495" s="5">
        <v>0</v>
      </c>
      <c r="T495" s="5">
        <v>0</v>
      </c>
      <c r="U495" s="5">
        <v>0</v>
      </c>
      <c r="V495" s="8">
        <f t="shared" si="286"/>
        <v>100</v>
      </c>
      <c r="W495" s="4" t="s">
        <v>1640</v>
      </c>
      <c r="X495" s="5" t="s">
        <v>1</v>
      </c>
      <c r="Y495" s="38">
        <v>90</v>
      </c>
      <c r="Z495" s="8" t="str">
        <f>VLOOKUP($Y495,definitions_list_lookup!$N$15:$P$20,2,TRUE)</f>
        <v>very high</v>
      </c>
      <c r="AA495" s="8">
        <f>VLOOKUP($Y495,definitions_list_lookup!$N$15:$P$20,3,TRUE)</f>
        <v>4</v>
      </c>
      <c r="AB495" s="99" t="s">
        <v>1989</v>
      </c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>
        <v>5</v>
      </c>
      <c r="AQ495" s="7"/>
      <c r="AR495" s="7"/>
      <c r="AS495" s="7">
        <v>95</v>
      </c>
      <c r="AT495" s="7"/>
      <c r="AU495" s="7"/>
      <c r="AV495" s="7"/>
      <c r="AW495" s="7"/>
      <c r="AX495" s="7"/>
      <c r="AY495" s="7"/>
      <c r="AZ495" s="7"/>
      <c r="BA495" s="8">
        <f t="shared" si="281"/>
        <v>100</v>
      </c>
      <c r="BB495" s="54"/>
      <c r="BC495" s="99"/>
      <c r="BD495" s="99"/>
      <c r="BE495" s="99"/>
      <c r="BF495" s="7"/>
      <c r="BG495" s="8" t="str">
        <f>VLOOKUP($BF495,definitions_list_lookup!$N$15:$P$20,2,TRUE)</f>
        <v>fresh</v>
      </c>
      <c r="BH495" s="8">
        <f>VLOOKUP($BF495,definitions_list_lookup!$N$15:$P$20,3,TRUE)</f>
        <v>0</v>
      </c>
      <c r="BI495" s="99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8">
        <f t="shared" si="276"/>
        <v>0</v>
      </c>
      <c r="CI495" s="44"/>
      <c r="CJ495" s="7"/>
      <c r="CK495" s="48"/>
      <c r="CL495" s="7"/>
      <c r="CM495" s="8" t="str">
        <f>VLOOKUP($CL495,definitions_list_lookup!$N$15:$P$20,2,TRUE)</f>
        <v>fresh</v>
      </c>
      <c r="CN495" s="8">
        <f>VLOOKUP($CL495,definitions_list_lookup!$N$15:$P$20,3,TRUE)</f>
        <v>0</v>
      </c>
      <c r="CO495" s="99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8">
        <f t="shared" si="277"/>
        <v>0</v>
      </c>
      <c r="DO495" s="44"/>
      <c r="DP495" s="99"/>
      <c r="DQ495" s="7"/>
      <c r="DR495" s="8" t="str">
        <f>VLOOKUP($DQ495,definitions_list_lookup!$N$15:$P$20,2,TRUE)</f>
        <v>fresh</v>
      </c>
      <c r="DS495" s="8">
        <f>VLOOKUP($DQ495,definitions_list_lookup!$N$15:$P$20,3,TRUE)</f>
        <v>0</v>
      </c>
      <c r="DT495" s="99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8">
        <f t="shared" si="278"/>
        <v>0</v>
      </c>
      <c r="ET495" s="44"/>
      <c r="EU495" s="8">
        <f t="shared" si="279"/>
        <v>90</v>
      </c>
      <c r="EV495" s="8" t="str">
        <f>VLOOKUP($EU495,definitions_list_lookup!$N$15:$P$20,2,TRUE)</f>
        <v>very high</v>
      </c>
      <c r="EW495" s="8">
        <f>VLOOKUP($EU495,definitions_list_lookup!$N$15:$P$20,3,TRUE)</f>
        <v>4</v>
      </c>
    </row>
    <row r="496" spans="1:153" ht="140">
      <c r="A496" s="89">
        <v>43308</v>
      </c>
      <c r="B496" s="5" t="s">
        <v>1323</v>
      </c>
      <c r="D496" s="5" t="s">
        <v>1208</v>
      </c>
      <c r="E496" s="5">
        <v>110</v>
      </c>
      <c r="F496" s="5">
        <v>1</v>
      </c>
      <c r="G496" s="6" t="str">
        <f t="shared" si="274"/>
        <v>110-1</v>
      </c>
      <c r="H496" s="2">
        <v>0</v>
      </c>
      <c r="I496" s="2">
        <v>10</v>
      </c>
      <c r="J496" s="79" t="str">
        <f>IF(((VLOOKUP($G496,Depth_Lookup!$A$3:$J$561,9,FALSE))-(I496/100))&gt;=0,"Good","Too Long")</f>
        <v>Good</v>
      </c>
      <c r="K496" s="80">
        <f>(VLOOKUP($G496,Depth_Lookup!$A$3:$J$561,10,FALSE))+(H496/100)</f>
        <v>248.6</v>
      </c>
      <c r="L496" s="80">
        <f>(VLOOKUP($G496,Depth_Lookup!$A$3:$J$561,10,FALSE))+(I496/100)</f>
        <v>248.7</v>
      </c>
      <c r="M496" s="136" t="s">
        <v>1908</v>
      </c>
      <c r="N496" s="247" t="s">
        <v>13</v>
      </c>
      <c r="O496" s="248" t="s">
        <v>1984</v>
      </c>
      <c r="P496" s="208" t="s">
        <v>1898</v>
      </c>
      <c r="Q496" s="44"/>
      <c r="R496" s="42">
        <v>100</v>
      </c>
      <c r="S496" s="5">
        <v>0</v>
      </c>
      <c r="T496" s="5">
        <v>0</v>
      </c>
      <c r="U496" s="5">
        <v>0</v>
      </c>
      <c r="V496" s="8">
        <v>100</v>
      </c>
      <c r="W496" s="4" t="s">
        <v>1640</v>
      </c>
      <c r="X496" s="5" t="s">
        <v>1</v>
      </c>
      <c r="Y496" s="38">
        <v>85</v>
      </c>
      <c r="Z496" s="8" t="s">
        <v>280</v>
      </c>
      <c r="AA496" s="8">
        <v>4</v>
      </c>
      <c r="AB496" s="99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>
        <v>5</v>
      </c>
      <c r="AQ496" s="7"/>
      <c r="AR496" s="7"/>
      <c r="AS496" s="7">
        <v>95</v>
      </c>
      <c r="AT496" s="7"/>
      <c r="AU496" s="7"/>
      <c r="AV496" s="7"/>
      <c r="AW496" s="7"/>
      <c r="AX496" s="7"/>
      <c r="AY496" s="7"/>
      <c r="AZ496" s="7"/>
      <c r="BA496" s="8">
        <f t="shared" si="281"/>
        <v>100</v>
      </c>
      <c r="BB496" s="54"/>
      <c r="BC496" s="99"/>
      <c r="BD496" s="99"/>
      <c r="BE496" s="99"/>
      <c r="BF496" s="7"/>
      <c r="BG496" s="8" t="str">
        <f>VLOOKUP($BF496,definitions_list_lookup!$N$15:$P$20,2,TRUE)</f>
        <v>fresh</v>
      </c>
      <c r="BH496" s="8">
        <f>VLOOKUP($BF496,definitions_list_lookup!$N$15:$P$20,3,TRUE)</f>
        <v>0</v>
      </c>
      <c r="BI496" s="99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8">
        <f t="shared" si="276"/>
        <v>0</v>
      </c>
      <c r="CI496" s="44"/>
      <c r="CJ496" s="7"/>
      <c r="CK496" s="48"/>
      <c r="CL496" s="7"/>
      <c r="CM496" s="8" t="str">
        <f>VLOOKUP($CL496,definitions_list_lookup!$N$15:$P$20,2,TRUE)</f>
        <v>fresh</v>
      </c>
      <c r="CN496" s="8">
        <f>VLOOKUP($CL496,definitions_list_lookup!$N$15:$P$20,3,TRUE)</f>
        <v>0</v>
      </c>
      <c r="CO496" s="99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8">
        <f t="shared" si="277"/>
        <v>0</v>
      </c>
      <c r="DO496" s="44"/>
      <c r="DP496" s="99"/>
      <c r="DQ496" s="7"/>
      <c r="DR496" s="8" t="str">
        <f>VLOOKUP($DQ496,definitions_list_lookup!$N$15:$P$20,2,TRUE)</f>
        <v>fresh</v>
      </c>
      <c r="DS496" s="8">
        <f>VLOOKUP($DQ496,definitions_list_lookup!$N$15:$P$20,3,TRUE)</f>
        <v>0</v>
      </c>
      <c r="DT496" s="99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8">
        <f t="shared" si="278"/>
        <v>0</v>
      </c>
      <c r="ET496" s="44"/>
      <c r="EU496" s="8">
        <f t="shared" si="279"/>
        <v>85</v>
      </c>
      <c r="EV496" s="8" t="str">
        <f>VLOOKUP($EU496,definitions_list_lookup!$N$15:$P$20,2,TRUE)</f>
        <v>very high</v>
      </c>
      <c r="EW496" s="8">
        <f>VLOOKUP($EU496,definitions_list_lookup!$N$15:$P$20,3,TRUE)</f>
        <v>4</v>
      </c>
    </row>
    <row r="497" spans="1:153" ht="56">
      <c r="A497" s="89">
        <v>43308</v>
      </c>
      <c r="B497" s="5" t="s">
        <v>1323</v>
      </c>
      <c r="D497" s="5" t="s">
        <v>1208</v>
      </c>
      <c r="E497" s="5">
        <v>110</v>
      </c>
      <c r="F497" s="5">
        <v>1</v>
      </c>
      <c r="G497" s="6" t="str">
        <f t="shared" si="274"/>
        <v>110-1</v>
      </c>
      <c r="H497" s="2">
        <v>10</v>
      </c>
      <c r="I497" s="2">
        <v>11</v>
      </c>
      <c r="J497" s="79" t="str">
        <f>IF(((VLOOKUP($G497,Depth_Lookup!$A$3:$J$561,9,FALSE))-(I497/100))&gt;=0,"Good","Too Long")</f>
        <v>Good</v>
      </c>
      <c r="K497" s="80">
        <f>(VLOOKUP($G497,Depth_Lookup!$A$3:$J$561,10,FALSE))+(H497/100)</f>
        <v>248.7</v>
      </c>
      <c r="L497" s="80">
        <f>(VLOOKUP($G497,Depth_Lookup!$A$3:$J$561,10,FALSE))+(I497/100)</f>
        <v>248.71</v>
      </c>
      <c r="M497" s="136" t="s">
        <v>1910</v>
      </c>
      <c r="N497" s="247" t="s">
        <v>1469</v>
      </c>
      <c r="O497" s="248" t="s">
        <v>1836</v>
      </c>
      <c r="P497" s="208" t="s">
        <v>1330</v>
      </c>
      <c r="Q497" s="44"/>
      <c r="R497" s="42">
        <v>100</v>
      </c>
      <c r="S497" s="5">
        <v>0</v>
      </c>
      <c r="T497" s="5">
        <v>0</v>
      </c>
      <c r="U497" s="5">
        <v>0</v>
      </c>
      <c r="V497" s="8">
        <f t="shared" ref="V497" si="323">SUM(R497:U497)</f>
        <v>100</v>
      </c>
      <c r="W497" s="4" t="s">
        <v>1385</v>
      </c>
      <c r="X497" s="5" t="s">
        <v>1223</v>
      </c>
      <c r="Y497" s="38">
        <v>95</v>
      </c>
      <c r="Z497" s="8" t="str">
        <f>VLOOKUP($Y497,definitions_list_lookup!$N$15:$P$20,2,TRUE)</f>
        <v>complete</v>
      </c>
      <c r="AA497" s="8">
        <f>VLOOKUP($Y497,definitions_list_lookup!$N$15:$P$20,3,TRUE)</f>
        <v>5</v>
      </c>
      <c r="AB497" s="99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>
        <v>100</v>
      </c>
      <c r="BA497" s="8">
        <f t="shared" si="281"/>
        <v>100</v>
      </c>
      <c r="BB497" s="54"/>
      <c r="BC497" s="99"/>
      <c r="BD497" s="99"/>
      <c r="BE497" s="99"/>
      <c r="BF497" s="7"/>
      <c r="BG497" s="8" t="str">
        <f>VLOOKUP($BF497,definitions_list_lookup!$N$15:$P$20,2,TRUE)</f>
        <v>fresh</v>
      </c>
      <c r="BH497" s="8">
        <f>VLOOKUP($BF497,definitions_list_lookup!$N$15:$P$20,3,TRUE)</f>
        <v>0</v>
      </c>
      <c r="BI497" s="99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8">
        <f t="shared" si="276"/>
        <v>0</v>
      </c>
      <c r="CI497" s="44"/>
      <c r="CJ497" s="7"/>
      <c r="CK497" s="48"/>
      <c r="CL497" s="7"/>
      <c r="CM497" s="8" t="str">
        <f>VLOOKUP($CL497,definitions_list_lookup!$N$15:$P$20,2,TRUE)</f>
        <v>fresh</v>
      </c>
      <c r="CN497" s="8">
        <f>VLOOKUP($CL497,definitions_list_lookup!$N$15:$P$20,3,TRUE)</f>
        <v>0</v>
      </c>
      <c r="CO497" s="99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8">
        <f t="shared" si="277"/>
        <v>0</v>
      </c>
      <c r="DO497" s="44"/>
      <c r="DP497" s="99"/>
      <c r="DQ497" s="7"/>
      <c r="DR497" s="8" t="str">
        <f>VLOOKUP($DQ497,definitions_list_lookup!$N$15:$P$20,2,TRUE)</f>
        <v>fresh</v>
      </c>
      <c r="DS497" s="8">
        <f>VLOOKUP($DQ497,definitions_list_lookup!$N$15:$P$20,3,TRUE)</f>
        <v>0</v>
      </c>
      <c r="DT497" s="99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8">
        <f t="shared" si="278"/>
        <v>0</v>
      </c>
      <c r="ET497" s="44"/>
      <c r="EU497" s="8">
        <f t="shared" si="279"/>
        <v>95</v>
      </c>
      <c r="EV497" s="8" t="str">
        <f>VLOOKUP($EU497,definitions_list_lookup!$N$15:$P$20,2,TRUE)</f>
        <v>complete</v>
      </c>
      <c r="EW497" s="8">
        <f>VLOOKUP($EU497,definitions_list_lookup!$N$15:$P$20,3,TRUE)</f>
        <v>5</v>
      </c>
    </row>
    <row r="498" spans="1:153" ht="140">
      <c r="A498" s="89">
        <v>43308</v>
      </c>
      <c r="B498" s="5" t="s">
        <v>1323</v>
      </c>
      <c r="D498" s="5" t="s">
        <v>1208</v>
      </c>
      <c r="E498" s="5">
        <v>110</v>
      </c>
      <c r="F498" s="5">
        <v>1</v>
      </c>
      <c r="G498" s="6" t="str">
        <f t="shared" si="274"/>
        <v>110-1</v>
      </c>
      <c r="H498" s="2">
        <v>11</v>
      </c>
      <c r="I498" s="2">
        <v>54.5</v>
      </c>
      <c r="J498" s="79" t="str">
        <f>IF(((VLOOKUP($G498,Depth_Lookup!$A$3:$J$561,9,FALSE))-(I498/100))&gt;=0,"Good","Too Long")</f>
        <v>Good</v>
      </c>
      <c r="K498" s="80">
        <f>(VLOOKUP($G498,Depth_Lookup!$A$3:$J$561,10,FALSE))+(H498/100)</f>
        <v>248.71</v>
      </c>
      <c r="L498" s="80">
        <f>(VLOOKUP($G498,Depth_Lookup!$A$3:$J$561,10,FALSE))+(I498/100)</f>
        <v>249.14499999999998</v>
      </c>
      <c r="M498" s="136" t="s">
        <v>1912</v>
      </c>
      <c r="N498" s="247" t="s">
        <v>13</v>
      </c>
      <c r="O498" s="248" t="s">
        <v>1765</v>
      </c>
      <c r="P498" s="208" t="s">
        <v>2035</v>
      </c>
      <c r="Q498" s="44"/>
      <c r="R498" s="42">
        <v>99</v>
      </c>
      <c r="S498" s="5">
        <v>0</v>
      </c>
      <c r="T498" s="5">
        <v>1</v>
      </c>
      <c r="U498" s="5">
        <v>0</v>
      </c>
      <c r="V498" s="8">
        <v>100</v>
      </c>
      <c r="W498" s="4" t="s">
        <v>1640</v>
      </c>
      <c r="X498" s="5" t="s">
        <v>1</v>
      </c>
      <c r="Y498" s="38">
        <v>85</v>
      </c>
      <c r="Z498" s="8" t="s">
        <v>280</v>
      </c>
      <c r="AA498" s="8">
        <v>4</v>
      </c>
      <c r="AB498" s="99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>
        <v>5</v>
      </c>
      <c r="AQ498" s="7"/>
      <c r="AR498" s="7"/>
      <c r="AS498" s="7">
        <v>95</v>
      </c>
      <c r="AT498" s="7"/>
      <c r="AU498" s="7"/>
      <c r="AV498" s="7"/>
      <c r="AW498" s="7"/>
      <c r="AX498" s="7"/>
      <c r="AY498" s="7"/>
      <c r="AZ498" s="7"/>
      <c r="BA498" s="8">
        <f t="shared" si="281"/>
        <v>100</v>
      </c>
      <c r="BB498" s="54"/>
      <c r="BC498" s="99"/>
      <c r="BD498" s="99"/>
      <c r="BE498" s="99"/>
      <c r="BF498" s="7"/>
      <c r="BG498" s="8" t="str">
        <f>VLOOKUP($BF498,definitions_list_lookup!$N$15:$P$20,2,TRUE)</f>
        <v>fresh</v>
      </c>
      <c r="BH498" s="8">
        <f>VLOOKUP($BF498,definitions_list_lookup!$N$15:$P$20,3,TRUE)</f>
        <v>0</v>
      </c>
      <c r="BI498" s="99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8">
        <f t="shared" si="276"/>
        <v>0</v>
      </c>
      <c r="CI498" s="44"/>
      <c r="CJ498" s="7" t="s">
        <v>1384</v>
      </c>
      <c r="CK498" s="48" t="s">
        <v>1396</v>
      </c>
      <c r="CL498" s="7">
        <v>95</v>
      </c>
      <c r="CM498" s="8" t="str">
        <f>VLOOKUP($CL498,definitions_list_lookup!$N$15:$P$20,2,TRUE)</f>
        <v>complete</v>
      </c>
      <c r="CN498" s="8">
        <f>VLOOKUP($CL498,definitions_list_lookup!$N$15:$P$20,3,TRUE)</f>
        <v>5</v>
      </c>
      <c r="CO498" s="99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>
        <v>10</v>
      </c>
      <c r="DD498" s="7"/>
      <c r="DE498" s="7"/>
      <c r="DF498" s="7">
        <v>90</v>
      </c>
      <c r="DG498" s="7"/>
      <c r="DH498" s="7"/>
      <c r="DI498" s="7"/>
      <c r="DJ498" s="7"/>
      <c r="DK498" s="7"/>
      <c r="DL498" s="7"/>
      <c r="DM498" s="7"/>
      <c r="DN498" s="8">
        <f t="shared" si="277"/>
        <v>100</v>
      </c>
      <c r="DO498" s="44"/>
      <c r="DP498" s="99"/>
      <c r="DQ498" s="7"/>
      <c r="DR498" s="8" t="str">
        <f>VLOOKUP($DQ498,definitions_list_lookup!$N$15:$P$20,2,TRUE)</f>
        <v>fresh</v>
      </c>
      <c r="DS498" s="8">
        <f>VLOOKUP($DQ498,definitions_list_lookup!$N$15:$P$20,3,TRUE)</f>
        <v>0</v>
      </c>
      <c r="DT498" s="99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8">
        <f t="shared" si="278"/>
        <v>0</v>
      </c>
      <c r="ET498" s="44"/>
      <c r="EU498" s="8">
        <f t="shared" si="279"/>
        <v>85.100000000000009</v>
      </c>
      <c r="EV498" s="8" t="str">
        <f>VLOOKUP($EU498,definitions_list_lookup!$N$15:$P$20,2,TRUE)</f>
        <v>very high</v>
      </c>
      <c r="EW498" s="8">
        <f>VLOOKUP($EU498,definitions_list_lookup!$N$15:$P$20,3,TRUE)</f>
        <v>4</v>
      </c>
    </row>
    <row r="499" spans="1:153" ht="56">
      <c r="A499" s="89">
        <v>43308</v>
      </c>
      <c r="B499" s="5" t="s">
        <v>1323</v>
      </c>
      <c r="D499" s="5" t="s">
        <v>1208</v>
      </c>
      <c r="E499" s="5">
        <v>110</v>
      </c>
      <c r="F499" s="5">
        <v>1</v>
      </c>
      <c r="G499" s="6" t="str">
        <f t="shared" si="274"/>
        <v>110-1</v>
      </c>
      <c r="H499" s="2">
        <v>54.5</v>
      </c>
      <c r="I499" s="2">
        <v>55.5</v>
      </c>
      <c r="J499" s="79" t="str">
        <f>IF(((VLOOKUP($G499,Depth_Lookup!$A$3:$J$561,9,FALSE))-(I499/100))&gt;=0,"Good","Too Long")</f>
        <v>Good</v>
      </c>
      <c r="K499" s="80">
        <f>(VLOOKUP($G499,Depth_Lookup!$A$3:$J$561,10,FALSE))+(H499/100)</f>
        <v>249.14499999999998</v>
      </c>
      <c r="L499" s="80">
        <f>(VLOOKUP($G499,Depth_Lookup!$A$3:$J$561,10,FALSE))+(I499/100)</f>
        <v>249.155</v>
      </c>
      <c r="M499" s="136" t="s">
        <v>1913</v>
      </c>
      <c r="N499" s="247" t="s">
        <v>1469</v>
      </c>
      <c r="O499" s="248" t="s">
        <v>1836</v>
      </c>
      <c r="P499" s="208" t="s">
        <v>1330</v>
      </c>
      <c r="Q499" s="44"/>
      <c r="R499" s="42">
        <v>100</v>
      </c>
      <c r="S499" s="5">
        <v>0</v>
      </c>
      <c r="T499" s="5">
        <v>0</v>
      </c>
      <c r="U499" s="5">
        <v>0</v>
      </c>
      <c r="V499" s="8">
        <f t="shared" ref="V499" si="324">SUM(R499:U499)</f>
        <v>100</v>
      </c>
      <c r="W499" s="4" t="s">
        <v>1385</v>
      </c>
      <c r="X499" s="5" t="s">
        <v>1223</v>
      </c>
      <c r="Y499" s="38">
        <v>95</v>
      </c>
      <c r="Z499" s="8" t="str">
        <f>VLOOKUP($Y499,definitions_list_lookup!$N$15:$P$20,2,TRUE)</f>
        <v>complete</v>
      </c>
      <c r="AA499" s="8">
        <f>VLOOKUP($Y499,definitions_list_lookup!$N$15:$P$20,3,TRUE)</f>
        <v>5</v>
      </c>
      <c r="AB499" s="99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>
        <v>10</v>
      </c>
      <c r="AT499" s="7"/>
      <c r="AU499" s="7"/>
      <c r="AV499" s="7"/>
      <c r="AW499" s="7"/>
      <c r="AX499" s="7"/>
      <c r="AY499" s="7"/>
      <c r="AZ499" s="7">
        <v>90</v>
      </c>
      <c r="BA499" s="8">
        <f t="shared" si="281"/>
        <v>100</v>
      </c>
      <c r="BB499" s="54"/>
      <c r="BC499" s="99"/>
      <c r="BD499" s="99"/>
      <c r="BE499" s="99"/>
      <c r="BF499" s="7"/>
      <c r="BG499" s="8" t="str">
        <f>VLOOKUP($BF499,definitions_list_lookup!$N$15:$P$20,2,TRUE)</f>
        <v>fresh</v>
      </c>
      <c r="BH499" s="8">
        <f>VLOOKUP($BF499,definitions_list_lookup!$N$15:$P$20,3,TRUE)</f>
        <v>0</v>
      </c>
      <c r="BI499" s="99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8">
        <f t="shared" si="276"/>
        <v>0</v>
      </c>
      <c r="CI499" s="44"/>
      <c r="CJ499" s="7"/>
      <c r="CK499" s="48"/>
      <c r="CL499" s="7"/>
      <c r="CM499" s="8" t="str">
        <f>VLOOKUP($CL499,definitions_list_lookup!$N$15:$P$20,2,TRUE)</f>
        <v>fresh</v>
      </c>
      <c r="CN499" s="8">
        <f>VLOOKUP($CL499,definitions_list_lookup!$N$15:$P$20,3,TRUE)</f>
        <v>0</v>
      </c>
      <c r="CO499" s="99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8">
        <f t="shared" si="277"/>
        <v>0</v>
      </c>
      <c r="DO499" s="44"/>
      <c r="DP499" s="99"/>
      <c r="DQ499" s="7"/>
      <c r="DR499" s="8" t="str">
        <f>VLOOKUP($DQ499,definitions_list_lookup!$N$15:$P$20,2,TRUE)</f>
        <v>fresh</v>
      </c>
      <c r="DS499" s="8">
        <f>VLOOKUP($DQ499,definitions_list_lookup!$N$15:$P$20,3,TRUE)</f>
        <v>0</v>
      </c>
      <c r="DT499" s="99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8">
        <f t="shared" si="278"/>
        <v>0</v>
      </c>
      <c r="ET499" s="44"/>
      <c r="EU499" s="8">
        <f t="shared" si="279"/>
        <v>95</v>
      </c>
      <c r="EV499" s="8" t="str">
        <f>VLOOKUP($EU499,definitions_list_lookup!$N$15:$P$20,2,TRUE)</f>
        <v>complete</v>
      </c>
      <c r="EW499" s="8">
        <f>VLOOKUP($EU499,definitions_list_lookup!$N$15:$P$20,3,TRUE)</f>
        <v>5</v>
      </c>
    </row>
    <row r="500" spans="1:153" ht="140">
      <c r="A500" s="89">
        <v>43308</v>
      </c>
      <c r="B500" s="5" t="s">
        <v>1323</v>
      </c>
      <c r="D500" s="5" t="s">
        <v>1208</v>
      </c>
      <c r="E500" s="5">
        <v>110</v>
      </c>
      <c r="F500" s="5">
        <v>1</v>
      </c>
      <c r="G500" s="6" t="str">
        <f t="shared" si="274"/>
        <v>110-1</v>
      </c>
      <c r="H500" s="2">
        <v>55.5</v>
      </c>
      <c r="I500" s="2">
        <v>88.5</v>
      </c>
      <c r="J500" s="79" t="str">
        <f>IF(((VLOOKUP($G500,Depth_Lookup!$A$3:$J$561,9,FALSE))-(I500/100))&gt;=0,"Good","Too Long")</f>
        <v>Good</v>
      </c>
      <c r="K500" s="80">
        <f>(VLOOKUP($G500,Depth_Lookup!$A$3:$J$561,10,FALSE))+(H500/100)</f>
        <v>249.155</v>
      </c>
      <c r="L500" s="80">
        <f>(VLOOKUP($G500,Depth_Lookup!$A$3:$J$561,10,FALSE))+(I500/100)</f>
        <v>249.48499999999999</v>
      </c>
      <c r="M500" s="136" t="s">
        <v>1914</v>
      </c>
      <c r="N500" s="247" t="s">
        <v>13</v>
      </c>
      <c r="O500" s="248" t="s">
        <v>1984</v>
      </c>
      <c r="P500" s="208" t="s">
        <v>2035</v>
      </c>
      <c r="Q500" s="44"/>
      <c r="R500" s="42">
        <v>100</v>
      </c>
      <c r="S500" s="5">
        <v>0</v>
      </c>
      <c r="T500" s="5">
        <v>0</v>
      </c>
      <c r="U500" s="5">
        <v>0</v>
      </c>
      <c r="V500" s="8">
        <v>100</v>
      </c>
      <c r="W500" s="4" t="s">
        <v>1640</v>
      </c>
      <c r="X500" s="5" t="s">
        <v>1</v>
      </c>
      <c r="Y500" s="38">
        <v>80</v>
      </c>
      <c r="Z500" s="8" t="s">
        <v>280</v>
      </c>
      <c r="AA500" s="8">
        <v>4</v>
      </c>
      <c r="AB500" s="99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>
        <v>5</v>
      </c>
      <c r="AQ500" s="7"/>
      <c r="AR500" s="7"/>
      <c r="AS500" s="7">
        <v>95</v>
      </c>
      <c r="AT500" s="7"/>
      <c r="AU500" s="7"/>
      <c r="AV500" s="7"/>
      <c r="AW500" s="7"/>
      <c r="AX500" s="7"/>
      <c r="AY500" s="7"/>
      <c r="AZ500" s="7"/>
      <c r="BA500" s="8">
        <f t="shared" si="281"/>
        <v>100</v>
      </c>
      <c r="BB500" s="54"/>
      <c r="BC500" s="99"/>
      <c r="BD500" s="99"/>
      <c r="BE500" s="99"/>
      <c r="BF500" s="7"/>
      <c r="BG500" s="8" t="str">
        <f>VLOOKUP($BF500,definitions_list_lookup!$N$15:$P$20,2,TRUE)</f>
        <v>fresh</v>
      </c>
      <c r="BH500" s="8">
        <f>VLOOKUP($BF500,definitions_list_lookup!$N$15:$P$20,3,TRUE)</f>
        <v>0</v>
      </c>
      <c r="BI500" s="99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8">
        <f t="shared" si="276"/>
        <v>0</v>
      </c>
      <c r="CI500" s="44"/>
      <c r="CJ500" s="7"/>
      <c r="CK500" s="48"/>
      <c r="CL500" s="7"/>
      <c r="CM500" s="8" t="str">
        <f>VLOOKUP($CL500,definitions_list_lookup!$N$15:$P$20,2,TRUE)</f>
        <v>fresh</v>
      </c>
      <c r="CN500" s="8">
        <f>VLOOKUP($CL500,definitions_list_lookup!$N$15:$P$20,3,TRUE)</f>
        <v>0</v>
      </c>
      <c r="CO500" s="99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8">
        <f t="shared" si="277"/>
        <v>0</v>
      </c>
      <c r="DO500" s="44"/>
      <c r="DP500" s="99"/>
      <c r="DQ500" s="7"/>
      <c r="DR500" s="8" t="str">
        <f>VLOOKUP($DQ500,definitions_list_lookup!$N$15:$P$20,2,TRUE)</f>
        <v>fresh</v>
      </c>
      <c r="DS500" s="8">
        <f>VLOOKUP($DQ500,definitions_list_lookup!$N$15:$P$20,3,TRUE)</f>
        <v>0</v>
      </c>
      <c r="DT500" s="99"/>
      <c r="DU500" s="7"/>
      <c r="DV500" s="7"/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8">
        <f t="shared" si="278"/>
        <v>0</v>
      </c>
      <c r="ET500" s="44"/>
      <c r="EU500" s="8">
        <f t="shared" si="279"/>
        <v>80</v>
      </c>
      <c r="EV500" s="8" t="str">
        <f>VLOOKUP($EU500,definitions_list_lookup!$N$15:$P$20,2,TRUE)</f>
        <v>very high</v>
      </c>
      <c r="EW500" s="8">
        <f>VLOOKUP($EU500,definitions_list_lookup!$N$15:$P$20,3,TRUE)</f>
        <v>4</v>
      </c>
    </row>
    <row r="501" spans="1:153" ht="140">
      <c r="A501" s="89">
        <v>43308</v>
      </c>
      <c r="B501" s="5" t="s">
        <v>1323</v>
      </c>
      <c r="D501" s="5" t="s">
        <v>1208</v>
      </c>
      <c r="E501" s="5">
        <v>110</v>
      </c>
      <c r="F501" s="5">
        <v>2</v>
      </c>
      <c r="G501" s="6" t="str">
        <f t="shared" si="274"/>
        <v>110-2</v>
      </c>
      <c r="H501" s="2">
        <v>0</v>
      </c>
      <c r="I501" s="2">
        <v>71.5</v>
      </c>
      <c r="J501" s="79" t="str">
        <f>IF(((VLOOKUP($G501,Depth_Lookup!$A$3:$J$561,9,FALSE))-(I501/100))&gt;=0,"Good","Too Long")</f>
        <v>Good</v>
      </c>
      <c r="K501" s="80">
        <f>(VLOOKUP($G501,Depth_Lookup!$A$3:$J$561,10,FALSE))+(H501/100)</f>
        <v>249.48500000000001</v>
      </c>
      <c r="L501" s="80">
        <f>(VLOOKUP($G501,Depth_Lookup!$A$3:$J$561,10,FALSE))+(I501/100)</f>
        <v>250.20000000000002</v>
      </c>
      <c r="M501" s="136" t="s">
        <v>1914</v>
      </c>
      <c r="N501" s="247" t="s">
        <v>13</v>
      </c>
      <c r="O501" s="248" t="s">
        <v>2016</v>
      </c>
      <c r="P501" s="208" t="s">
        <v>2035</v>
      </c>
      <c r="Q501" s="44"/>
      <c r="R501" s="42">
        <v>100</v>
      </c>
      <c r="S501" s="5">
        <v>0</v>
      </c>
      <c r="T501" s="5">
        <v>0</v>
      </c>
      <c r="U501" s="5">
        <v>0</v>
      </c>
      <c r="V501" s="8">
        <v>100</v>
      </c>
      <c r="W501" s="4" t="s">
        <v>1640</v>
      </c>
      <c r="X501" s="5" t="s">
        <v>1</v>
      </c>
      <c r="Y501" s="38">
        <v>90</v>
      </c>
      <c r="Z501" s="8" t="s">
        <v>280</v>
      </c>
      <c r="AA501" s="8">
        <v>4</v>
      </c>
      <c r="AB501" s="99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>
        <v>5</v>
      </c>
      <c r="AQ501" s="7"/>
      <c r="AR501" s="7"/>
      <c r="AS501" s="7">
        <v>95</v>
      </c>
      <c r="AT501" s="7"/>
      <c r="AU501" s="7"/>
      <c r="AV501" s="7"/>
      <c r="AW501" s="7"/>
      <c r="AX501" s="7"/>
      <c r="AY501" s="7"/>
      <c r="AZ501" s="7"/>
      <c r="BA501" s="8">
        <f t="shared" si="281"/>
        <v>100</v>
      </c>
      <c r="BB501" s="54"/>
      <c r="BC501" s="99"/>
      <c r="BD501" s="99"/>
      <c r="BE501" s="99"/>
      <c r="BF501" s="7"/>
      <c r="BG501" s="8" t="str">
        <f>VLOOKUP($BF501,definitions_list_lookup!$N$15:$P$20,2,TRUE)</f>
        <v>fresh</v>
      </c>
      <c r="BH501" s="8">
        <f>VLOOKUP($BF501,definitions_list_lookup!$N$15:$P$20,3,TRUE)</f>
        <v>0</v>
      </c>
      <c r="BI501" s="99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8">
        <f t="shared" si="276"/>
        <v>0</v>
      </c>
      <c r="CI501" s="44"/>
      <c r="CJ501" s="7"/>
      <c r="CK501" s="48"/>
      <c r="CL501" s="7"/>
      <c r="CM501" s="8" t="str">
        <f>VLOOKUP($CL501,definitions_list_lookup!$N$15:$P$20,2,TRUE)</f>
        <v>fresh</v>
      </c>
      <c r="CN501" s="8">
        <f>VLOOKUP($CL501,definitions_list_lookup!$N$15:$P$20,3,TRUE)</f>
        <v>0</v>
      </c>
      <c r="CO501" s="99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8">
        <f t="shared" si="277"/>
        <v>0</v>
      </c>
      <c r="DO501" s="44"/>
      <c r="DP501" s="99"/>
      <c r="DQ501" s="7"/>
      <c r="DR501" s="8" t="str">
        <f>VLOOKUP($DQ501,definitions_list_lookup!$N$15:$P$20,2,TRUE)</f>
        <v>fresh</v>
      </c>
      <c r="DS501" s="8">
        <f>VLOOKUP($DQ501,definitions_list_lookup!$N$15:$P$20,3,TRUE)</f>
        <v>0</v>
      </c>
      <c r="DT501" s="99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8">
        <f t="shared" si="278"/>
        <v>0</v>
      </c>
      <c r="ET501" s="44"/>
      <c r="EU501" s="8">
        <f t="shared" si="279"/>
        <v>90</v>
      </c>
      <c r="EV501" s="8" t="str">
        <f>VLOOKUP($EU501,definitions_list_lookup!$N$15:$P$20,2,TRUE)</f>
        <v>very high</v>
      </c>
      <c r="EW501" s="8">
        <f>VLOOKUP($EU501,definitions_list_lookup!$N$15:$P$20,3,TRUE)</f>
        <v>4</v>
      </c>
    </row>
    <row r="502" spans="1:153" ht="140">
      <c r="A502" s="89">
        <v>43308</v>
      </c>
      <c r="B502" s="5" t="s">
        <v>1323</v>
      </c>
      <c r="D502" s="5" t="s">
        <v>1208</v>
      </c>
      <c r="E502" s="5">
        <v>110</v>
      </c>
      <c r="F502" s="5">
        <v>3</v>
      </c>
      <c r="G502" s="6" t="str">
        <f t="shared" si="274"/>
        <v>110-3</v>
      </c>
      <c r="H502" s="2">
        <v>0</v>
      </c>
      <c r="I502" s="2">
        <v>74.5</v>
      </c>
      <c r="J502" s="79" t="str">
        <f>IF(((VLOOKUP($G502,Depth_Lookup!$A$3:$J$561,9,FALSE))-(I502/100))&gt;=0,"Good","Too Long")</f>
        <v>Good</v>
      </c>
      <c r="K502" s="80">
        <f>(VLOOKUP($G502,Depth_Lookup!$A$3:$J$561,10,FALSE))+(H502/100)</f>
        <v>250.2</v>
      </c>
      <c r="L502" s="80">
        <f>(VLOOKUP($G502,Depth_Lookup!$A$3:$J$561,10,FALSE))+(I502/100)</f>
        <v>250.94499999999999</v>
      </c>
      <c r="M502" s="136" t="s">
        <v>1914</v>
      </c>
      <c r="N502" s="247" t="s">
        <v>13</v>
      </c>
      <c r="O502" s="248" t="s">
        <v>1765</v>
      </c>
      <c r="P502" s="208" t="s">
        <v>2035</v>
      </c>
      <c r="Q502" s="44"/>
      <c r="R502" s="42">
        <v>85</v>
      </c>
      <c r="S502" s="5">
        <v>0</v>
      </c>
      <c r="T502" s="5">
        <v>15</v>
      </c>
      <c r="U502" s="5">
        <v>0</v>
      </c>
      <c r="V502" s="8">
        <f t="shared" si="286"/>
        <v>100</v>
      </c>
      <c r="W502" s="4" t="s">
        <v>1640</v>
      </c>
      <c r="X502" s="5" t="s">
        <v>1</v>
      </c>
      <c r="Y502" s="38">
        <v>90</v>
      </c>
      <c r="Z502" s="8" t="str">
        <f>VLOOKUP($Y502,definitions_list_lookup!$N$15:$P$20,2,TRUE)</f>
        <v>very high</v>
      </c>
      <c r="AA502" s="8">
        <f>VLOOKUP($Y502,definitions_list_lookup!$N$15:$P$20,3,TRUE)</f>
        <v>4</v>
      </c>
      <c r="AB502" s="99" t="s">
        <v>1991</v>
      </c>
      <c r="AC502" s="7"/>
      <c r="AD502" s="7">
        <v>5</v>
      </c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>
        <v>5</v>
      </c>
      <c r="AQ502" s="7"/>
      <c r="AR502" s="7"/>
      <c r="AS502" s="7">
        <v>90</v>
      </c>
      <c r="AT502" s="7"/>
      <c r="AU502" s="7"/>
      <c r="AV502" s="7"/>
      <c r="AW502" s="7"/>
      <c r="AX502" s="7"/>
      <c r="AY502" s="7"/>
      <c r="AZ502" s="7"/>
      <c r="BA502" s="8">
        <f t="shared" si="281"/>
        <v>100</v>
      </c>
      <c r="BB502" s="54"/>
      <c r="BC502" s="99"/>
      <c r="BD502" s="99"/>
      <c r="BE502" s="99"/>
      <c r="BF502" s="7"/>
      <c r="BG502" s="8" t="str">
        <f>VLOOKUP($BF502,definitions_list_lookup!$N$15:$P$20,2,TRUE)</f>
        <v>fresh</v>
      </c>
      <c r="BH502" s="8">
        <f>VLOOKUP($BF502,definitions_list_lookup!$N$15:$P$20,3,TRUE)</f>
        <v>0</v>
      </c>
      <c r="BI502" s="99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8">
        <f t="shared" si="276"/>
        <v>0</v>
      </c>
      <c r="CI502" s="44"/>
      <c r="CJ502" s="7" t="s">
        <v>1384</v>
      </c>
      <c r="CK502" s="48" t="s">
        <v>1396</v>
      </c>
      <c r="CL502" s="7">
        <v>95</v>
      </c>
      <c r="CM502" s="8" t="str">
        <f>VLOOKUP($CL502,definitions_list_lookup!$N$15:$P$20,2,TRUE)</f>
        <v>complete</v>
      </c>
      <c r="CN502" s="8">
        <f>VLOOKUP($CL502,definitions_list_lookup!$N$15:$P$20,3,TRUE)</f>
        <v>5</v>
      </c>
      <c r="CO502" s="99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>
        <v>10</v>
      </c>
      <c r="DD502" s="7"/>
      <c r="DE502" s="7"/>
      <c r="DF502" s="7">
        <v>90</v>
      </c>
      <c r="DG502" s="7"/>
      <c r="DH502" s="7"/>
      <c r="DI502" s="7"/>
      <c r="DJ502" s="7"/>
      <c r="DK502" s="7"/>
      <c r="DL502" s="7"/>
      <c r="DM502" s="7"/>
      <c r="DN502" s="8">
        <f t="shared" si="277"/>
        <v>100</v>
      </c>
      <c r="DO502" s="44"/>
      <c r="DP502" s="99"/>
      <c r="DQ502" s="7"/>
      <c r="DR502" s="8" t="str">
        <f>VLOOKUP($DQ502,definitions_list_lookup!$N$15:$P$20,2,TRUE)</f>
        <v>fresh</v>
      </c>
      <c r="DS502" s="8">
        <f>VLOOKUP($DQ502,definitions_list_lookup!$N$15:$P$20,3,TRUE)</f>
        <v>0</v>
      </c>
      <c r="DT502" s="99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8">
        <f t="shared" si="278"/>
        <v>0</v>
      </c>
      <c r="ET502" s="44"/>
      <c r="EU502" s="8">
        <f t="shared" si="279"/>
        <v>90.75</v>
      </c>
      <c r="EV502" s="8" t="str">
        <f>VLOOKUP($EU502,definitions_list_lookup!$N$15:$P$20,2,TRUE)</f>
        <v>very high</v>
      </c>
      <c r="EW502" s="8">
        <f>VLOOKUP($EU502,definitions_list_lookup!$N$15:$P$20,3,TRUE)</f>
        <v>4</v>
      </c>
    </row>
    <row r="503" spans="1:153" ht="140">
      <c r="A503" s="89">
        <v>43308</v>
      </c>
      <c r="B503" s="5" t="s">
        <v>1323</v>
      </c>
      <c r="D503" s="5" t="s">
        <v>1208</v>
      </c>
      <c r="E503" s="5">
        <v>110</v>
      </c>
      <c r="F503" s="5">
        <v>4</v>
      </c>
      <c r="G503" s="6" t="str">
        <f t="shared" si="274"/>
        <v>110-4</v>
      </c>
      <c r="H503" s="2">
        <v>0</v>
      </c>
      <c r="I503" s="2">
        <v>95</v>
      </c>
      <c r="J503" s="79" t="str">
        <f>IF(((VLOOKUP($G503,Depth_Lookup!$A$3:$J$561,9,FALSE))-(I503/100))&gt;=0,"Good","Too Long")</f>
        <v>Good</v>
      </c>
      <c r="K503" s="80">
        <f>(VLOOKUP($G503,Depth_Lookup!$A$3:$J$561,10,FALSE))+(H503/100)</f>
        <v>250.94499999999999</v>
      </c>
      <c r="L503" s="80">
        <f>(VLOOKUP($G503,Depth_Lookup!$A$3:$J$561,10,FALSE))+(I503/100)</f>
        <v>251.89499999999998</v>
      </c>
      <c r="M503" s="136" t="s">
        <v>1914</v>
      </c>
      <c r="N503" s="247" t="s">
        <v>13</v>
      </c>
      <c r="O503" s="248" t="s">
        <v>2016</v>
      </c>
      <c r="P503" s="208" t="s">
        <v>2035</v>
      </c>
      <c r="Q503" s="44"/>
      <c r="R503" s="42">
        <v>100</v>
      </c>
      <c r="S503" s="5">
        <v>0</v>
      </c>
      <c r="T503" s="5">
        <v>0</v>
      </c>
      <c r="U503" s="5">
        <v>0</v>
      </c>
      <c r="V503" s="8">
        <v>100</v>
      </c>
      <c r="W503" s="4" t="s">
        <v>1640</v>
      </c>
      <c r="X503" s="5" t="s">
        <v>1</v>
      </c>
      <c r="Y503" s="38">
        <v>90</v>
      </c>
      <c r="Z503" s="8" t="s">
        <v>280</v>
      </c>
      <c r="AA503" s="8">
        <v>4</v>
      </c>
      <c r="AB503" s="99" t="s">
        <v>1992</v>
      </c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>
        <v>5</v>
      </c>
      <c r="AQ503" s="7"/>
      <c r="AR503" s="7"/>
      <c r="AS503" s="7">
        <v>95</v>
      </c>
      <c r="AT503" s="7"/>
      <c r="AU503" s="7"/>
      <c r="AV503" s="7"/>
      <c r="AW503" s="7"/>
      <c r="AX503" s="7"/>
      <c r="AY503" s="7"/>
      <c r="AZ503" s="7"/>
      <c r="BA503" s="8">
        <f t="shared" si="281"/>
        <v>100</v>
      </c>
      <c r="BB503" s="54"/>
      <c r="BC503" s="99"/>
      <c r="BD503" s="99"/>
      <c r="BE503" s="99"/>
      <c r="BF503" s="7"/>
      <c r="BG503" s="8" t="str">
        <f>VLOOKUP($BF503,definitions_list_lookup!$N$15:$P$20,2,TRUE)</f>
        <v>fresh</v>
      </c>
      <c r="BH503" s="8">
        <f>VLOOKUP($BF503,definitions_list_lookup!$N$15:$P$20,3,TRUE)</f>
        <v>0</v>
      </c>
      <c r="BI503" s="99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8">
        <f t="shared" si="276"/>
        <v>0</v>
      </c>
      <c r="CI503" s="44"/>
      <c r="CJ503" s="7"/>
      <c r="CK503" s="48"/>
      <c r="CL503" s="7"/>
      <c r="CM503" s="8" t="str">
        <f>VLOOKUP($CL503,definitions_list_lookup!$N$15:$P$20,2,TRUE)</f>
        <v>fresh</v>
      </c>
      <c r="CN503" s="8">
        <f>VLOOKUP($CL503,definitions_list_lookup!$N$15:$P$20,3,TRUE)</f>
        <v>0</v>
      </c>
      <c r="CO503" s="99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8">
        <f t="shared" si="277"/>
        <v>0</v>
      </c>
      <c r="DO503" s="44"/>
      <c r="DP503" s="99"/>
      <c r="DQ503" s="7"/>
      <c r="DR503" s="8" t="str">
        <f>VLOOKUP($DQ503,definitions_list_lookup!$N$15:$P$20,2,TRUE)</f>
        <v>fresh</v>
      </c>
      <c r="DS503" s="8">
        <f>VLOOKUP($DQ503,definitions_list_lookup!$N$15:$P$20,3,TRUE)</f>
        <v>0</v>
      </c>
      <c r="DT503" s="99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8">
        <f t="shared" si="278"/>
        <v>0</v>
      </c>
      <c r="ET503" s="44"/>
      <c r="EU503" s="8">
        <f t="shared" si="279"/>
        <v>90</v>
      </c>
      <c r="EV503" s="8" t="str">
        <f>VLOOKUP($EU503,definitions_list_lookup!$N$15:$P$20,2,TRUE)</f>
        <v>very high</v>
      </c>
      <c r="EW503" s="8">
        <f>VLOOKUP($EU503,definitions_list_lookup!$N$15:$P$20,3,TRUE)</f>
        <v>4</v>
      </c>
    </row>
    <row r="504" spans="1:153" ht="140">
      <c r="A504" s="89">
        <v>43308</v>
      </c>
      <c r="B504" s="5" t="s">
        <v>1323</v>
      </c>
      <c r="D504" s="5" t="s">
        <v>1208</v>
      </c>
      <c r="E504" s="5">
        <v>111</v>
      </c>
      <c r="F504" s="5">
        <v>1</v>
      </c>
      <c r="G504" s="6" t="str">
        <f t="shared" si="274"/>
        <v>111-1</v>
      </c>
      <c r="H504" s="2">
        <v>0</v>
      </c>
      <c r="I504" s="2">
        <v>74</v>
      </c>
      <c r="J504" s="79" t="str">
        <f>IF(((VLOOKUP($G504,Depth_Lookup!$A$3:$J$561,9,FALSE))-(I504/100))&gt;=0,"Good","Too Long")</f>
        <v>Good</v>
      </c>
      <c r="K504" s="80">
        <f>(VLOOKUP($G504,Depth_Lookup!$A$3:$J$561,10,FALSE))+(H504/100)</f>
        <v>251.6</v>
      </c>
      <c r="L504" s="80">
        <f>(VLOOKUP($G504,Depth_Lookup!$A$3:$J$561,10,FALSE))+(I504/100)</f>
        <v>252.34</v>
      </c>
      <c r="M504" s="136" t="s">
        <v>1914</v>
      </c>
      <c r="N504" s="247" t="s">
        <v>13</v>
      </c>
      <c r="O504" s="248" t="s">
        <v>2016</v>
      </c>
      <c r="P504" s="208" t="s">
        <v>2035</v>
      </c>
      <c r="Q504" s="44"/>
      <c r="R504" s="42">
        <v>100</v>
      </c>
      <c r="S504" s="5">
        <v>0</v>
      </c>
      <c r="T504" s="5">
        <v>0</v>
      </c>
      <c r="U504" s="5">
        <v>0</v>
      </c>
      <c r="V504" s="8">
        <v>100</v>
      </c>
      <c r="W504" s="4" t="s">
        <v>1640</v>
      </c>
      <c r="X504" s="5" t="s">
        <v>1</v>
      </c>
      <c r="Y504" s="38">
        <v>90</v>
      </c>
      <c r="Z504" s="8" t="s">
        <v>280</v>
      </c>
      <c r="AA504" s="8">
        <v>4</v>
      </c>
      <c r="AB504" s="99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>
        <v>5</v>
      </c>
      <c r="AQ504" s="7"/>
      <c r="AR504" s="7"/>
      <c r="AS504" s="7">
        <v>95</v>
      </c>
      <c r="AT504" s="7"/>
      <c r="AU504" s="7"/>
      <c r="AV504" s="7"/>
      <c r="AW504" s="7"/>
      <c r="AX504" s="7"/>
      <c r="AY504" s="7"/>
      <c r="AZ504" s="7"/>
      <c r="BA504" s="8">
        <f t="shared" si="281"/>
        <v>100</v>
      </c>
      <c r="BB504" s="54"/>
      <c r="BC504" s="99"/>
      <c r="BD504" s="99"/>
      <c r="BE504" s="99"/>
      <c r="BF504" s="7"/>
      <c r="BG504" s="8" t="str">
        <f>VLOOKUP($BF504,definitions_list_lookup!$N$15:$P$20,2,TRUE)</f>
        <v>fresh</v>
      </c>
      <c r="BH504" s="8">
        <f>VLOOKUP($BF504,definitions_list_lookup!$N$15:$P$20,3,TRUE)</f>
        <v>0</v>
      </c>
      <c r="BI504" s="99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8">
        <f t="shared" si="276"/>
        <v>0</v>
      </c>
      <c r="CI504" s="44"/>
      <c r="CJ504" s="7"/>
      <c r="CK504" s="48"/>
      <c r="CL504" s="7"/>
      <c r="CM504" s="8" t="str">
        <f>VLOOKUP($CL504,definitions_list_lookup!$N$15:$P$20,2,TRUE)</f>
        <v>fresh</v>
      </c>
      <c r="CN504" s="8">
        <f>VLOOKUP($CL504,definitions_list_lookup!$N$15:$P$20,3,TRUE)</f>
        <v>0</v>
      </c>
      <c r="CO504" s="99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8">
        <f t="shared" si="277"/>
        <v>0</v>
      </c>
      <c r="DO504" s="44"/>
      <c r="DP504" s="99"/>
      <c r="DQ504" s="7"/>
      <c r="DR504" s="8" t="str">
        <f>VLOOKUP($DQ504,definitions_list_lookup!$N$15:$P$20,2,TRUE)</f>
        <v>fresh</v>
      </c>
      <c r="DS504" s="8">
        <f>VLOOKUP($DQ504,definitions_list_lookup!$N$15:$P$20,3,TRUE)</f>
        <v>0</v>
      </c>
      <c r="DT504" s="99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8">
        <f t="shared" si="278"/>
        <v>0</v>
      </c>
      <c r="ET504" s="44"/>
      <c r="EU504" s="8">
        <f t="shared" si="279"/>
        <v>90</v>
      </c>
      <c r="EV504" s="8" t="str">
        <f>VLOOKUP($EU504,definitions_list_lookup!$N$15:$P$20,2,TRUE)</f>
        <v>very high</v>
      </c>
      <c r="EW504" s="8">
        <f>VLOOKUP($EU504,definitions_list_lookup!$N$15:$P$20,3,TRUE)</f>
        <v>4</v>
      </c>
    </row>
    <row r="505" spans="1:153" ht="140">
      <c r="A505" s="89">
        <v>43308</v>
      </c>
      <c r="B505" s="5" t="s">
        <v>1323</v>
      </c>
      <c r="D505" s="5" t="s">
        <v>1208</v>
      </c>
      <c r="E505" s="5">
        <v>111</v>
      </c>
      <c r="F505" s="5">
        <v>2</v>
      </c>
      <c r="G505" s="6" t="str">
        <f t="shared" si="274"/>
        <v>111-2</v>
      </c>
      <c r="H505" s="2">
        <v>0</v>
      </c>
      <c r="I505" s="2">
        <v>11.5</v>
      </c>
      <c r="J505" s="79" t="str">
        <f>IF(((VLOOKUP($G505,Depth_Lookup!$A$3:$J$561,9,FALSE))-(I505/100))&gt;=0,"Good","Too Long")</f>
        <v>Good</v>
      </c>
      <c r="K505" s="80">
        <f>(VLOOKUP($G505,Depth_Lookup!$A$3:$J$561,10,FALSE))+(H505/100)</f>
        <v>252.34</v>
      </c>
      <c r="L505" s="80">
        <f>(VLOOKUP($G505,Depth_Lookup!$A$3:$J$561,10,FALSE))+(I505/100)</f>
        <v>252.45500000000001</v>
      </c>
      <c r="M505" s="136" t="s">
        <v>1914</v>
      </c>
      <c r="N505" s="247" t="s">
        <v>13</v>
      </c>
      <c r="O505" s="248" t="s">
        <v>1984</v>
      </c>
      <c r="P505" s="208" t="s">
        <v>2035</v>
      </c>
      <c r="Q505" s="44"/>
      <c r="R505" s="42">
        <v>100</v>
      </c>
      <c r="S505" s="5">
        <v>0</v>
      </c>
      <c r="T505" s="5">
        <v>0</v>
      </c>
      <c r="U505" s="5">
        <v>0</v>
      </c>
      <c r="V505" s="8">
        <v>100</v>
      </c>
      <c r="W505" s="4" t="s">
        <v>1640</v>
      </c>
      <c r="X505" s="5" t="s">
        <v>1</v>
      </c>
      <c r="Y505" s="38">
        <v>90</v>
      </c>
      <c r="Z505" s="8" t="str">
        <f>VLOOKUP($Y505,definitions_list_lookup!$N$15:$P$20,2,TRUE)</f>
        <v>very high</v>
      </c>
      <c r="AA505" s="8">
        <f>VLOOKUP($Y505,definitions_list_lookup!$N$15:$P$20,3,TRUE)</f>
        <v>4</v>
      </c>
      <c r="AB505" s="99" t="s">
        <v>1993</v>
      </c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>
        <v>5</v>
      </c>
      <c r="AQ505" s="7"/>
      <c r="AR505" s="7"/>
      <c r="AS505" s="7">
        <v>95</v>
      </c>
      <c r="AT505" s="7"/>
      <c r="AU505" s="7"/>
      <c r="AV505" s="7"/>
      <c r="AW505" s="7"/>
      <c r="AX505" s="7"/>
      <c r="AY505" s="7"/>
      <c r="AZ505" s="7"/>
      <c r="BA505" s="8">
        <f t="shared" si="281"/>
        <v>100</v>
      </c>
      <c r="BB505" s="54"/>
      <c r="BC505" s="99"/>
      <c r="BD505" s="99"/>
      <c r="BE505" s="99"/>
      <c r="BF505" s="7"/>
      <c r="BG505" s="8" t="str">
        <f>VLOOKUP($BF505,definitions_list_lookup!$N$15:$P$20,2,TRUE)</f>
        <v>fresh</v>
      </c>
      <c r="BH505" s="8">
        <f>VLOOKUP($BF505,definitions_list_lookup!$N$15:$P$20,3,TRUE)</f>
        <v>0</v>
      </c>
      <c r="BI505" s="99" t="s">
        <v>1994</v>
      </c>
      <c r="BJ505" s="7">
        <v>10</v>
      </c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>
        <v>90</v>
      </c>
      <c r="CH505" s="8">
        <f t="shared" si="276"/>
        <v>100</v>
      </c>
      <c r="CI505" s="44"/>
      <c r="CJ505" s="7"/>
      <c r="CK505" s="48"/>
      <c r="CL505" s="7"/>
      <c r="CM505" s="8" t="str">
        <f>VLOOKUP($CL505,definitions_list_lookup!$N$15:$P$20,2,TRUE)</f>
        <v>fresh</v>
      </c>
      <c r="CN505" s="8">
        <f>VLOOKUP($CL505,definitions_list_lookup!$N$15:$P$20,3,TRUE)</f>
        <v>0</v>
      </c>
      <c r="CO505" s="99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8">
        <f t="shared" si="277"/>
        <v>0</v>
      </c>
      <c r="DO505" s="44"/>
      <c r="DP505" s="99"/>
      <c r="DQ505" s="7"/>
      <c r="DR505" s="8" t="str">
        <f>VLOOKUP($DQ505,definitions_list_lookup!$N$15:$P$20,2,TRUE)</f>
        <v>fresh</v>
      </c>
      <c r="DS505" s="8">
        <f>VLOOKUP($DQ505,definitions_list_lookup!$N$15:$P$20,3,TRUE)</f>
        <v>0</v>
      </c>
      <c r="DT505" s="99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8">
        <f t="shared" si="278"/>
        <v>0</v>
      </c>
      <c r="ET505" s="44"/>
      <c r="EU505" s="8">
        <f t="shared" si="279"/>
        <v>90</v>
      </c>
      <c r="EV505" s="8" t="str">
        <f>VLOOKUP($EU505,definitions_list_lookup!$N$15:$P$20,2,TRUE)</f>
        <v>very high</v>
      </c>
      <c r="EW505" s="8">
        <f>VLOOKUP($EU505,definitions_list_lookup!$N$15:$P$20,3,TRUE)</f>
        <v>4</v>
      </c>
    </row>
    <row r="506" spans="1:153" ht="28">
      <c r="A506" s="205">
        <v>43308</v>
      </c>
      <c r="B506" s="5" t="s">
        <v>1323</v>
      </c>
      <c r="C506" s="182"/>
      <c r="D506" s="7" t="s">
        <v>1208</v>
      </c>
      <c r="E506" s="7">
        <v>111</v>
      </c>
      <c r="F506" s="5">
        <v>2</v>
      </c>
      <c r="G506" s="6" t="str">
        <f t="shared" si="274"/>
        <v>111-2</v>
      </c>
      <c r="H506" s="2">
        <v>11.5</v>
      </c>
      <c r="I506" s="2">
        <v>14.5</v>
      </c>
      <c r="J506" s="79" t="str">
        <f>IF(((VLOOKUP($G506,Depth_Lookup!$A$3:$J$561,9,FALSE))-(I506/100))&gt;=0,"Good","Too Long")</f>
        <v>Good</v>
      </c>
      <c r="K506" s="80">
        <f>(VLOOKUP($G506,Depth_Lookup!$A$3:$J$561,10,FALSE))+(H506/100)</f>
        <v>252.45500000000001</v>
      </c>
      <c r="L506" s="80">
        <f>(VLOOKUP($G506,Depth_Lookup!$A$3:$J$561,10,FALSE))+(I506/100)</f>
        <v>252.48500000000001</v>
      </c>
      <c r="M506" s="136" t="s">
        <v>1915</v>
      </c>
      <c r="N506" s="247" t="s">
        <v>689</v>
      </c>
      <c r="O506" s="208" t="s">
        <v>2012</v>
      </c>
      <c r="P506" s="208" t="s">
        <v>1330</v>
      </c>
      <c r="Q506" s="44"/>
      <c r="R506" s="42">
        <v>100</v>
      </c>
      <c r="S506" s="5">
        <v>0</v>
      </c>
      <c r="T506" s="5">
        <v>0</v>
      </c>
      <c r="U506" s="5">
        <v>0</v>
      </c>
      <c r="V506" s="8">
        <f t="shared" si="286"/>
        <v>100</v>
      </c>
      <c r="W506" s="4" t="s">
        <v>1383</v>
      </c>
      <c r="X506" s="5" t="s">
        <v>1</v>
      </c>
      <c r="Y506" s="38">
        <v>60</v>
      </c>
      <c r="Z506" s="8" t="str">
        <f>VLOOKUP($Y506,definitions_list_lookup!$N$15:$P$20,2,TRUE)</f>
        <v>high</v>
      </c>
      <c r="AA506" s="8">
        <f>VLOOKUP($Y506,definitions_list_lookup!$N$15:$P$20,3,TRUE)</f>
        <v>3</v>
      </c>
      <c r="AB506" s="99"/>
      <c r="AC506" s="7">
        <v>70</v>
      </c>
      <c r="AD506" s="7">
        <v>30</v>
      </c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8">
        <f t="shared" si="281"/>
        <v>100</v>
      </c>
      <c r="BB506" s="54"/>
      <c r="BC506" s="99"/>
      <c r="BD506" s="99"/>
      <c r="BE506" s="99"/>
      <c r="BF506" s="7"/>
      <c r="BG506" s="8" t="str">
        <f>VLOOKUP($BF506,definitions_list_lookup!$N$15:$P$20,2,TRUE)</f>
        <v>fresh</v>
      </c>
      <c r="BH506" s="8">
        <f>VLOOKUP($BF506,definitions_list_lookup!$N$15:$P$20,3,TRUE)</f>
        <v>0</v>
      </c>
      <c r="BI506" s="99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8">
        <f t="shared" si="276"/>
        <v>0</v>
      </c>
      <c r="CI506" s="44"/>
      <c r="CJ506" s="7"/>
      <c r="CK506" s="48"/>
      <c r="CL506" s="7"/>
      <c r="CM506" s="8" t="str">
        <f>VLOOKUP($CL506,definitions_list_lookup!$N$15:$P$20,2,TRUE)</f>
        <v>fresh</v>
      </c>
      <c r="CN506" s="8">
        <f>VLOOKUP($CL506,definitions_list_lookup!$N$15:$P$20,3,TRUE)</f>
        <v>0</v>
      </c>
      <c r="CO506" s="99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8">
        <f t="shared" si="277"/>
        <v>0</v>
      </c>
      <c r="DO506" s="44"/>
      <c r="DP506" s="99"/>
      <c r="DQ506" s="7"/>
      <c r="DR506" s="8" t="str">
        <f>VLOOKUP($DQ506,definitions_list_lookup!$N$15:$P$20,2,TRUE)</f>
        <v>fresh</v>
      </c>
      <c r="DS506" s="8">
        <f>VLOOKUP($DQ506,definitions_list_lookup!$N$15:$P$20,3,TRUE)</f>
        <v>0</v>
      </c>
      <c r="DT506" s="99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8">
        <f t="shared" si="278"/>
        <v>0</v>
      </c>
      <c r="ET506" s="44"/>
      <c r="EU506" s="8">
        <f t="shared" si="279"/>
        <v>60</v>
      </c>
      <c r="EV506" s="8" t="str">
        <f>VLOOKUP($EU506,definitions_list_lookup!$N$15:$P$20,2,TRUE)</f>
        <v>high</v>
      </c>
      <c r="EW506" s="8">
        <f>VLOOKUP($EU506,definitions_list_lookup!$N$15:$P$20,3,TRUE)</f>
        <v>3</v>
      </c>
    </row>
    <row r="507" spans="1:153" ht="140">
      <c r="A507" s="89">
        <v>43308</v>
      </c>
      <c r="B507" s="5" t="s">
        <v>1323</v>
      </c>
      <c r="D507" s="5" t="s">
        <v>1208</v>
      </c>
      <c r="E507" s="5">
        <v>111</v>
      </c>
      <c r="F507" s="5">
        <v>2</v>
      </c>
      <c r="G507" s="6" t="str">
        <f t="shared" si="274"/>
        <v>111-2</v>
      </c>
      <c r="H507" s="2">
        <v>14.5</v>
      </c>
      <c r="I507" s="2">
        <v>53</v>
      </c>
      <c r="J507" s="79" t="str">
        <f>IF(((VLOOKUP($G507,Depth_Lookup!$A$3:$J$561,9,FALSE))-(I507/100))&gt;=0,"Good","Too Long")</f>
        <v>Good</v>
      </c>
      <c r="K507" s="80">
        <f>(VLOOKUP($G507,Depth_Lookup!$A$3:$J$561,10,FALSE))+(H507/100)</f>
        <v>252.48500000000001</v>
      </c>
      <c r="L507" s="80">
        <f>(VLOOKUP($G507,Depth_Lookup!$A$3:$J$561,10,FALSE))+(I507/100)</f>
        <v>252.87</v>
      </c>
      <c r="M507" s="136" t="s">
        <v>1919</v>
      </c>
      <c r="N507" s="247" t="s">
        <v>13</v>
      </c>
      <c r="O507" s="248" t="s">
        <v>1984</v>
      </c>
      <c r="P507" s="208" t="s">
        <v>2035</v>
      </c>
      <c r="Q507" s="44"/>
      <c r="R507" s="42">
        <v>100</v>
      </c>
      <c r="S507" s="5">
        <v>0</v>
      </c>
      <c r="T507" s="5">
        <v>0</v>
      </c>
      <c r="U507" s="5">
        <v>0</v>
      </c>
      <c r="V507" s="8">
        <v>100</v>
      </c>
      <c r="W507" s="4" t="s">
        <v>1640</v>
      </c>
      <c r="X507" s="5" t="s">
        <v>1</v>
      </c>
      <c r="Y507" s="38">
        <v>80</v>
      </c>
      <c r="Z507" s="8" t="s">
        <v>280</v>
      </c>
      <c r="AA507" s="8">
        <v>4</v>
      </c>
      <c r="AB507" s="99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>
        <v>5</v>
      </c>
      <c r="AQ507" s="7"/>
      <c r="AR507" s="7"/>
      <c r="AS507" s="7">
        <v>95</v>
      </c>
      <c r="AT507" s="7"/>
      <c r="AU507" s="7"/>
      <c r="AV507" s="7"/>
      <c r="AW507" s="7"/>
      <c r="AX507" s="7"/>
      <c r="AY507" s="7"/>
      <c r="AZ507" s="7"/>
      <c r="BA507" s="8">
        <f t="shared" si="281"/>
        <v>100</v>
      </c>
      <c r="BB507" s="54"/>
      <c r="BC507" s="99"/>
      <c r="BD507" s="99"/>
      <c r="BE507" s="99"/>
      <c r="BF507" s="7"/>
      <c r="BG507" s="8" t="str">
        <f>VLOOKUP($BF507,definitions_list_lookup!$N$15:$P$20,2,TRUE)</f>
        <v>fresh</v>
      </c>
      <c r="BH507" s="8">
        <f>VLOOKUP($BF507,definitions_list_lookup!$N$15:$P$20,3,TRUE)</f>
        <v>0</v>
      </c>
      <c r="BI507" s="99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8">
        <f t="shared" si="276"/>
        <v>0</v>
      </c>
      <c r="CI507" s="44"/>
      <c r="CJ507" s="7"/>
      <c r="CK507" s="48"/>
      <c r="CL507" s="7"/>
      <c r="CM507" s="8" t="str">
        <f>VLOOKUP($CL507,definitions_list_lookup!$N$15:$P$20,2,TRUE)</f>
        <v>fresh</v>
      </c>
      <c r="CN507" s="8">
        <f>VLOOKUP($CL507,definitions_list_lookup!$N$15:$P$20,3,TRUE)</f>
        <v>0</v>
      </c>
      <c r="CO507" s="99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8">
        <f t="shared" si="277"/>
        <v>0</v>
      </c>
      <c r="DO507" s="44"/>
      <c r="DP507" s="99"/>
      <c r="DQ507" s="7"/>
      <c r="DR507" s="8" t="str">
        <f>VLOOKUP($DQ507,definitions_list_lookup!$N$15:$P$20,2,TRUE)</f>
        <v>fresh</v>
      </c>
      <c r="DS507" s="8">
        <f>VLOOKUP($DQ507,definitions_list_lookup!$N$15:$P$20,3,TRUE)</f>
        <v>0</v>
      </c>
      <c r="DT507" s="99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8">
        <f t="shared" si="278"/>
        <v>0</v>
      </c>
      <c r="ET507" s="44"/>
      <c r="EU507" s="8">
        <f t="shared" si="279"/>
        <v>80</v>
      </c>
      <c r="EV507" s="8" t="str">
        <f>VLOOKUP($EU507,definitions_list_lookup!$N$15:$P$20,2,TRUE)</f>
        <v>very high</v>
      </c>
      <c r="EW507" s="8">
        <f>VLOOKUP($EU507,definitions_list_lookup!$N$15:$P$20,3,TRUE)</f>
        <v>4</v>
      </c>
    </row>
    <row r="508" spans="1:153" ht="140">
      <c r="A508" s="89">
        <v>43308</v>
      </c>
      <c r="B508" s="5" t="s">
        <v>1323</v>
      </c>
      <c r="D508" s="5" t="s">
        <v>1208</v>
      </c>
      <c r="E508" s="5">
        <v>111</v>
      </c>
      <c r="F508" s="5">
        <v>2</v>
      </c>
      <c r="G508" s="6" t="str">
        <f t="shared" si="274"/>
        <v>111-2</v>
      </c>
      <c r="H508" s="2">
        <v>53</v>
      </c>
      <c r="I508" s="2">
        <v>63</v>
      </c>
      <c r="J508" s="79" t="str">
        <f>IF(((VLOOKUP($G508,Depth_Lookup!$A$3:$J$561,9,FALSE))-(I508/100))&gt;=0,"Good","Too Long")</f>
        <v>Good</v>
      </c>
      <c r="K508" s="80">
        <f>(VLOOKUP($G508,Depth_Lookup!$A$3:$J$561,10,FALSE))+(H508/100)</f>
        <v>252.87</v>
      </c>
      <c r="L508" s="80">
        <f>(VLOOKUP($G508,Depth_Lookup!$A$3:$J$561,10,FALSE))+(I508/100)</f>
        <v>252.97</v>
      </c>
      <c r="M508" s="136" t="s">
        <v>1920</v>
      </c>
      <c r="N508" s="247" t="s">
        <v>12</v>
      </c>
      <c r="O508" s="248" t="s">
        <v>1409</v>
      </c>
      <c r="P508" s="208" t="s">
        <v>2035</v>
      </c>
      <c r="Q508" s="44"/>
      <c r="R508" s="42">
        <v>100</v>
      </c>
      <c r="S508" s="5">
        <v>0</v>
      </c>
      <c r="T508" s="5">
        <v>0</v>
      </c>
      <c r="U508" s="5">
        <v>0</v>
      </c>
      <c r="V508" s="8">
        <v>100</v>
      </c>
      <c r="W508" s="4" t="s">
        <v>1640</v>
      </c>
      <c r="X508" s="5" t="s">
        <v>1</v>
      </c>
      <c r="Y508" s="38">
        <v>90</v>
      </c>
      <c r="Z508" s="8" t="str">
        <f>VLOOKUP($Y508,definitions_list_lookup!$N$15:$P$20,2,TRUE)</f>
        <v>very high</v>
      </c>
      <c r="AA508" s="8">
        <f>VLOOKUP($Y508,definitions_list_lookup!$N$15:$P$20,3,TRUE)</f>
        <v>4</v>
      </c>
      <c r="AB508" s="99" t="s">
        <v>1995</v>
      </c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>
        <v>5</v>
      </c>
      <c r="AQ508" s="7"/>
      <c r="AR508" s="7"/>
      <c r="AS508" s="7">
        <v>95</v>
      </c>
      <c r="AT508" s="7"/>
      <c r="AU508" s="7"/>
      <c r="AV508" s="7"/>
      <c r="AW508" s="7"/>
      <c r="AX508" s="7"/>
      <c r="AY508" s="7"/>
      <c r="AZ508" s="7"/>
      <c r="BA508" s="8">
        <f t="shared" ref="BA508" si="325">SUM(AC508:AZ508)</f>
        <v>100</v>
      </c>
      <c r="BB508" s="54"/>
      <c r="BC508" s="99"/>
      <c r="BD508" s="99"/>
      <c r="BE508" s="99"/>
      <c r="BF508" s="7"/>
      <c r="BG508" s="8" t="str">
        <f>VLOOKUP($BF508,definitions_list_lookup!$N$15:$P$20,2,TRUE)</f>
        <v>fresh</v>
      </c>
      <c r="BH508" s="8">
        <f>VLOOKUP($BF508,definitions_list_lookup!$N$15:$P$20,3,TRUE)</f>
        <v>0</v>
      </c>
      <c r="BI508" s="99" t="s">
        <v>1996</v>
      </c>
      <c r="BJ508" s="7">
        <v>10</v>
      </c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>
        <v>90</v>
      </c>
      <c r="CH508" s="8">
        <f t="shared" si="276"/>
        <v>100</v>
      </c>
      <c r="CI508" s="44"/>
      <c r="CJ508" s="7"/>
      <c r="CK508" s="48"/>
      <c r="CL508" s="7"/>
      <c r="CM508" s="8" t="str">
        <f>VLOOKUP($CL508,definitions_list_lookup!$N$15:$P$20,2,TRUE)</f>
        <v>fresh</v>
      </c>
      <c r="CN508" s="8">
        <f>VLOOKUP($CL508,definitions_list_lookup!$N$15:$P$20,3,TRUE)</f>
        <v>0</v>
      </c>
      <c r="CO508" s="99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8">
        <f t="shared" si="277"/>
        <v>0</v>
      </c>
      <c r="DO508" s="44"/>
      <c r="DP508" s="99"/>
      <c r="DQ508" s="7"/>
      <c r="DR508" s="8" t="str">
        <f>VLOOKUP($DQ508,definitions_list_lookup!$N$15:$P$20,2,TRUE)</f>
        <v>fresh</v>
      </c>
      <c r="DS508" s="8">
        <f>VLOOKUP($DQ508,definitions_list_lookup!$N$15:$P$20,3,TRUE)</f>
        <v>0</v>
      </c>
      <c r="DT508" s="99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8">
        <f t="shared" si="278"/>
        <v>0</v>
      </c>
      <c r="ET508" s="44"/>
      <c r="EU508" s="8">
        <f t="shared" si="279"/>
        <v>90</v>
      </c>
      <c r="EV508" s="8" t="str">
        <f>VLOOKUP($EU508,definitions_list_lookup!$N$15:$P$20,2,TRUE)</f>
        <v>very high</v>
      </c>
      <c r="EW508" s="8">
        <f>VLOOKUP($EU508,definitions_list_lookup!$N$15:$P$20,3,TRUE)</f>
        <v>4</v>
      </c>
    </row>
    <row r="509" spans="1:153" ht="140">
      <c r="A509" s="89">
        <v>43308</v>
      </c>
      <c r="B509" s="5" t="s">
        <v>1323</v>
      </c>
      <c r="D509" s="5" t="s">
        <v>1208</v>
      </c>
      <c r="E509" s="5">
        <v>111</v>
      </c>
      <c r="F509" s="5">
        <v>2</v>
      </c>
      <c r="G509" s="6" t="str">
        <f t="shared" si="274"/>
        <v>111-2</v>
      </c>
      <c r="H509" s="2">
        <v>63</v>
      </c>
      <c r="I509" s="2">
        <v>89.5</v>
      </c>
      <c r="J509" s="79" t="str">
        <f>IF(((VLOOKUP($G509,Depth_Lookup!$A$3:$J$561,9,FALSE))-(I509/100))&gt;=0,"Good","Too Long")</f>
        <v>Good</v>
      </c>
      <c r="K509" s="80">
        <f>(VLOOKUP($G509,Depth_Lookup!$A$3:$J$561,10,FALSE))+(H509/100)</f>
        <v>252.97</v>
      </c>
      <c r="L509" s="80">
        <f>(VLOOKUP($G509,Depth_Lookup!$A$3:$J$561,10,FALSE))+(I509/100)</f>
        <v>253.23500000000001</v>
      </c>
      <c r="M509" s="136" t="s">
        <v>1921</v>
      </c>
      <c r="N509" s="247" t="s">
        <v>13</v>
      </c>
      <c r="O509" s="248" t="s">
        <v>1409</v>
      </c>
      <c r="P509" s="208" t="s">
        <v>2035</v>
      </c>
      <c r="Q509" s="44"/>
      <c r="R509" s="42">
        <v>100</v>
      </c>
      <c r="S509" s="5">
        <v>0</v>
      </c>
      <c r="T509" s="5">
        <v>0</v>
      </c>
      <c r="U509" s="5">
        <v>0</v>
      </c>
      <c r="V509" s="8">
        <v>100</v>
      </c>
      <c r="W509" s="4" t="s">
        <v>1640</v>
      </c>
      <c r="X509" s="5" t="s">
        <v>1</v>
      </c>
      <c r="Y509" s="38">
        <v>90</v>
      </c>
      <c r="Z509" s="8" t="str">
        <f>VLOOKUP($Y509,definitions_list_lookup!$N$15:$P$20,2,TRUE)</f>
        <v>very high</v>
      </c>
      <c r="AA509" s="8">
        <f>VLOOKUP($Y509,definitions_list_lookup!$N$15:$P$20,3,TRUE)</f>
        <v>4</v>
      </c>
      <c r="AB509" s="99" t="s">
        <v>1997</v>
      </c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>
        <v>5</v>
      </c>
      <c r="AQ509" s="7"/>
      <c r="AR509" s="7"/>
      <c r="AS509" s="7">
        <v>95</v>
      </c>
      <c r="AT509" s="7"/>
      <c r="AU509" s="7"/>
      <c r="AV509" s="7"/>
      <c r="AW509" s="7"/>
      <c r="AX509" s="7"/>
      <c r="AY509" s="7"/>
      <c r="AZ509" s="7"/>
      <c r="BA509" s="8">
        <f t="shared" ref="BA509:BA511" si="326">SUM(AC509:AZ509)</f>
        <v>100</v>
      </c>
      <c r="BB509" s="54"/>
      <c r="BC509" s="99"/>
      <c r="BD509" s="99"/>
      <c r="BE509" s="99"/>
      <c r="BF509" s="7"/>
      <c r="BG509" s="8" t="str">
        <f>VLOOKUP($BF509,definitions_list_lookup!$N$15:$P$20,2,TRUE)</f>
        <v>fresh</v>
      </c>
      <c r="BH509" s="8">
        <f>VLOOKUP($BF509,definitions_list_lookup!$N$15:$P$20,3,TRUE)</f>
        <v>0</v>
      </c>
      <c r="BI509" s="99" t="s">
        <v>1998</v>
      </c>
      <c r="BJ509" s="7">
        <v>10</v>
      </c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>
        <v>90</v>
      </c>
      <c r="CH509" s="8">
        <f t="shared" si="276"/>
        <v>100</v>
      </c>
      <c r="CI509" s="44"/>
      <c r="CJ509" s="7"/>
      <c r="CK509" s="48"/>
      <c r="CL509" s="7"/>
      <c r="CM509" s="8" t="str">
        <f>VLOOKUP($CL509,definitions_list_lookup!$N$15:$P$20,2,TRUE)</f>
        <v>fresh</v>
      </c>
      <c r="CN509" s="8">
        <f>VLOOKUP($CL509,definitions_list_lookup!$N$15:$P$20,3,TRUE)</f>
        <v>0</v>
      </c>
      <c r="CO509" s="99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8">
        <f t="shared" si="277"/>
        <v>0</v>
      </c>
      <c r="DO509" s="44"/>
      <c r="DP509" s="99"/>
      <c r="DQ509" s="7"/>
      <c r="DR509" s="8" t="str">
        <f>VLOOKUP($DQ509,definitions_list_lookup!$N$15:$P$20,2,TRUE)</f>
        <v>fresh</v>
      </c>
      <c r="DS509" s="8">
        <f>VLOOKUP($DQ509,definitions_list_lookup!$N$15:$P$20,3,TRUE)</f>
        <v>0</v>
      </c>
      <c r="DT509" s="99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8">
        <f t="shared" si="278"/>
        <v>0</v>
      </c>
      <c r="ET509" s="44"/>
      <c r="EU509" s="8">
        <f t="shared" si="279"/>
        <v>90</v>
      </c>
      <c r="EV509" s="8" t="str">
        <f>VLOOKUP($EU509,definitions_list_lookup!$N$15:$P$20,2,TRUE)</f>
        <v>very high</v>
      </c>
      <c r="EW509" s="8">
        <f>VLOOKUP($EU509,definitions_list_lookup!$N$15:$P$20,3,TRUE)</f>
        <v>4</v>
      </c>
    </row>
    <row r="510" spans="1:153" ht="238">
      <c r="A510" s="205">
        <v>43308</v>
      </c>
      <c r="B510" s="5" t="s">
        <v>1323</v>
      </c>
      <c r="C510" s="182"/>
      <c r="D510" s="7" t="s">
        <v>1208</v>
      </c>
      <c r="E510" s="7">
        <v>111</v>
      </c>
      <c r="F510" s="5">
        <v>3</v>
      </c>
      <c r="G510" s="6" t="str">
        <f t="shared" si="274"/>
        <v>111-3</v>
      </c>
      <c r="H510" s="2">
        <v>0</v>
      </c>
      <c r="I510" s="2">
        <v>81.5</v>
      </c>
      <c r="J510" s="79" t="str">
        <f>IF(((VLOOKUP($G510,Depth_Lookup!$A$3:$J$561,9,FALSE))-(I510/100))&gt;=0,"Good","Too Long")</f>
        <v>Good</v>
      </c>
      <c r="K510" s="80">
        <f>(VLOOKUP($G510,Depth_Lookup!$A$3:$J$561,10,FALSE))+(H510/100)</f>
        <v>253.23500000000001</v>
      </c>
      <c r="L510" s="80">
        <f>(VLOOKUP($G510,Depth_Lookup!$A$3:$J$561,10,FALSE))+(I510/100)</f>
        <v>254.05</v>
      </c>
      <c r="M510" s="136" t="s">
        <v>1921</v>
      </c>
      <c r="N510" s="247" t="s">
        <v>13</v>
      </c>
      <c r="O510" s="248" t="s">
        <v>1990</v>
      </c>
      <c r="P510" s="208" t="s">
        <v>2035</v>
      </c>
      <c r="Q510" s="44"/>
      <c r="R510" s="42">
        <v>85</v>
      </c>
      <c r="S510" s="5">
        <v>0</v>
      </c>
      <c r="T510" s="5">
        <v>15</v>
      </c>
      <c r="U510" s="5">
        <v>0</v>
      </c>
      <c r="V510" s="8">
        <f t="shared" ref="V510:V511" si="327">SUM(R510:U510)</f>
        <v>100</v>
      </c>
      <c r="W510" s="4" t="s">
        <v>1640</v>
      </c>
      <c r="X510" s="5" t="s">
        <v>1</v>
      </c>
      <c r="Y510" s="38">
        <v>90</v>
      </c>
      <c r="Z510" s="8" t="str">
        <f>VLOOKUP($Y510,definitions_list_lookup!$N$15:$P$20,2,TRUE)</f>
        <v>very high</v>
      </c>
      <c r="AA510" s="8">
        <f>VLOOKUP($Y510,definitions_list_lookup!$N$15:$P$20,3,TRUE)</f>
        <v>4</v>
      </c>
      <c r="AB510" s="99" t="s">
        <v>2107</v>
      </c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>
        <v>5</v>
      </c>
      <c r="AQ510" s="7"/>
      <c r="AR510" s="7"/>
      <c r="AS510" s="7">
        <v>95</v>
      </c>
      <c r="AT510" s="7"/>
      <c r="AU510" s="7"/>
      <c r="AV510" s="7"/>
      <c r="AW510" s="7"/>
      <c r="AX510" s="7"/>
      <c r="AY510" s="7"/>
      <c r="AZ510" s="7"/>
      <c r="BA510" s="8">
        <f t="shared" si="326"/>
        <v>100</v>
      </c>
      <c r="BB510" s="54"/>
      <c r="BC510" s="99"/>
      <c r="BD510" s="99"/>
      <c r="BE510" s="99"/>
      <c r="BF510" s="7"/>
      <c r="BG510" s="8" t="str">
        <f>VLOOKUP($BF510,definitions_list_lookup!$N$15:$P$20,2,TRUE)</f>
        <v>fresh</v>
      </c>
      <c r="BH510" s="8">
        <f>VLOOKUP($BF510,definitions_list_lookup!$N$15:$P$20,3,TRUE)</f>
        <v>0</v>
      </c>
      <c r="BI510" s="99" t="s">
        <v>1999</v>
      </c>
      <c r="BJ510" s="7">
        <v>10</v>
      </c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>
        <v>90</v>
      </c>
      <c r="CH510" s="8">
        <f t="shared" ref="CH510:CH511" si="328">SUM(BJ510:CG510)</f>
        <v>100</v>
      </c>
      <c r="CI510" s="44"/>
      <c r="CJ510" s="7" t="s">
        <v>1384</v>
      </c>
      <c r="CK510" s="48" t="s">
        <v>1396</v>
      </c>
      <c r="CL510" s="7">
        <v>95</v>
      </c>
      <c r="CM510" s="8" t="str">
        <f>VLOOKUP($CL510,definitions_list_lookup!$N$15:$P$20,2,TRUE)</f>
        <v>complete</v>
      </c>
      <c r="CN510" s="8">
        <f>VLOOKUP($CL510,definitions_list_lookup!$N$15:$P$20,3,TRUE)</f>
        <v>5</v>
      </c>
      <c r="CO510" s="99" t="s">
        <v>1743</v>
      </c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>
        <v>10</v>
      </c>
      <c r="DD510" s="7"/>
      <c r="DE510" s="7"/>
      <c r="DF510" s="7">
        <v>90</v>
      </c>
      <c r="DG510" s="7"/>
      <c r="DH510" s="7"/>
      <c r="DI510" s="7"/>
      <c r="DJ510" s="7"/>
      <c r="DK510" s="7"/>
      <c r="DL510" s="7"/>
      <c r="DM510" s="7"/>
      <c r="DN510" s="8">
        <f t="shared" si="277"/>
        <v>100</v>
      </c>
      <c r="DO510" s="44"/>
      <c r="DP510" s="99"/>
      <c r="DQ510" s="7"/>
      <c r="DR510" s="8" t="str">
        <f>VLOOKUP($DQ510,definitions_list_lookup!$N$15:$P$20,2,TRUE)</f>
        <v>fresh</v>
      </c>
      <c r="DS510" s="8">
        <f>VLOOKUP($DQ510,definitions_list_lookup!$N$15:$P$20,3,TRUE)</f>
        <v>0</v>
      </c>
      <c r="DT510" s="99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8">
        <f t="shared" si="278"/>
        <v>0</v>
      </c>
      <c r="ET510" s="44"/>
      <c r="EU510" s="8">
        <f t="shared" si="279"/>
        <v>90.75</v>
      </c>
      <c r="EV510" s="8" t="str">
        <f>VLOOKUP($EU510,definitions_list_lookup!$N$15:$P$20,2,TRUE)</f>
        <v>very high</v>
      </c>
      <c r="EW510" s="8">
        <f>VLOOKUP($EU510,definitions_list_lookup!$N$15:$P$20,3,TRUE)</f>
        <v>4</v>
      </c>
    </row>
    <row r="511" spans="1:153" ht="140">
      <c r="A511" s="89">
        <v>43308</v>
      </c>
      <c r="B511" s="5" t="s">
        <v>1323</v>
      </c>
      <c r="D511" s="5" t="s">
        <v>1208</v>
      </c>
      <c r="E511" s="5">
        <v>111</v>
      </c>
      <c r="F511" s="5">
        <v>4</v>
      </c>
      <c r="G511" s="6" t="str">
        <f t="shared" si="274"/>
        <v>111-4</v>
      </c>
      <c r="H511" s="2">
        <v>0</v>
      </c>
      <c r="I511" s="2">
        <v>98.5</v>
      </c>
      <c r="J511" s="79" t="str">
        <f>IF(((VLOOKUP($G511,Depth_Lookup!$A$3:$J$561,9,FALSE))-(I511/100))&gt;=0,"Good","Too Long")</f>
        <v>Good</v>
      </c>
      <c r="K511" s="80">
        <f>(VLOOKUP($G511,Depth_Lookup!$A$3:$J$561,10,FALSE))+(H511/100)</f>
        <v>254.05</v>
      </c>
      <c r="L511" s="80">
        <f>(VLOOKUP($G511,Depth_Lookup!$A$3:$J$561,10,FALSE))+(I511/100)</f>
        <v>255.03500000000003</v>
      </c>
      <c r="M511" s="136" t="s">
        <v>1921</v>
      </c>
      <c r="N511" s="247" t="s">
        <v>13</v>
      </c>
      <c r="O511" s="248" t="s">
        <v>1765</v>
      </c>
      <c r="P511" s="208" t="s">
        <v>2035</v>
      </c>
      <c r="Q511" s="44"/>
      <c r="R511" s="42">
        <v>95</v>
      </c>
      <c r="S511" s="5">
        <v>0</v>
      </c>
      <c r="T511" s="5">
        <v>5</v>
      </c>
      <c r="U511" s="5">
        <v>0</v>
      </c>
      <c r="V511" s="8">
        <f t="shared" si="327"/>
        <v>100</v>
      </c>
      <c r="W511" s="4" t="s">
        <v>1640</v>
      </c>
      <c r="X511" s="5" t="s">
        <v>1</v>
      </c>
      <c r="Y511" s="38">
        <v>80</v>
      </c>
      <c r="Z511" s="8" t="str">
        <f>VLOOKUP($Y511,definitions_list_lookup!$N$15:$P$20,2,TRUE)</f>
        <v>very high</v>
      </c>
      <c r="AA511" s="8">
        <f>VLOOKUP($Y511,definitions_list_lookup!$N$15:$P$20,3,TRUE)</f>
        <v>4</v>
      </c>
      <c r="AB511" s="99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>
        <v>5</v>
      </c>
      <c r="AQ511" s="7"/>
      <c r="AR511" s="7"/>
      <c r="AS511" s="7">
        <v>95</v>
      </c>
      <c r="AT511" s="7"/>
      <c r="AU511" s="7"/>
      <c r="AV511" s="7"/>
      <c r="AW511" s="7"/>
      <c r="AX511" s="7"/>
      <c r="AY511" s="7"/>
      <c r="AZ511" s="7"/>
      <c r="BA511" s="8">
        <f t="shared" si="326"/>
        <v>100</v>
      </c>
      <c r="BB511" s="54"/>
      <c r="BC511" s="99"/>
      <c r="BD511" s="99"/>
      <c r="BE511" s="99"/>
      <c r="BF511" s="7"/>
      <c r="BG511" s="8" t="str">
        <f>VLOOKUP($BF511,definitions_list_lookup!$N$15:$P$20,2,TRUE)</f>
        <v>fresh</v>
      </c>
      <c r="BH511" s="8">
        <f>VLOOKUP($BF511,definitions_list_lookup!$N$15:$P$20,3,TRUE)</f>
        <v>0</v>
      </c>
      <c r="BI511" s="99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8">
        <f t="shared" si="328"/>
        <v>0</v>
      </c>
      <c r="CI511" s="44"/>
      <c r="CJ511" s="7" t="s">
        <v>1384</v>
      </c>
      <c r="CK511" s="48" t="s">
        <v>1396</v>
      </c>
      <c r="CL511" s="7">
        <v>95</v>
      </c>
      <c r="CM511" s="8" t="str">
        <f>VLOOKUP($CL511,definitions_list_lookup!$N$15:$P$20,2,TRUE)</f>
        <v>complete</v>
      </c>
      <c r="CN511" s="8">
        <f>VLOOKUP($CL511,definitions_list_lookup!$N$15:$P$20,3,TRUE)</f>
        <v>5</v>
      </c>
      <c r="CO511" s="99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>
        <v>10</v>
      </c>
      <c r="DD511" s="7"/>
      <c r="DE511" s="7"/>
      <c r="DF511" s="7">
        <v>90</v>
      </c>
      <c r="DG511" s="7"/>
      <c r="DH511" s="7"/>
      <c r="DI511" s="7"/>
      <c r="DJ511" s="7"/>
      <c r="DK511" s="7"/>
      <c r="DL511" s="7"/>
      <c r="DM511" s="7"/>
      <c r="DN511" s="8">
        <f t="shared" si="277"/>
        <v>100</v>
      </c>
      <c r="DO511" s="44"/>
      <c r="DP511" s="99"/>
      <c r="DQ511" s="7"/>
      <c r="DR511" s="8" t="str">
        <f>VLOOKUP($DQ511,definitions_list_lookup!$N$15:$P$20,2,TRUE)</f>
        <v>fresh</v>
      </c>
      <c r="DS511" s="8">
        <f>VLOOKUP($DQ511,definitions_list_lookup!$N$15:$P$20,3,TRUE)</f>
        <v>0</v>
      </c>
      <c r="DT511" s="99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8">
        <f t="shared" si="278"/>
        <v>0</v>
      </c>
      <c r="ET511" s="44"/>
      <c r="EU511" s="8">
        <f t="shared" si="279"/>
        <v>80.75</v>
      </c>
      <c r="EV511" s="8" t="str">
        <f>VLOOKUP($EU511,definitions_list_lookup!$N$15:$P$20,2,TRUE)</f>
        <v>very high</v>
      </c>
      <c r="EW511" s="8">
        <f>VLOOKUP($EU511,definitions_list_lookup!$N$15:$P$20,3,TRUE)</f>
        <v>4</v>
      </c>
    </row>
    <row r="512" spans="1:153" ht="140">
      <c r="A512" s="89">
        <v>43308</v>
      </c>
      <c r="B512" s="5" t="s">
        <v>1323</v>
      </c>
      <c r="D512" s="5" t="s">
        <v>1208</v>
      </c>
      <c r="E512" s="5">
        <v>112</v>
      </c>
      <c r="F512" s="5">
        <v>1</v>
      </c>
      <c r="G512" s="6" t="str">
        <f t="shared" si="274"/>
        <v>112-1</v>
      </c>
      <c r="H512" s="2">
        <v>0</v>
      </c>
      <c r="I512" s="2">
        <v>74.5</v>
      </c>
      <c r="J512" s="79" t="str">
        <f>IF(((VLOOKUP($G512,Depth_Lookup!$A$3:$J$561,9,FALSE))-(I512/100))&gt;=0,"Good","Too Long")</f>
        <v>Good</v>
      </c>
      <c r="K512" s="80">
        <f>(VLOOKUP($G512,Depth_Lookup!$A$3:$J$561,10,FALSE))+(H512/100)</f>
        <v>254.6</v>
      </c>
      <c r="L512" s="80">
        <f>(VLOOKUP($G512,Depth_Lookup!$A$3:$J$561,10,FALSE))+(I512/100)</f>
        <v>255.345</v>
      </c>
      <c r="M512" s="136" t="s">
        <v>1921</v>
      </c>
      <c r="N512" s="247" t="s">
        <v>13</v>
      </c>
      <c r="O512" s="248" t="s">
        <v>1765</v>
      </c>
      <c r="P512" s="208" t="s">
        <v>2035</v>
      </c>
      <c r="Q512" s="44"/>
      <c r="R512" s="42">
        <v>95</v>
      </c>
      <c r="S512" s="5">
        <v>0</v>
      </c>
      <c r="T512" s="5">
        <v>5</v>
      </c>
      <c r="U512" s="5">
        <v>0</v>
      </c>
      <c r="V512" s="8">
        <f t="shared" ref="V512" si="329">SUM(R512:U512)</f>
        <v>100</v>
      </c>
      <c r="W512" s="4" t="s">
        <v>1640</v>
      </c>
      <c r="X512" s="5" t="s">
        <v>1</v>
      </c>
      <c r="Y512" s="38">
        <v>80</v>
      </c>
      <c r="Z512" s="8" t="str">
        <f>VLOOKUP($Y512,definitions_list_lookup!$N$15:$P$20,2,TRUE)</f>
        <v>very high</v>
      </c>
      <c r="AA512" s="8">
        <f>VLOOKUP($Y512,definitions_list_lookup!$N$15:$P$20,3,TRUE)</f>
        <v>4</v>
      </c>
      <c r="AB512" s="99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>
        <v>5</v>
      </c>
      <c r="AQ512" s="7"/>
      <c r="AR512" s="7"/>
      <c r="AS512" s="7">
        <v>95</v>
      </c>
      <c r="AT512" s="7"/>
      <c r="AU512" s="7"/>
      <c r="AV512" s="7"/>
      <c r="AW512" s="7"/>
      <c r="AX512" s="7"/>
      <c r="AY512" s="7"/>
      <c r="AZ512" s="7"/>
      <c r="BA512" s="8">
        <f t="shared" ref="BA512" si="330">SUM(AC512:AZ512)</f>
        <v>100</v>
      </c>
      <c r="BB512" s="54"/>
      <c r="BC512" s="99"/>
      <c r="BD512" s="99"/>
      <c r="BE512" s="99"/>
      <c r="BF512" s="7"/>
      <c r="BG512" s="8" t="str">
        <f>VLOOKUP($BF512,definitions_list_lookup!$N$15:$P$20,2,TRUE)</f>
        <v>fresh</v>
      </c>
      <c r="BH512" s="8">
        <f>VLOOKUP($BF512,definitions_list_lookup!$N$15:$P$20,3,TRUE)</f>
        <v>0</v>
      </c>
      <c r="BI512" s="99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8">
        <f t="shared" ref="CH512" si="331">SUM(BJ512:CG512)</f>
        <v>0</v>
      </c>
      <c r="CI512" s="44"/>
      <c r="CJ512" s="7" t="s">
        <v>1384</v>
      </c>
      <c r="CK512" s="48" t="s">
        <v>1396</v>
      </c>
      <c r="CL512" s="7">
        <v>95</v>
      </c>
      <c r="CM512" s="8" t="str">
        <f>VLOOKUP($CL512,definitions_list_lookup!$N$15:$P$20,2,TRUE)</f>
        <v>complete</v>
      </c>
      <c r="CN512" s="8">
        <f>VLOOKUP($CL512,definitions_list_lookup!$N$15:$P$20,3,TRUE)</f>
        <v>5</v>
      </c>
      <c r="CO512" s="99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>
        <v>10</v>
      </c>
      <c r="DD512" s="7"/>
      <c r="DE512" s="7"/>
      <c r="DF512" s="7">
        <v>90</v>
      </c>
      <c r="DG512" s="7"/>
      <c r="DH512" s="7"/>
      <c r="DI512" s="7"/>
      <c r="DJ512" s="7"/>
      <c r="DK512" s="7"/>
      <c r="DL512" s="7"/>
      <c r="DM512" s="7"/>
      <c r="DN512" s="8">
        <f t="shared" si="277"/>
        <v>100</v>
      </c>
      <c r="DO512" s="44"/>
      <c r="DP512" s="99"/>
      <c r="DQ512" s="7"/>
      <c r="DR512" s="8" t="str">
        <f>VLOOKUP($DQ512,definitions_list_lookup!$N$15:$P$20,2,TRUE)</f>
        <v>fresh</v>
      </c>
      <c r="DS512" s="8">
        <f>VLOOKUP($DQ512,definitions_list_lookup!$N$15:$P$20,3,TRUE)</f>
        <v>0</v>
      </c>
      <c r="DT512" s="99"/>
      <c r="DU512" s="7"/>
      <c r="DV512" s="7"/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/>
      <c r="ER512" s="7"/>
      <c r="ES512" s="8">
        <f t="shared" si="278"/>
        <v>0</v>
      </c>
      <c r="ET512" s="44"/>
      <c r="EU512" s="8">
        <f t="shared" si="279"/>
        <v>80.75</v>
      </c>
      <c r="EV512" s="8" t="str">
        <f>VLOOKUP($EU512,definitions_list_lookup!$N$15:$P$20,2,TRUE)</f>
        <v>very high</v>
      </c>
      <c r="EW512" s="8">
        <f>VLOOKUP($EU512,definitions_list_lookup!$N$15:$P$20,3,TRUE)</f>
        <v>4</v>
      </c>
    </row>
    <row r="513" spans="1:153" ht="140">
      <c r="A513" s="89">
        <v>43308</v>
      </c>
      <c r="B513" s="5" t="s">
        <v>1323</v>
      </c>
      <c r="D513" s="5" t="s">
        <v>1208</v>
      </c>
      <c r="E513" s="5">
        <v>112</v>
      </c>
      <c r="F513" s="5">
        <v>2</v>
      </c>
      <c r="G513" s="6" t="str">
        <f t="shared" si="274"/>
        <v>112-2</v>
      </c>
      <c r="H513" s="2">
        <v>0</v>
      </c>
      <c r="I513" s="2">
        <v>86</v>
      </c>
      <c r="J513" s="79" t="str">
        <f>IF(((VLOOKUP($G513,Depth_Lookup!$A$3:$J$561,9,FALSE))-(I513/100))&gt;=0,"Good","Too Long")</f>
        <v>Good</v>
      </c>
      <c r="K513" s="80">
        <f>(VLOOKUP($G513,Depth_Lookup!$A$3:$J$561,10,FALSE))+(H513/100)</f>
        <v>255.345</v>
      </c>
      <c r="L513" s="80">
        <f>(VLOOKUP($G513,Depth_Lookup!$A$3:$J$561,10,FALSE))+(I513/100)</f>
        <v>256.20499999999998</v>
      </c>
      <c r="M513" s="136" t="s">
        <v>1921</v>
      </c>
      <c r="N513" s="247" t="s">
        <v>13</v>
      </c>
      <c r="O513" s="248" t="s">
        <v>1765</v>
      </c>
      <c r="P513" s="208" t="s">
        <v>2035</v>
      </c>
      <c r="Q513" s="44"/>
      <c r="R513" s="42">
        <v>95</v>
      </c>
      <c r="S513" s="5">
        <v>0</v>
      </c>
      <c r="T513" s="5">
        <v>5</v>
      </c>
      <c r="U513" s="5">
        <v>0</v>
      </c>
      <c r="V513" s="8">
        <f t="shared" ref="V513" si="332">SUM(R513:U513)</f>
        <v>100</v>
      </c>
      <c r="W513" s="4" t="s">
        <v>1640</v>
      </c>
      <c r="X513" s="5" t="s">
        <v>1</v>
      </c>
      <c r="Y513" s="38">
        <v>85</v>
      </c>
      <c r="Z513" s="8" t="str">
        <f>VLOOKUP($Y513,definitions_list_lookup!$N$15:$P$20,2,TRUE)</f>
        <v>very high</v>
      </c>
      <c r="AA513" s="8">
        <f>VLOOKUP($Y513,definitions_list_lookup!$N$15:$P$20,3,TRUE)</f>
        <v>4</v>
      </c>
      <c r="AB513" s="99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>
        <v>5</v>
      </c>
      <c r="AQ513" s="7"/>
      <c r="AR513" s="7"/>
      <c r="AS513" s="7">
        <v>95</v>
      </c>
      <c r="AT513" s="7"/>
      <c r="AU513" s="7"/>
      <c r="AV513" s="7"/>
      <c r="AW513" s="7"/>
      <c r="AX513" s="7"/>
      <c r="AY513" s="7"/>
      <c r="AZ513" s="7"/>
      <c r="BA513" s="8">
        <f t="shared" ref="BA513" si="333">SUM(AC513:AZ513)</f>
        <v>100</v>
      </c>
      <c r="BB513" s="54"/>
      <c r="BC513" s="99"/>
      <c r="BD513" s="99"/>
      <c r="BE513" s="99"/>
      <c r="BF513" s="7"/>
      <c r="BG513" s="8" t="str">
        <f>VLOOKUP($BF513,definitions_list_lookup!$N$15:$P$20,2,TRUE)</f>
        <v>fresh</v>
      </c>
      <c r="BH513" s="8">
        <f>VLOOKUP($BF513,definitions_list_lookup!$N$15:$P$20,3,TRUE)</f>
        <v>0</v>
      </c>
      <c r="BI513" s="99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8">
        <f t="shared" ref="CH513" si="334">SUM(BJ513:CG513)</f>
        <v>0</v>
      </c>
      <c r="CI513" s="44"/>
      <c r="CJ513" s="7" t="s">
        <v>1384</v>
      </c>
      <c r="CK513" s="48" t="s">
        <v>1396</v>
      </c>
      <c r="CL513" s="7">
        <v>95</v>
      </c>
      <c r="CM513" s="8" t="str">
        <f>VLOOKUP($CL513,definitions_list_lookup!$N$15:$P$20,2,TRUE)</f>
        <v>complete</v>
      </c>
      <c r="CN513" s="8">
        <f>VLOOKUP($CL513,definitions_list_lookup!$N$15:$P$20,3,TRUE)</f>
        <v>5</v>
      </c>
      <c r="CO513" s="99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>
        <v>10</v>
      </c>
      <c r="DD513" s="7"/>
      <c r="DE513" s="7"/>
      <c r="DF513" s="7">
        <v>90</v>
      </c>
      <c r="DG513" s="7"/>
      <c r="DH513" s="7"/>
      <c r="DI513" s="7"/>
      <c r="DJ513" s="7"/>
      <c r="DK513" s="7"/>
      <c r="DL513" s="7"/>
      <c r="DM513" s="7"/>
      <c r="DN513" s="8">
        <f t="shared" si="277"/>
        <v>100</v>
      </c>
      <c r="DO513" s="44"/>
      <c r="DP513" s="99"/>
      <c r="DQ513" s="7"/>
      <c r="DR513" s="8" t="str">
        <f>VLOOKUP($DQ513,definitions_list_lookup!$N$15:$P$20,2,TRUE)</f>
        <v>fresh</v>
      </c>
      <c r="DS513" s="8">
        <f>VLOOKUP($DQ513,definitions_list_lookup!$N$15:$P$20,3,TRUE)</f>
        <v>0</v>
      </c>
      <c r="DT513" s="99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8">
        <f t="shared" si="278"/>
        <v>0</v>
      </c>
      <c r="ET513" s="44"/>
      <c r="EU513" s="8">
        <f t="shared" si="279"/>
        <v>85.5</v>
      </c>
      <c r="EV513" s="8" t="str">
        <f>VLOOKUP($EU513,definitions_list_lookup!$N$15:$P$20,2,TRUE)</f>
        <v>very high</v>
      </c>
      <c r="EW513" s="8">
        <f>VLOOKUP($EU513,definitions_list_lookup!$N$15:$P$20,3,TRUE)</f>
        <v>4</v>
      </c>
    </row>
    <row r="514" spans="1:153" ht="168">
      <c r="A514" s="89">
        <v>43308</v>
      </c>
      <c r="B514" s="5" t="s">
        <v>1323</v>
      </c>
      <c r="D514" s="5" t="s">
        <v>1208</v>
      </c>
      <c r="E514" s="5">
        <v>112</v>
      </c>
      <c r="F514" s="5">
        <v>3</v>
      </c>
      <c r="G514" s="6" t="str">
        <f t="shared" si="274"/>
        <v>112-3</v>
      </c>
      <c r="H514" s="2">
        <v>0</v>
      </c>
      <c r="I514" s="2">
        <v>75</v>
      </c>
      <c r="J514" s="79" t="str">
        <f>IF(((VLOOKUP($G514,Depth_Lookup!$A$3:$J$561,9,FALSE))-(I514/100))&gt;=0,"Good","Too Long")</f>
        <v>Good</v>
      </c>
      <c r="K514" s="80">
        <f>(VLOOKUP($G514,Depth_Lookup!$A$3:$J$561,10,FALSE))+(H514/100)</f>
        <v>256.20499999999998</v>
      </c>
      <c r="L514" s="80">
        <f>(VLOOKUP($G514,Depth_Lookup!$A$3:$J$561,10,FALSE))+(I514/100)</f>
        <v>256.95499999999998</v>
      </c>
      <c r="M514" s="136" t="s">
        <v>1921</v>
      </c>
      <c r="N514" s="247" t="s">
        <v>13</v>
      </c>
      <c r="O514" s="248" t="s">
        <v>1652</v>
      </c>
      <c r="P514" s="208" t="s">
        <v>2035</v>
      </c>
      <c r="Q514" s="44"/>
      <c r="R514" s="42">
        <v>100</v>
      </c>
      <c r="S514" s="5">
        <v>0</v>
      </c>
      <c r="T514" s="5">
        <v>0</v>
      </c>
      <c r="U514" s="5">
        <v>0</v>
      </c>
      <c r="V514" s="8">
        <f t="shared" si="286"/>
        <v>100</v>
      </c>
      <c r="W514" s="4" t="s">
        <v>1640</v>
      </c>
      <c r="X514" s="5" t="s">
        <v>1</v>
      </c>
      <c r="Y514" s="38">
        <v>90</v>
      </c>
      <c r="Z514" s="8" t="str">
        <f>VLOOKUP($Y514,definitions_list_lookup!$N$15:$P$20,2,TRUE)</f>
        <v>very high</v>
      </c>
      <c r="AA514" s="8">
        <f>VLOOKUP($Y514,definitions_list_lookup!$N$15:$P$20,3,TRUE)</f>
        <v>4</v>
      </c>
      <c r="AB514" s="99" t="s">
        <v>2007</v>
      </c>
      <c r="AC514" s="7"/>
      <c r="AD514" s="7">
        <v>5</v>
      </c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>
        <v>5</v>
      </c>
      <c r="AQ514" s="7"/>
      <c r="AR514" s="7"/>
      <c r="AS514" s="7">
        <v>90</v>
      </c>
      <c r="AT514" s="7"/>
      <c r="AU514" s="7"/>
      <c r="AV514" s="7"/>
      <c r="AW514" s="7"/>
      <c r="AX514" s="7"/>
      <c r="AY514" s="7"/>
      <c r="AZ514" s="7"/>
      <c r="BA514" s="8">
        <f t="shared" si="281"/>
        <v>100</v>
      </c>
      <c r="BB514" s="54"/>
      <c r="BC514" s="99"/>
      <c r="BD514" s="99"/>
      <c r="BE514" s="99"/>
      <c r="BF514" s="7"/>
      <c r="BG514" s="8" t="str">
        <f>VLOOKUP($BF514,definitions_list_lookup!$N$15:$P$20,2,TRUE)</f>
        <v>fresh</v>
      </c>
      <c r="BH514" s="8">
        <f>VLOOKUP($BF514,definitions_list_lookup!$N$15:$P$20,3,TRUE)</f>
        <v>0</v>
      </c>
      <c r="BI514" s="99" t="s">
        <v>1889</v>
      </c>
      <c r="BJ514" s="7">
        <v>20</v>
      </c>
      <c r="BK514" s="7"/>
      <c r="BL514" s="7">
        <v>20</v>
      </c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>
        <v>60</v>
      </c>
      <c r="CH514" s="8">
        <f t="shared" si="276"/>
        <v>100</v>
      </c>
      <c r="CI514" s="44"/>
      <c r="CJ514" s="7"/>
      <c r="CK514" s="48"/>
      <c r="CL514" s="7"/>
      <c r="CM514" s="8" t="str">
        <f>VLOOKUP($CL514,definitions_list_lookup!$N$15:$P$20,2,TRUE)</f>
        <v>fresh</v>
      </c>
      <c r="CN514" s="8">
        <f>VLOOKUP($CL514,definitions_list_lookup!$N$15:$P$20,3,TRUE)</f>
        <v>0</v>
      </c>
      <c r="CO514" s="99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8">
        <f t="shared" si="277"/>
        <v>0</v>
      </c>
      <c r="DO514" s="44"/>
      <c r="DP514" s="99"/>
      <c r="DQ514" s="7"/>
      <c r="DR514" s="8" t="str">
        <f>VLOOKUP($DQ514,definitions_list_lookup!$N$15:$P$20,2,TRUE)</f>
        <v>fresh</v>
      </c>
      <c r="DS514" s="8">
        <f>VLOOKUP($DQ514,definitions_list_lookup!$N$15:$P$20,3,TRUE)</f>
        <v>0</v>
      </c>
      <c r="DT514" s="99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8">
        <f t="shared" si="278"/>
        <v>0</v>
      </c>
      <c r="ET514" s="44"/>
      <c r="EU514" s="8">
        <f t="shared" si="279"/>
        <v>90</v>
      </c>
      <c r="EV514" s="8" t="str">
        <f>VLOOKUP($EU514,definitions_list_lookup!$N$15:$P$20,2,TRUE)</f>
        <v>very high</v>
      </c>
      <c r="EW514" s="8">
        <f>VLOOKUP($EU514,definitions_list_lookup!$N$15:$P$20,3,TRUE)</f>
        <v>4</v>
      </c>
    </row>
    <row r="515" spans="1:153" ht="140">
      <c r="A515" s="89">
        <v>43308</v>
      </c>
      <c r="B515" s="5" t="s">
        <v>1323</v>
      </c>
      <c r="D515" s="5" t="s">
        <v>1208</v>
      </c>
      <c r="E515" s="5">
        <v>112</v>
      </c>
      <c r="F515" s="5">
        <v>4</v>
      </c>
      <c r="G515" s="6" t="str">
        <f t="shared" si="274"/>
        <v>112-4</v>
      </c>
      <c r="H515" s="2">
        <v>0</v>
      </c>
      <c r="I515" s="2">
        <v>45.5</v>
      </c>
      <c r="J515" s="79" t="str">
        <f>IF(((VLOOKUP($G515,Depth_Lookup!$A$3:$J$561,9,FALSE))-(I515/100))&gt;=0,"Good","Too Long")</f>
        <v>Good</v>
      </c>
      <c r="K515" s="80">
        <f>(VLOOKUP($G515,Depth_Lookup!$A$3:$J$561,10,FALSE))+(H515/100)</f>
        <v>256.95499999999998</v>
      </c>
      <c r="L515" s="80">
        <f>(VLOOKUP($G515,Depth_Lookup!$A$3:$J$561,10,FALSE))+(I515/100)</f>
        <v>257.40999999999997</v>
      </c>
      <c r="M515" s="136" t="s">
        <v>1921</v>
      </c>
      <c r="N515" s="247" t="s">
        <v>13</v>
      </c>
      <c r="O515" s="248" t="s">
        <v>1652</v>
      </c>
      <c r="P515" s="208" t="s">
        <v>2035</v>
      </c>
      <c r="Q515" s="44"/>
      <c r="R515" s="42">
        <v>100</v>
      </c>
      <c r="S515" s="5">
        <v>0</v>
      </c>
      <c r="T515" s="5">
        <v>0</v>
      </c>
      <c r="U515" s="5">
        <v>0</v>
      </c>
      <c r="V515" s="8">
        <f t="shared" ref="V515:V517" si="335">SUM(R515:U515)</f>
        <v>100</v>
      </c>
      <c r="W515" s="4" t="s">
        <v>1640</v>
      </c>
      <c r="X515" s="5" t="s">
        <v>1</v>
      </c>
      <c r="Y515" s="38">
        <v>90</v>
      </c>
      <c r="Z515" s="8" t="str">
        <f>VLOOKUP($Y515,definitions_list_lookup!$N$15:$P$20,2,TRUE)</f>
        <v>very high</v>
      </c>
      <c r="AA515" s="8">
        <f>VLOOKUP($Y515,definitions_list_lookup!$N$15:$P$20,3,TRUE)</f>
        <v>4</v>
      </c>
      <c r="AB515" s="99"/>
      <c r="AC515" s="7"/>
      <c r="AD515" s="7">
        <v>5</v>
      </c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>
        <v>5</v>
      </c>
      <c r="AQ515" s="7"/>
      <c r="AR515" s="7"/>
      <c r="AS515" s="7">
        <v>90</v>
      </c>
      <c r="AT515" s="7"/>
      <c r="AU515" s="7"/>
      <c r="AV515" s="7"/>
      <c r="AW515" s="7"/>
      <c r="AX515" s="7"/>
      <c r="AY515" s="7"/>
      <c r="AZ515" s="7"/>
      <c r="BA515" s="8">
        <f t="shared" si="281"/>
        <v>100</v>
      </c>
      <c r="BB515" s="54"/>
      <c r="BC515" s="99"/>
      <c r="BD515" s="99"/>
      <c r="BE515" s="99"/>
      <c r="BF515" s="7"/>
      <c r="BG515" s="8" t="str">
        <f>VLOOKUP($BF515,definitions_list_lookup!$N$15:$P$20,2,TRUE)</f>
        <v>fresh</v>
      </c>
      <c r="BH515" s="8">
        <f>VLOOKUP($BF515,definitions_list_lookup!$N$15:$P$20,3,TRUE)</f>
        <v>0</v>
      </c>
      <c r="BI515" s="99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8">
        <f t="shared" si="276"/>
        <v>0</v>
      </c>
      <c r="CI515" s="44"/>
      <c r="CJ515" s="7"/>
      <c r="CK515" s="48"/>
      <c r="CL515" s="7"/>
      <c r="CM515" s="8" t="str">
        <f>VLOOKUP($CL515,definitions_list_lookup!$N$15:$P$20,2,TRUE)</f>
        <v>fresh</v>
      </c>
      <c r="CN515" s="8">
        <f>VLOOKUP($CL515,definitions_list_lookup!$N$15:$P$20,3,TRUE)</f>
        <v>0</v>
      </c>
      <c r="CO515" s="99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8">
        <f t="shared" si="277"/>
        <v>0</v>
      </c>
      <c r="DO515" s="44"/>
      <c r="DP515" s="99"/>
      <c r="DQ515" s="7"/>
      <c r="DR515" s="8" t="str">
        <f>VLOOKUP($DQ515,definitions_list_lookup!$N$15:$P$20,2,TRUE)</f>
        <v>fresh</v>
      </c>
      <c r="DS515" s="8">
        <f>VLOOKUP($DQ515,definitions_list_lookup!$N$15:$P$20,3,TRUE)</f>
        <v>0</v>
      </c>
      <c r="DT515" s="99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8">
        <f t="shared" si="278"/>
        <v>0</v>
      </c>
      <c r="ET515" s="44"/>
      <c r="EU515" s="8">
        <f t="shared" si="279"/>
        <v>90</v>
      </c>
      <c r="EV515" s="8" t="str">
        <f>VLOOKUP($EU515,definitions_list_lookup!$N$15:$P$20,2,TRUE)</f>
        <v>very high</v>
      </c>
      <c r="EW515" s="8">
        <f>VLOOKUP($EU515,definitions_list_lookup!$N$15:$P$20,3,TRUE)</f>
        <v>4</v>
      </c>
    </row>
    <row r="516" spans="1:153" ht="56">
      <c r="A516" s="89">
        <v>43308</v>
      </c>
      <c r="B516" s="5" t="s">
        <v>1323</v>
      </c>
      <c r="D516" s="5" t="s">
        <v>1208</v>
      </c>
      <c r="E516" s="5">
        <v>112</v>
      </c>
      <c r="F516" s="5">
        <v>4</v>
      </c>
      <c r="G516" s="6" t="str">
        <f t="shared" si="274"/>
        <v>112-4</v>
      </c>
      <c r="H516" s="2">
        <v>45.5</v>
      </c>
      <c r="I516" s="2">
        <v>46</v>
      </c>
      <c r="J516" s="79" t="str">
        <f>IF(((VLOOKUP($G516,Depth_Lookup!$A$3:$J$561,9,FALSE))-(I516/100))&gt;=0,"Good","Too Long")</f>
        <v>Good</v>
      </c>
      <c r="K516" s="80">
        <f>(VLOOKUP($G516,Depth_Lookup!$A$3:$J$561,10,FALSE))+(H516/100)</f>
        <v>257.40999999999997</v>
      </c>
      <c r="L516" s="80">
        <f>(VLOOKUP($G516,Depth_Lookup!$A$3:$J$561,10,FALSE))+(I516/100)</f>
        <v>257.41499999999996</v>
      </c>
      <c r="M516" s="136" t="s">
        <v>1923</v>
      </c>
      <c r="N516" s="247" t="s">
        <v>1469</v>
      </c>
      <c r="O516" s="248" t="s">
        <v>1784</v>
      </c>
      <c r="P516" s="208" t="s">
        <v>1330</v>
      </c>
      <c r="Q516" s="44"/>
      <c r="R516" s="42">
        <v>100</v>
      </c>
      <c r="S516" s="5">
        <v>0</v>
      </c>
      <c r="T516" s="5">
        <v>0</v>
      </c>
      <c r="U516" s="5">
        <v>0</v>
      </c>
      <c r="V516" s="8">
        <f t="shared" si="335"/>
        <v>100</v>
      </c>
      <c r="W516" s="4" t="s">
        <v>1383</v>
      </c>
      <c r="X516" s="5" t="s">
        <v>1223</v>
      </c>
      <c r="Y516" s="38">
        <v>95</v>
      </c>
      <c r="Z516" s="8" t="str">
        <f>VLOOKUP($Y516,definitions_list_lookup!$N$15:$P$20,2,TRUE)</f>
        <v>complete</v>
      </c>
      <c r="AA516" s="8">
        <f>VLOOKUP($Y516,definitions_list_lookup!$N$15:$P$20,3,TRUE)</f>
        <v>5</v>
      </c>
      <c r="AB516" s="99"/>
      <c r="AC516" s="7">
        <v>20</v>
      </c>
      <c r="AD516" s="7"/>
      <c r="AE516" s="7">
        <v>20</v>
      </c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>
        <v>60</v>
      </c>
      <c r="BA516" s="8">
        <f t="shared" ref="BA516:BA517" si="336">SUM(AC516:AZ516)</f>
        <v>100</v>
      </c>
      <c r="BB516" s="54"/>
      <c r="BC516" s="99"/>
      <c r="BD516" s="99"/>
      <c r="BE516" s="99"/>
      <c r="BF516" s="7"/>
      <c r="BG516" s="8" t="str">
        <f>VLOOKUP($BF516,definitions_list_lookup!$N$15:$P$20,2,TRUE)</f>
        <v>fresh</v>
      </c>
      <c r="BH516" s="8">
        <f>VLOOKUP($BF516,definitions_list_lookup!$N$15:$P$20,3,TRUE)</f>
        <v>0</v>
      </c>
      <c r="BI516" s="99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8">
        <f t="shared" ref="CH516:CH517" si="337">SUM(BJ516:CG516)</f>
        <v>0</v>
      </c>
      <c r="CI516" s="44"/>
      <c r="CJ516" s="7"/>
      <c r="CK516" s="48"/>
      <c r="CL516" s="7"/>
      <c r="CM516" s="8" t="str">
        <f>VLOOKUP($CL516,definitions_list_lookup!$N$15:$P$20,2,TRUE)</f>
        <v>fresh</v>
      </c>
      <c r="CN516" s="8">
        <f>VLOOKUP($CL516,definitions_list_lookup!$N$15:$P$20,3,TRUE)</f>
        <v>0</v>
      </c>
      <c r="CO516" s="99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8">
        <f t="shared" si="277"/>
        <v>0</v>
      </c>
      <c r="DO516" s="44"/>
      <c r="DP516" s="99"/>
      <c r="DQ516" s="7"/>
      <c r="DR516" s="8" t="str">
        <f>VLOOKUP($DQ516,definitions_list_lookup!$N$15:$P$20,2,TRUE)</f>
        <v>fresh</v>
      </c>
      <c r="DS516" s="8">
        <f>VLOOKUP($DQ516,definitions_list_lookup!$N$15:$P$20,3,TRUE)</f>
        <v>0</v>
      </c>
      <c r="DT516" s="99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8">
        <f t="shared" si="278"/>
        <v>0</v>
      </c>
      <c r="ET516" s="44"/>
      <c r="EU516" s="8">
        <f t="shared" si="279"/>
        <v>95</v>
      </c>
      <c r="EV516" s="8" t="str">
        <f>VLOOKUP($EU516,definitions_list_lookup!$N$15:$P$20,2,TRUE)</f>
        <v>complete</v>
      </c>
      <c r="EW516" s="8">
        <f>VLOOKUP($EU516,definitions_list_lookup!$N$15:$P$20,3,TRUE)</f>
        <v>5</v>
      </c>
    </row>
    <row r="517" spans="1:153" ht="140">
      <c r="A517" s="89">
        <v>43308</v>
      </c>
      <c r="B517" s="5" t="s">
        <v>1323</v>
      </c>
      <c r="D517" s="5" t="s">
        <v>1208</v>
      </c>
      <c r="E517" s="5">
        <v>112</v>
      </c>
      <c r="F517" s="5">
        <v>4</v>
      </c>
      <c r="G517" s="6" t="str">
        <f t="shared" si="274"/>
        <v>112-4</v>
      </c>
      <c r="H517" s="2">
        <v>46</v>
      </c>
      <c r="I517" s="2">
        <v>93.5</v>
      </c>
      <c r="J517" s="79" t="str">
        <f>IF(((VLOOKUP($G517,Depth_Lookup!$A$3:$J$561,9,FALSE))-(I517/100))&gt;=0,"Good","Too Long")</f>
        <v>Good</v>
      </c>
      <c r="K517" s="80">
        <f>(VLOOKUP($G517,Depth_Lookup!$A$3:$J$561,10,FALSE))+(H517/100)</f>
        <v>257.41499999999996</v>
      </c>
      <c r="L517" s="80">
        <f>(VLOOKUP($G517,Depth_Lookup!$A$3:$J$561,10,FALSE))+(I517/100)</f>
        <v>257.89</v>
      </c>
      <c r="M517" s="136" t="s">
        <v>1925</v>
      </c>
      <c r="N517" s="247" t="s">
        <v>13</v>
      </c>
      <c r="O517" s="248" t="s">
        <v>1765</v>
      </c>
      <c r="P517" s="208" t="s">
        <v>2035</v>
      </c>
      <c r="Q517" s="44"/>
      <c r="R517" s="42">
        <v>95</v>
      </c>
      <c r="S517" s="5">
        <v>0</v>
      </c>
      <c r="T517" s="5">
        <v>5</v>
      </c>
      <c r="U517" s="5">
        <v>0</v>
      </c>
      <c r="V517" s="8">
        <f t="shared" si="335"/>
        <v>100</v>
      </c>
      <c r="W517" s="4" t="s">
        <v>1640</v>
      </c>
      <c r="X517" s="5" t="s">
        <v>1</v>
      </c>
      <c r="Y517" s="38">
        <v>85</v>
      </c>
      <c r="Z517" s="8" t="str">
        <f>VLOOKUP($Y517,definitions_list_lookup!$N$15:$P$20,2,TRUE)</f>
        <v>very high</v>
      </c>
      <c r="AA517" s="8">
        <f>VLOOKUP($Y517,definitions_list_lookup!$N$15:$P$20,3,TRUE)</f>
        <v>4</v>
      </c>
      <c r="AB517" s="99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>
        <v>5</v>
      </c>
      <c r="AQ517" s="7"/>
      <c r="AR517" s="7"/>
      <c r="AS517" s="7">
        <v>95</v>
      </c>
      <c r="AT517" s="7"/>
      <c r="AU517" s="7"/>
      <c r="AV517" s="7"/>
      <c r="AW517" s="7"/>
      <c r="AX517" s="7"/>
      <c r="AY517" s="7"/>
      <c r="AZ517" s="7"/>
      <c r="BA517" s="8">
        <f t="shared" si="336"/>
        <v>100</v>
      </c>
      <c r="BB517" s="54"/>
      <c r="BC517" s="99"/>
      <c r="BD517" s="99"/>
      <c r="BE517" s="99"/>
      <c r="BF517" s="7"/>
      <c r="BG517" s="8" t="str">
        <f>VLOOKUP($BF517,definitions_list_lookup!$N$15:$P$20,2,TRUE)</f>
        <v>fresh</v>
      </c>
      <c r="BH517" s="8">
        <f>VLOOKUP($BF517,definitions_list_lookup!$N$15:$P$20,3,TRUE)</f>
        <v>0</v>
      </c>
      <c r="BI517" s="99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8">
        <f t="shared" si="337"/>
        <v>0</v>
      </c>
      <c r="CI517" s="44"/>
      <c r="CJ517" s="7" t="s">
        <v>1384</v>
      </c>
      <c r="CK517" s="48" t="s">
        <v>1396</v>
      </c>
      <c r="CL517" s="7">
        <v>95</v>
      </c>
      <c r="CM517" s="8" t="str">
        <f>VLOOKUP($CL517,definitions_list_lookup!$N$15:$P$20,2,TRUE)</f>
        <v>complete</v>
      </c>
      <c r="CN517" s="8">
        <f>VLOOKUP($CL517,definitions_list_lookup!$N$15:$P$20,3,TRUE)</f>
        <v>5</v>
      </c>
      <c r="CO517" s="99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>
        <v>10</v>
      </c>
      <c r="DD517" s="7"/>
      <c r="DE517" s="7"/>
      <c r="DF517" s="7">
        <v>90</v>
      </c>
      <c r="DG517" s="7"/>
      <c r="DH517" s="7"/>
      <c r="DI517" s="7"/>
      <c r="DJ517" s="7"/>
      <c r="DK517" s="7"/>
      <c r="DL517" s="7"/>
      <c r="DM517" s="7"/>
      <c r="DN517" s="8">
        <f t="shared" ref="DN517" si="338">SUM(CP517:DM517)</f>
        <v>100</v>
      </c>
      <c r="DO517" s="44"/>
      <c r="DP517" s="99"/>
      <c r="DQ517" s="7"/>
      <c r="DR517" s="8" t="str">
        <f>VLOOKUP($DQ517,definitions_list_lookup!$N$15:$P$20,2,TRUE)</f>
        <v>fresh</v>
      </c>
      <c r="DS517" s="8">
        <f>VLOOKUP($DQ517,definitions_list_lookup!$N$15:$P$20,3,TRUE)</f>
        <v>0</v>
      </c>
      <c r="DT517" s="99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8">
        <f t="shared" si="278"/>
        <v>0</v>
      </c>
      <c r="ET517" s="44"/>
      <c r="EU517" s="8">
        <f t="shared" si="279"/>
        <v>85.5</v>
      </c>
      <c r="EV517" s="8" t="str">
        <f>VLOOKUP($EU517,definitions_list_lookup!$N$15:$P$20,2,TRUE)</f>
        <v>very high</v>
      </c>
      <c r="EW517" s="8">
        <f>VLOOKUP($EU517,definitions_list_lookup!$N$15:$P$20,3,TRUE)</f>
        <v>4</v>
      </c>
    </row>
    <row r="518" spans="1:153" ht="140">
      <c r="A518" s="89">
        <v>43308</v>
      </c>
      <c r="B518" s="5" t="s">
        <v>1323</v>
      </c>
      <c r="D518" s="5" t="s">
        <v>1208</v>
      </c>
      <c r="E518" s="5">
        <v>113</v>
      </c>
      <c r="F518" s="5">
        <v>1</v>
      </c>
      <c r="G518" s="6" t="str">
        <f t="shared" si="274"/>
        <v>113-1</v>
      </c>
      <c r="H518" s="2">
        <v>0</v>
      </c>
      <c r="I518" s="2">
        <v>66</v>
      </c>
      <c r="J518" s="79" t="str">
        <f>IF(((VLOOKUP($G518,Depth_Lookup!$A$3:$J$561,9,FALSE))-(I518/100))&gt;=0,"Good","Too Long")</f>
        <v>Good</v>
      </c>
      <c r="K518" s="80">
        <f>(VLOOKUP($G518,Depth_Lookup!$A$3:$J$561,10,FALSE))+(H518/100)</f>
        <v>257.60000000000002</v>
      </c>
      <c r="L518" s="80">
        <f>(VLOOKUP($G518,Depth_Lookup!$A$3:$J$561,10,FALSE))+(I518/100)</f>
        <v>258.26000000000005</v>
      </c>
      <c r="M518" s="136" t="s">
        <v>1925</v>
      </c>
      <c r="N518" s="247" t="s">
        <v>13</v>
      </c>
      <c r="O518" s="248" t="s">
        <v>1776</v>
      </c>
      <c r="P518" s="208" t="s">
        <v>2035</v>
      </c>
      <c r="Q518" s="44"/>
      <c r="R518" s="42">
        <v>95</v>
      </c>
      <c r="S518" s="5">
        <v>0</v>
      </c>
      <c r="T518" s="5">
        <v>5</v>
      </c>
      <c r="U518" s="5">
        <v>0</v>
      </c>
      <c r="V518" s="8">
        <f t="shared" si="286"/>
        <v>100</v>
      </c>
      <c r="W518" s="4" t="s">
        <v>1640</v>
      </c>
      <c r="X518" s="5" t="s">
        <v>1</v>
      </c>
      <c r="Y518" s="38">
        <v>90</v>
      </c>
      <c r="Z518" s="8" t="str">
        <f>VLOOKUP($Y518,definitions_list_lookup!$N$15:$P$20,2,TRUE)</f>
        <v>very high</v>
      </c>
      <c r="AA518" s="8">
        <f>VLOOKUP($Y518,definitions_list_lookup!$N$15:$P$20,3,TRUE)</f>
        <v>4</v>
      </c>
      <c r="AB518" s="99" t="s">
        <v>2009</v>
      </c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>
        <v>5</v>
      </c>
      <c r="AQ518" s="7"/>
      <c r="AR518" s="7"/>
      <c r="AS518" s="7">
        <v>95</v>
      </c>
      <c r="AT518" s="7"/>
      <c r="AU518" s="7"/>
      <c r="AV518" s="7"/>
      <c r="AW518" s="7"/>
      <c r="AX518" s="7"/>
      <c r="AY518" s="7"/>
      <c r="AZ518" s="7"/>
      <c r="BA518" s="8">
        <f t="shared" si="281"/>
        <v>100</v>
      </c>
      <c r="BB518" s="54"/>
      <c r="BC518" s="99"/>
      <c r="BD518" s="99"/>
      <c r="BE518" s="99"/>
      <c r="BF518" s="7"/>
      <c r="BG518" s="8" t="str">
        <f>VLOOKUP($BF518,definitions_list_lookup!$N$15:$P$20,2,TRUE)</f>
        <v>fresh</v>
      </c>
      <c r="BH518" s="8">
        <f>VLOOKUP($BF518,definitions_list_lookup!$N$15:$P$20,3,TRUE)</f>
        <v>0</v>
      </c>
      <c r="BI518" s="99" t="s">
        <v>2008</v>
      </c>
      <c r="BJ518" s="7">
        <v>40</v>
      </c>
      <c r="BK518" s="7">
        <v>60</v>
      </c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8">
        <f t="shared" si="276"/>
        <v>100</v>
      </c>
      <c r="CI518" s="44"/>
      <c r="CJ518" s="7" t="s">
        <v>1384</v>
      </c>
      <c r="CK518" s="48" t="s">
        <v>1396</v>
      </c>
      <c r="CL518" s="7">
        <v>95</v>
      </c>
      <c r="CM518" s="8" t="str">
        <f>VLOOKUP($CL518,definitions_list_lookup!$N$15:$P$20,2,TRUE)</f>
        <v>complete</v>
      </c>
      <c r="CN518" s="8">
        <f>VLOOKUP($CL518,definitions_list_lookup!$N$15:$P$20,3,TRUE)</f>
        <v>5</v>
      </c>
      <c r="CO518" s="99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>
        <v>10</v>
      </c>
      <c r="DD518" s="7"/>
      <c r="DE518" s="7"/>
      <c r="DF518" s="7">
        <v>90</v>
      </c>
      <c r="DG518" s="7"/>
      <c r="DH518" s="7"/>
      <c r="DI518" s="7"/>
      <c r="DJ518" s="7"/>
      <c r="DK518" s="7"/>
      <c r="DL518" s="7"/>
      <c r="DM518" s="7"/>
      <c r="DN518" s="8">
        <f t="shared" si="277"/>
        <v>100</v>
      </c>
      <c r="DO518" s="44"/>
      <c r="DP518" s="99"/>
      <c r="DQ518" s="7"/>
      <c r="DR518" s="8" t="str">
        <f>VLOOKUP($DQ518,definitions_list_lookup!$N$15:$P$20,2,TRUE)</f>
        <v>fresh</v>
      </c>
      <c r="DS518" s="8">
        <f>VLOOKUP($DQ518,definitions_list_lookup!$N$15:$P$20,3,TRUE)</f>
        <v>0</v>
      </c>
      <c r="DT518" s="99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8">
        <f t="shared" si="278"/>
        <v>0</v>
      </c>
      <c r="ET518" s="44"/>
      <c r="EU518" s="8">
        <f t="shared" si="279"/>
        <v>90.25</v>
      </c>
      <c r="EV518" s="8" t="str">
        <f>VLOOKUP($EU518,definitions_list_lookup!$N$15:$P$20,2,TRUE)</f>
        <v>very high</v>
      </c>
      <c r="EW518" s="8">
        <f>VLOOKUP($EU518,definitions_list_lookup!$N$15:$P$20,3,TRUE)</f>
        <v>4</v>
      </c>
    </row>
    <row r="519" spans="1:153" ht="140">
      <c r="A519" s="89">
        <v>43308</v>
      </c>
      <c r="B519" s="5" t="s">
        <v>1323</v>
      </c>
      <c r="D519" s="5" t="s">
        <v>1208</v>
      </c>
      <c r="E519" s="5">
        <v>113</v>
      </c>
      <c r="F519" s="5">
        <v>1</v>
      </c>
      <c r="G519" s="6" t="str">
        <f t="shared" si="274"/>
        <v>113-1</v>
      </c>
      <c r="H519" s="2">
        <v>66</v>
      </c>
      <c r="I519" s="2">
        <v>80</v>
      </c>
      <c r="J519" s="79" t="str">
        <f>IF(((VLOOKUP($G519,Depth_Lookup!$A$3:$J$561,9,FALSE))-(I519/100))&gt;=0,"Good","Too Long")</f>
        <v>Good</v>
      </c>
      <c r="K519" s="80">
        <f>(VLOOKUP($G519,Depth_Lookup!$A$3:$J$561,10,FALSE))+(H519/100)</f>
        <v>258.26000000000005</v>
      </c>
      <c r="L519" s="80">
        <f>(VLOOKUP($G519,Depth_Lookup!$A$3:$J$561,10,FALSE))+(I519/100)</f>
        <v>258.40000000000003</v>
      </c>
      <c r="M519" s="136" t="s">
        <v>1926</v>
      </c>
      <c r="N519" s="247" t="s">
        <v>12</v>
      </c>
      <c r="O519" s="248" t="s">
        <v>1407</v>
      </c>
      <c r="P519" s="208" t="s">
        <v>2035</v>
      </c>
      <c r="Q519" s="44"/>
      <c r="R519" s="42">
        <v>100</v>
      </c>
      <c r="S519" s="5">
        <v>0</v>
      </c>
      <c r="T519" s="5">
        <v>0</v>
      </c>
      <c r="U519" s="5">
        <v>0</v>
      </c>
      <c r="V519" s="8">
        <f t="shared" si="286"/>
        <v>100</v>
      </c>
      <c r="W519" s="4" t="s">
        <v>1640</v>
      </c>
      <c r="X519" s="5" t="s">
        <v>1</v>
      </c>
      <c r="Y519" s="38">
        <v>90</v>
      </c>
      <c r="Z519" s="8" t="str">
        <f>VLOOKUP($Y519,definitions_list_lookup!$N$15:$P$20,2,TRUE)</f>
        <v>very high</v>
      </c>
      <c r="AA519" s="8">
        <f>VLOOKUP($Y519,definitions_list_lookup!$N$15:$P$20,3,TRUE)</f>
        <v>4</v>
      </c>
      <c r="AB519" s="99"/>
      <c r="AC519" s="7"/>
      <c r="AD519" s="7">
        <v>5</v>
      </c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>
        <v>5</v>
      </c>
      <c r="AQ519" s="7"/>
      <c r="AR519" s="7"/>
      <c r="AS519" s="7">
        <v>90</v>
      </c>
      <c r="AT519" s="7"/>
      <c r="AU519" s="7"/>
      <c r="AV519" s="7"/>
      <c r="AW519" s="7"/>
      <c r="AX519" s="7"/>
      <c r="AY519" s="7"/>
      <c r="AZ519" s="7"/>
      <c r="BA519" s="8">
        <f t="shared" si="281"/>
        <v>100</v>
      </c>
      <c r="BB519" s="54"/>
      <c r="BC519" s="99"/>
      <c r="BD519" s="99"/>
      <c r="BE519" s="99"/>
      <c r="BF519" s="7"/>
      <c r="BG519" s="8" t="str">
        <f>VLOOKUP($BF519,definitions_list_lookup!$N$15:$P$20,2,TRUE)</f>
        <v>fresh</v>
      </c>
      <c r="BH519" s="8">
        <f>VLOOKUP($BF519,definitions_list_lookup!$N$15:$P$20,3,TRUE)</f>
        <v>0</v>
      </c>
      <c r="BI519" s="99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8">
        <f t="shared" si="276"/>
        <v>0</v>
      </c>
      <c r="CI519" s="44"/>
      <c r="CJ519" s="7"/>
      <c r="CK519" s="48"/>
      <c r="CL519" s="7"/>
      <c r="CM519" s="8" t="str">
        <f>VLOOKUP($CL519,definitions_list_lookup!$N$15:$P$20,2,TRUE)</f>
        <v>fresh</v>
      </c>
      <c r="CN519" s="8">
        <f>VLOOKUP($CL519,definitions_list_lookup!$N$15:$P$20,3,TRUE)</f>
        <v>0</v>
      </c>
      <c r="CO519" s="99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8">
        <f t="shared" si="277"/>
        <v>0</v>
      </c>
      <c r="DO519" s="44"/>
      <c r="DP519" s="99"/>
      <c r="DQ519" s="7"/>
      <c r="DR519" s="8" t="str">
        <f>VLOOKUP($DQ519,definitions_list_lookup!$N$15:$P$20,2,TRUE)</f>
        <v>fresh</v>
      </c>
      <c r="DS519" s="8">
        <f>VLOOKUP($DQ519,definitions_list_lookup!$N$15:$P$20,3,TRUE)</f>
        <v>0</v>
      </c>
      <c r="DT519" s="99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8">
        <f t="shared" si="278"/>
        <v>0</v>
      </c>
      <c r="ET519" s="44"/>
      <c r="EU519" s="8">
        <f t="shared" si="279"/>
        <v>90</v>
      </c>
      <c r="EV519" s="8" t="str">
        <f>VLOOKUP($EU519,definitions_list_lookup!$N$15:$P$20,2,TRUE)</f>
        <v>very high</v>
      </c>
      <c r="EW519" s="8">
        <f>VLOOKUP($EU519,definitions_list_lookup!$N$15:$P$20,3,TRUE)</f>
        <v>4</v>
      </c>
    </row>
    <row r="520" spans="1:153" ht="140">
      <c r="A520" s="89">
        <v>43308</v>
      </c>
      <c r="B520" s="5" t="s">
        <v>1323</v>
      </c>
      <c r="D520" s="5" t="s">
        <v>1208</v>
      </c>
      <c r="E520" s="5">
        <v>113</v>
      </c>
      <c r="F520" s="5">
        <v>2</v>
      </c>
      <c r="G520" s="6" t="str">
        <f t="shared" si="274"/>
        <v>113-2</v>
      </c>
      <c r="H520" s="2">
        <v>0</v>
      </c>
      <c r="I520" s="2">
        <v>84</v>
      </c>
      <c r="J520" s="79" t="str">
        <f>IF(((VLOOKUP($G520,Depth_Lookup!$A$3:$J$561,9,FALSE))-(I520/100))&gt;=0,"Good","Too Long")</f>
        <v>Good</v>
      </c>
      <c r="K520" s="80">
        <f>(VLOOKUP($G520,Depth_Lookup!$A$3:$J$561,10,FALSE))+(H520/100)</f>
        <v>258.39999999999998</v>
      </c>
      <c r="L520" s="80">
        <f>(VLOOKUP($G520,Depth_Lookup!$A$3:$J$561,10,FALSE))+(I520/100)</f>
        <v>259.23999999999995</v>
      </c>
      <c r="M520" s="136" t="s">
        <v>1926</v>
      </c>
      <c r="N520" s="247" t="s">
        <v>12</v>
      </c>
      <c r="O520" s="248" t="s">
        <v>2010</v>
      </c>
      <c r="P520" s="208" t="s">
        <v>2035</v>
      </c>
      <c r="Q520" s="44"/>
      <c r="R520" s="42">
        <v>60</v>
      </c>
      <c r="S520" s="5">
        <v>0</v>
      </c>
      <c r="T520" s="5">
        <v>40</v>
      </c>
      <c r="U520" s="5">
        <v>0</v>
      </c>
      <c r="V520" s="8">
        <f t="shared" si="286"/>
        <v>100</v>
      </c>
      <c r="W520" s="4" t="s">
        <v>1640</v>
      </c>
      <c r="X520" s="5" t="s">
        <v>1</v>
      </c>
      <c r="Y520" s="38">
        <v>90</v>
      </c>
      <c r="Z520" s="8" t="str">
        <f>VLOOKUP($Y520,definitions_list_lookup!$N$15:$P$20,2,TRUE)</f>
        <v>very high</v>
      </c>
      <c r="AA520" s="8">
        <f>VLOOKUP($Y520,definitions_list_lookup!$N$15:$P$20,3,TRUE)</f>
        <v>4</v>
      </c>
      <c r="AB520" s="99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>
        <v>5</v>
      </c>
      <c r="AQ520" s="7"/>
      <c r="AR520" s="7"/>
      <c r="AS520" s="7">
        <v>95</v>
      </c>
      <c r="AT520" s="7"/>
      <c r="AU520" s="7"/>
      <c r="AV520" s="7"/>
      <c r="AW520" s="7"/>
      <c r="AX520" s="7"/>
      <c r="AY520" s="7"/>
      <c r="AZ520" s="7"/>
      <c r="BA520" s="8">
        <f t="shared" si="281"/>
        <v>100</v>
      </c>
      <c r="BB520" s="54"/>
      <c r="BC520" s="99"/>
      <c r="BD520" s="99"/>
      <c r="BE520" s="99"/>
      <c r="BF520" s="7"/>
      <c r="BG520" s="8" t="str">
        <f>VLOOKUP($BF520,definitions_list_lookup!$N$15:$P$20,2,TRUE)</f>
        <v>fresh</v>
      </c>
      <c r="BH520" s="8">
        <f>VLOOKUP($BF520,definitions_list_lookup!$N$15:$P$20,3,TRUE)</f>
        <v>0</v>
      </c>
      <c r="BI520" s="99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8">
        <f t="shared" si="276"/>
        <v>0</v>
      </c>
      <c r="CI520" s="44"/>
      <c r="CJ520" s="7" t="s">
        <v>1384</v>
      </c>
      <c r="CK520" s="48" t="s">
        <v>1396</v>
      </c>
      <c r="CL520" s="7">
        <v>95</v>
      </c>
      <c r="CM520" s="8" t="str">
        <f>VLOOKUP($CL520,definitions_list_lookup!$N$15:$P$20,2,TRUE)</f>
        <v>complete</v>
      </c>
      <c r="CN520" s="8">
        <f>VLOOKUP($CL520,definitions_list_lookup!$N$15:$P$20,3,TRUE)</f>
        <v>5</v>
      </c>
      <c r="CO520" s="99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>
        <v>10</v>
      </c>
      <c r="DD520" s="7"/>
      <c r="DE520" s="7"/>
      <c r="DF520" s="7">
        <v>90</v>
      </c>
      <c r="DG520" s="7"/>
      <c r="DH520" s="7"/>
      <c r="DI520" s="7"/>
      <c r="DJ520" s="7"/>
      <c r="DK520" s="7"/>
      <c r="DL520" s="7"/>
      <c r="DM520" s="7"/>
      <c r="DN520" s="8">
        <f t="shared" si="277"/>
        <v>100</v>
      </c>
      <c r="DO520" s="44"/>
      <c r="DP520" s="99"/>
      <c r="DQ520" s="7"/>
      <c r="DR520" s="8" t="str">
        <f>VLOOKUP($DQ520,definitions_list_lookup!$N$15:$P$20,2,TRUE)</f>
        <v>fresh</v>
      </c>
      <c r="DS520" s="8">
        <f>VLOOKUP($DQ520,definitions_list_lookup!$N$15:$P$20,3,TRUE)</f>
        <v>0</v>
      </c>
      <c r="DT520" s="99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8">
        <f t="shared" si="278"/>
        <v>0</v>
      </c>
      <c r="ET520" s="44"/>
      <c r="EU520" s="8">
        <f t="shared" si="279"/>
        <v>92</v>
      </c>
      <c r="EV520" s="8" t="str">
        <f>VLOOKUP($EU520,definitions_list_lookup!$N$15:$P$20,2,TRUE)</f>
        <v>complete</v>
      </c>
      <c r="EW520" s="8">
        <f>VLOOKUP($EU520,definitions_list_lookup!$N$15:$P$20,3,TRUE)</f>
        <v>5</v>
      </c>
    </row>
    <row r="521" spans="1:153" ht="140">
      <c r="A521" s="89">
        <v>43308</v>
      </c>
      <c r="B521" s="5" t="s">
        <v>1323</v>
      </c>
      <c r="D521" s="5" t="s">
        <v>1208</v>
      </c>
      <c r="E521" s="5">
        <v>113</v>
      </c>
      <c r="F521" s="5">
        <v>3</v>
      </c>
      <c r="G521" s="6" t="str">
        <f t="shared" ref="G521:G584" si="339">E521&amp;"-"&amp;F521</f>
        <v>113-3</v>
      </c>
      <c r="H521" s="2">
        <v>0</v>
      </c>
      <c r="I521" s="2">
        <v>65</v>
      </c>
      <c r="J521" s="79" t="str">
        <f>IF(((VLOOKUP($G521,Depth_Lookup!$A$3:$J$561,9,FALSE))-(I521/100))&gt;=0,"Good","Too Long")</f>
        <v>Good</v>
      </c>
      <c r="K521" s="80">
        <f>(VLOOKUP($G521,Depth_Lookup!$A$3:$J$561,10,FALSE))+(H521/100)</f>
        <v>259.24</v>
      </c>
      <c r="L521" s="80">
        <f>(VLOOKUP($G521,Depth_Lookup!$A$3:$J$561,10,FALSE))+(I521/100)</f>
        <v>259.89</v>
      </c>
      <c r="M521" s="136" t="s">
        <v>1926</v>
      </c>
      <c r="N521" s="247" t="s">
        <v>12</v>
      </c>
      <c r="O521" s="248" t="s">
        <v>2017</v>
      </c>
      <c r="P521" s="208" t="s">
        <v>2035</v>
      </c>
      <c r="Q521" s="44"/>
      <c r="R521" s="42">
        <v>50</v>
      </c>
      <c r="S521" s="5">
        <v>0</v>
      </c>
      <c r="T521" s="5">
        <v>50</v>
      </c>
      <c r="U521" s="5">
        <v>0</v>
      </c>
      <c r="V521" s="8">
        <f t="shared" ref="V521" si="340">SUM(R521:U521)</f>
        <v>100</v>
      </c>
      <c r="W521" s="4" t="s">
        <v>1640</v>
      </c>
      <c r="X521" s="5" t="s">
        <v>1</v>
      </c>
      <c r="Y521" s="38">
        <v>90</v>
      </c>
      <c r="Z521" s="8" t="str">
        <f>VLOOKUP($Y521,definitions_list_lookup!$N$15:$P$20,2,TRUE)</f>
        <v>very high</v>
      </c>
      <c r="AA521" s="8">
        <f>VLOOKUP($Y521,definitions_list_lookup!$N$15:$P$20,3,TRUE)</f>
        <v>4</v>
      </c>
      <c r="AB521" s="99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>
        <v>5</v>
      </c>
      <c r="AQ521" s="7"/>
      <c r="AR521" s="7"/>
      <c r="AS521" s="7">
        <v>95</v>
      </c>
      <c r="AT521" s="7"/>
      <c r="AU521" s="7"/>
      <c r="AV521" s="7"/>
      <c r="AW521" s="7"/>
      <c r="AX521" s="7"/>
      <c r="AY521" s="7"/>
      <c r="AZ521" s="7"/>
      <c r="BA521" s="8">
        <f t="shared" ref="BA521" si="341">SUM(AC521:AZ521)</f>
        <v>100</v>
      </c>
      <c r="BB521" s="54"/>
      <c r="BC521" s="99"/>
      <c r="BD521" s="99"/>
      <c r="BE521" s="99"/>
      <c r="BF521" s="7"/>
      <c r="BG521" s="8" t="str">
        <f>VLOOKUP($BF521,definitions_list_lookup!$N$15:$P$20,2,TRUE)</f>
        <v>fresh</v>
      </c>
      <c r="BH521" s="8">
        <f>VLOOKUP($BF521,definitions_list_lookup!$N$15:$P$20,3,TRUE)</f>
        <v>0</v>
      </c>
      <c r="BI521" s="99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8">
        <f t="shared" ref="CH521" si="342">SUM(BJ521:CG521)</f>
        <v>0</v>
      </c>
      <c r="CI521" s="44"/>
      <c r="CJ521" s="7" t="s">
        <v>1384</v>
      </c>
      <c r="CK521" s="48" t="s">
        <v>1396</v>
      </c>
      <c r="CL521" s="7">
        <v>95</v>
      </c>
      <c r="CM521" s="8" t="str">
        <f>VLOOKUP($CL521,definitions_list_lookup!$N$15:$P$20,2,TRUE)</f>
        <v>complete</v>
      </c>
      <c r="CN521" s="8">
        <f>VLOOKUP($CL521,definitions_list_lookup!$N$15:$P$20,3,TRUE)</f>
        <v>5</v>
      </c>
      <c r="CO521" s="99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>
        <v>10</v>
      </c>
      <c r="DD521" s="7"/>
      <c r="DE521" s="7"/>
      <c r="DF521" s="7">
        <v>90</v>
      </c>
      <c r="DG521" s="7"/>
      <c r="DH521" s="7"/>
      <c r="DI521" s="7"/>
      <c r="DJ521" s="7"/>
      <c r="DK521" s="7"/>
      <c r="DL521" s="7"/>
      <c r="DM521" s="7"/>
      <c r="DN521" s="8">
        <f t="shared" ref="DN521:DN555" si="343">SUM(CP521:DM521)</f>
        <v>100</v>
      </c>
      <c r="DO521" s="44"/>
      <c r="DP521" s="99"/>
      <c r="DQ521" s="7"/>
      <c r="DR521" s="8" t="str">
        <f>VLOOKUP($DQ521,definitions_list_lookup!$N$15:$P$20,2,TRUE)</f>
        <v>fresh</v>
      </c>
      <c r="DS521" s="8">
        <f>VLOOKUP($DQ521,definitions_list_lookup!$N$15:$P$20,3,TRUE)</f>
        <v>0</v>
      </c>
      <c r="DT521" s="99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8">
        <f t="shared" ref="ES521:ES555" si="344">SUM(DU521:ER521)</f>
        <v>0</v>
      </c>
      <c r="ET521" s="44"/>
      <c r="EU521" s="8">
        <f t="shared" ref="EU521:EU555" si="345">((R521/100)*Y521)+((S521/100)*BF521)+((T521/100)*CL521)+((U521/100)*DQ521)</f>
        <v>92.5</v>
      </c>
      <c r="EV521" s="8" t="str">
        <f>VLOOKUP($EU521,definitions_list_lookup!$N$15:$P$20,2,TRUE)</f>
        <v>complete</v>
      </c>
      <c r="EW521" s="8">
        <f>VLOOKUP($EU521,definitions_list_lookup!$N$15:$P$20,3,TRUE)</f>
        <v>5</v>
      </c>
    </row>
    <row r="522" spans="1:153" ht="140">
      <c r="A522" s="89">
        <v>43308</v>
      </c>
      <c r="B522" s="5" t="s">
        <v>1323</v>
      </c>
      <c r="D522" s="5" t="s">
        <v>1208</v>
      </c>
      <c r="E522" s="5">
        <v>113</v>
      </c>
      <c r="F522" s="5">
        <v>4</v>
      </c>
      <c r="G522" s="6" t="str">
        <f t="shared" si="339"/>
        <v>113-4</v>
      </c>
      <c r="H522" s="2">
        <v>0</v>
      </c>
      <c r="I522" s="2">
        <v>41</v>
      </c>
      <c r="J522" s="79" t="str">
        <f>IF(((VLOOKUP($G522,Depth_Lookup!$A$3:$J$561,9,FALSE))-(I522/100))&gt;=0,"Good","Too Long")</f>
        <v>Good</v>
      </c>
      <c r="K522" s="80">
        <f>(VLOOKUP($G522,Depth_Lookup!$A$3:$J$561,10,FALSE))+(H522/100)</f>
        <v>259.89</v>
      </c>
      <c r="L522" s="80">
        <f>(VLOOKUP($G522,Depth_Lookup!$A$3:$J$561,10,FALSE))+(I522/100)</f>
        <v>260.3</v>
      </c>
      <c r="M522" s="136" t="s">
        <v>1926</v>
      </c>
      <c r="N522" s="247" t="s">
        <v>12</v>
      </c>
      <c r="O522" s="248" t="s">
        <v>2010</v>
      </c>
      <c r="P522" s="208" t="s">
        <v>2035</v>
      </c>
      <c r="Q522" s="44"/>
      <c r="R522" s="42">
        <v>50</v>
      </c>
      <c r="S522" s="5">
        <v>0</v>
      </c>
      <c r="T522" s="5">
        <v>50</v>
      </c>
      <c r="U522" s="5">
        <v>0</v>
      </c>
      <c r="V522" s="8">
        <f t="shared" ref="V522:V524" si="346">SUM(R522:U522)</f>
        <v>100</v>
      </c>
      <c r="W522" s="4" t="s">
        <v>1640</v>
      </c>
      <c r="X522" s="5" t="s">
        <v>1</v>
      </c>
      <c r="Y522" s="38">
        <v>90</v>
      </c>
      <c r="Z522" s="8" t="str">
        <f>VLOOKUP($Y522,definitions_list_lookup!$N$15:$P$20,2,TRUE)</f>
        <v>very high</v>
      </c>
      <c r="AA522" s="8">
        <f>VLOOKUP($Y522,definitions_list_lookup!$N$15:$P$20,3,TRUE)</f>
        <v>4</v>
      </c>
      <c r="AB522" s="99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>
        <v>5</v>
      </c>
      <c r="AQ522" s="7"/>
      <c r="AR522" s="7"/>
      <c r="AS522" s="7">
        <v>95</v>
      </c>
      <c r="AT522" s="7"/>
      <c r="AU522" s="7"/>
      <c r="AV522" s="7"/>
      <c r="AW522" s="7"/>
      <c r="AX522" s="7"/>
      <c r="AY522" s="7"/>
      <c r="AZ522" s="7"/>
      <c r="BA522" s="8">
        <f t="shared" ref="BA522:BA524" si="347">SUM(AC522:AZ522)</f>
        <v>100</v>
      </c>
      <c r="BB522" s="54"/>
      <c r="BC522" s="99"/>
      <c r="BD522" s="99"/>
      <c r="BE522" s="99"/>
      <c r="BF522" s="7"/>
      <c r="BG522" s="8" t="str">
        <f>VLOOKUP($BF522,definitions_list_lookup!$N$15:$P$20,2,TRUE)</f>
        <v>fresh</v>
      </c>
      <c r="BH522" s="8">
        <f>VLOOKUP($BF522,definitions_list_lookup!$N$15:$P$20,3,TRUE)</f>
        <v>0</v>
      </c>
      <c r="BI522" s="99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8">
        <f t="shared" ref="CH522:CH524" si="348">SUM(BJ522:CG522)</f>
        <v>0</v>
      </c>
      <c r="CI522" s="44"/>
      <c r="CJ522" s="7" t="s">
        <v>1384</v>
      </c>
      <c r="CK522" s="48" t="s">
        <v>1396</v>
      </c>
      <c r="CL522" s="7">
        <v>95</v>
      </c>
      <c r="CM522" s="8" t="str">
        <f>VLOOKUP($CL522,definitions_list_lookup!$N$15:$P$20,2,TRUE)</f>
        <v>complete</v>
      </c>
      <c r="CN522" s="8">
        <f>VLOOKUP($CL522,definitions_list_lookup!$N$15:$P$20,3,TRUE)</f>
        <v>5</v>
      </c>
      <c r="CO522" s="99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>
        <v>10</v>
      </c>
      <c r="DD522" s="7"/>
      <c r="DE522" s="7"/>
      <c r="DF522" s="7">
        <v>90</v>
      </c>
      <c r="DG522" s="7"/>
      <c r="DH522" s="7"/>
      <c r="DI522" s="7"/>
      <c r="DJ522" s="7"/>
      <c r="DK522" s="7"/>
      <c r="DL522" s="7"/>
      <c r="DM522" s="7"/>
      <c r="DN522" s="8">
        <f t="shared" si="343"/>
        <v>100</v>
      </c>
      <c r="DO522" s="44"/>
      <c r="DP522" s="99"/>
      <c r="DQ522" s="7"/>
      <c r="DR522" s="8" t="str">
        <f>VLOOKUP($DQ522,definitions_list_lookup!$N$15:$P$20,2,TRUE)</f>
        <v>fresh</v>
      </c>
      <c r="DS522" s="8">
        <f>VLOOKUP($DQ522,definitions_list_lookup!$N$15:$P$20,3,TRUE)</f>
        <v>0</v>
      </c>
      <c r="DT522" s="99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8">
        <f t="shared" si="344"/>
        <v>0</v>
      </c>
      <c r="ET522" s="44"/>
      <c r="EU522" s="8">
        <f t="shared" si="345"/>
        <v>92.5</v>
      </c>
      <c r="EV522" s="8" t="str">
        <f>VLOOKUP($EU522,definitions_list_lookup!$N$15:$P$20,2,TRUE)</f>
        <v>complete</v>
      </c>
      <c r="EW522" s="8">
        <f>VLOOKUP($EU522,definitions_list_lookup!$N$15:$P$20,3,TRUE)</f>
        <v>5</v>
      </c>
    </row>
    <row r="523" spans="1:153" ht="42">
      <c r="A523" s="89">
        <v>43308</v>
      </c>
      <c r="B523" s="5" t="s">
        <v>1323</v>
      </c>
      <c r="D523" s="5" t="s">
        <v>1208</v>
      </c>
      <c r="E523" s="5">
        <v>113</v>
      </c>
      <c r="F523" s="5">
        <v>4</v>
      </c>
      <c r="G523" s="6" t="str">
        <f t="shared" si="339"/>
        <v>113-4</v>
      </c>
      <c r="H523" s="2">
        <v>41</v>
      </c>
      <c r="I523" s="2">
        <v>45</v>
      </c>
      <c r="J523" s="79" t="str">
        <f>IF(((VLOOKUP($G523,Depth_Lookup!$A$3:$J$561,9,FALSE))-(I523/100))&gt;=0,"Good","Too Long")</f>
        <v>Good</v>
      </c>
      <c r="K523" s="80">
        <f>(VLOOKUP($G523,Depth_Lookup!$A$3:$J$561,10,FALSE))+(H523/100)</f>
        <v>260.3</v>
      </c>
      <c r="L523" s="80">
        <f>(VLOOKUP($G523,Depth_Lookup!$A$3:$J$561,10,FALSE))+(I523/100)</f>
        <v>260.33999999999997</v>
      </c>
      <c r="M523" s="136" t="s">
        <v>1929</v>
      </c>
      <c r="N523" s="247" t="s">
        <v>689</v>
      </c>
      <c r="O523" s="248" t="s">
        <v>1510</v>
      </c>
      <c r="P523" s="208" t="s">
        <v>1330</v>
      </c>
      <c r="Q523" s="44"/>
      <c r="R523" s="42">
        <v>100</v>
      </c>
      <c r="S523" s="5">
        <v>0</v>
      </c>
      <c r="T523" s="5">
        <v>0</v>
      </c>
      <c r="U523" s="5">
        <v>0</v>
      </c>
      <c r="V523" s="8">
        <f t="shared" si="346"/>
        <v>100</v>
      </c>
      <c r="W523" s="4" t="s">
        <v>1383</v>
      </c>
      <c r="X523" s="5" t="s">
        <v>1983</v>
      </c>
      <c r="Y523" s="38">
        <v>90</v>
      </c>
      <c r="Z523" s="8" t="str">
        <f>VLOOKUP($Y523,definitions_list_lookup!$N$15:$P$20,2,TRUE)</f>
        <v>very high</v>
      </c>
      <c r="AA523" s="8">
        <f>VLOOKUP($Y523,definitions_list_lookup!$N$15:$P$20,3,TRUE)</f>
        <v>4</v>
      </c>
      <c r="AB523" s="99" t="s">
        <v>2108</v>
      </c>
      <c r="AC523" s="7">
        <v>30</v>
      </c>
      <c r="AD523" s="7">
        <v>40</v>
      </c>
      <c r="AE523" s="7">
        <v>30</v>
      </c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8">
        <f t="shared" si="347"/>
        <v>100</v>
      </c>
      <c r="BB523" s="54"/>
      <c r="BC523" s="99"/>
      <c r="BD523" s="99"/>
      <c r="BE523" s="99"/>
      <c r="BF523" s="7"/>
      <c r="BG523" s="8" t="str">
        <f>VLOOKUP($BF523,definitions_list_lookup!$N$15:$P$20,2,TRUE)</f>
        <v>fresh</v>
      </c>
      <c r="BH523" s="8">
        <f>VLOOKUP($BF523,definitions_list_lookup!$N$15:$P$20,3,TRUE)</f>
        <v>0</v>
      </c>
      <c r="BI523" s="99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8">
        <f t="shared" si="348"/>
        <v>0</v>
      </c>
      <c r="CI523" s="44"/>
      <c r="CJ523" s="7"/>
      <c r="CK523" s="48"/>
      <c r="CL523" s="7"/>
      <c r="CM523" s="8" t="str">
        <f>VLOOKUP($CL523,definitions_list_lookup!$N$15:$P$20,2,TRUE)</f>
        <v>fresh</v>
      </c>
      <c r="CN523" s="8">
        <f>VLOOKUP($CL523,definitions_list_lookup!$N$15:$P$20,3,TRUE)</f>
        <v>0</v>
      </c>
      <c r="CO523" s="99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8">
        <f t="shared" si="343"/>
        <v>0</v>
      </c>
      <c r="DO523" s="44"/>
      <c r="DP523" s="99"/>
      <c r="DQ523" s="7"/>
      <c r="DR523" s="8" t="str">
        <f>VLOOKUP($DQ523,definitions_list_lookup!$N$15:$P$20,2,TRUE)</f>
        <v>fresh</v>
      </c>
      <c r="DS523" s="8">
        <f>VLOOKUP($DQ523,definitions_list_lookup!$N$15:$P$20,3,TRUE)</f>
        <v>0</v>
      </c>
      <c r="DT523" s="99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8">
        <f t="shared" si="344"/>
        <v>0</v>
      </c>
      <c r="ET523" s="44"/>
      <c r="EU523" s="8">
        <f t="shared" si="345"/>
        <v>90</v>
      </c>
      <c r="EV523" s="8" t="str">
        <f>VLOOKUP($EU523,definitions_list_lookup!$N$15:$P$20,2,TRUE)</f>
        <v>very high</v>
      </c>
      <c r="EW523" s="8">
        <f>VLOOKUP($EU523,definitions_list_lookup!$N$15:$P$20,3,TRUE)</f>
        <v>4</v>
      </c>
    </row>
    <row r="524" spans="1:153" ht="140">
      <c r="A524" s="89">
        <v>43308</v>
      </c>
      <c r="B524" s="5" t="s">
        <v>1323</v>
      </c>
      <c r="D524" s="5" t="s">
        <v>1208</v>
      </c>
      <c r="E524" s="5">
        <v>113</v>
      </c>
      <c r="F524" s="5">
        <v>4</v>
      </c>
      <c r="G524" s="6" t="str">
        <f t="shared" si="339"/>
        <v>113-4</v>
      </c>
      <c r="H524" s="2">
        <v>45</v>
      </c>
      <c r="I524" s="2">
        <v>94.5</v>
      </c>
      <c r="J524" s="79" t="str">
        <f>IF(((VLOOKUP($G524,Depth_Lookup!$A$3:$J$561,9,FALSE))-(I524/100))&gt;=0,"Good","Too Long")</f>
        <v>Good</v>
      </c>
      <c r="K524" s="80">
        <f>(VLOOKUP($G524,Depth_Lookup!$A$3:$J$561,10,FALSE))+(H524/100)</f>
        <v>260.33999999999997</v>
      </c>
      <c r="L524" s="80">
        <f>(VLOOKUP($G524,Depth_Lookup!$A$3:$J$561,10,FALSE))+(I524/100)</f>
        <v>260.83499999999998</v>
      </c>
      <c r="M524" s="136" t="s">
        <v>1930</v>
      </c>
      <c r="N524" s="247" t="s">
        <v>1326</v>
      </c>
      <c r="O524" s="248" t="s">
        <v>2011</v>
      </c>
      <c r="P524" s="208" t="s">
        <v>2035</v>
      </c>
      <c r="Q524" s="44"/>
      <c r="R524" s="42">
        <v>90</v>
      </c>
      <c r="S524" s="5">
        <v>0</v>
      </c>
      <c r="T524" s="5">
        <v>10</v>
      </c>
      <c r="U524" s="5">
        <v>0</v>
      </c>
      <c r="V524" s="8">
        <f t="shared" si="346"/>
        <v>100</v>
      </c>
      <c r="W524" s="4" t="s">
        <v>1640</v>
      </c>
      <c r="X524" s="5" t="s">
        <v>1</v>
      </c>
      <c r="Y524" s="38">
        <v>90</v>
      </c>
      <c r="Z524" s="8" t="str">
        <f>VLOOKUP($Y524,definitions_list_lookup!$N$15:$P$20,2,TRUE)</f>
        <v>very high</v>
      </c>
      <c r="AA524" s="8">
        <f>VLOOKUP($Y524,definitions_list_lookup!$N$15:$P$20,3,TRUE)</f>
        <v>4</v>
      </c>
      <c r="AB524" s="99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>
        <v>5</v>
      </c>
      <c r="AQ524" s="7"/>
      <c r="AR524" s="7"/>
      <c r="AS524" s="7">
        <v>95</v>
      </c>
      <c r="AT524" s="7"/>
      <c r="AU524" s="7"/>
      <c r="AV524" s="7"/>
      <c r="AW524" s="7"/>
      <c r="AX524" s="7"/>
      <c r="AY524" s="7"/>
      <c r="AZ524" s="7"/>
      <c r="BA524" s="8">
        <f t="shared" si="347"/>
        <v>100</v>
      </c>
      <c r="BB524" s="54"/>
      <c r="BC524" s="99"/>
      <c r="BD524" s="99"/>
      <c r="BE524" s="99"/>
      <c r="BF524" s="7"/>
      <c r="BG524" s="8" t="str">
        <f>VLOOKUP($BF524,definitions_list_lookup!$N$15:$P$20,2,TRUE)</f>
        <v>fresh</v>
      </c>
      <c r="BH524" s="8">
        <f>VLOOKUP($BF524,definitions_list_lookup!$N$15:$P$20,3,TRUE)</f>
        <v>0</v>
      </c>
      <c r="BI524" s="99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8">
        <f t="shared" si="348"/>
        <v>0</v>
      </c>
      <c r="CI524" s="44"/>
      <c r="CJ524" s="7" t="s">
        <v>1384</v>
      </c>
      <c r="CK524" s="48" t="s">
        <v>1396</v>
      </c>
      <c r="CL524" s="7">
        <v>95</v>
      </c>
      <c r="CM524" s="8" t="str">
        <f>VLOOKUP($CL524,definitions_list_lookup!$N$15:$P$20,2,TRUE)</f>
        <v>complete</v>
      </c>
      <c r="CN524" s="8">
        <f>VLOOKUP($CL524,definitions_list_lookup!$N$15:$P$20,3,TRUE)</f>
        <v>5</v>
      </c>
      <c r="CO524" s="99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>
        <v>10</v>
      </c>
      <c r="DD524" s="7"/>
      <c r="DE524" s="7"/>
      <c r="DF524" s="7">
        <v>90</v>
      </c>
      <c r="DG524" s="7"/>
      <c r="DH524" s="7"/>
      <c r="DI524" s="7"/>
      <c r="DJ524" s="7"/>
      <c r="DK524" s="7"/>
      <c r="DL524" s="7"/>
      <c r="DM524" s="7"/>
      <c r="DN524" s="8">
        <f t="shared" si="343"/>
        <v>100</v>
      </c>
      <c r="DO524" s="44"/>
      <c r="DP524" s="99"/>
      <c r="DQ524" s="7"/>
      <c r="DR524" s="8" t="str">
        <f>VLOOKUP($DQ524,definitions_list_lookup!$N$15:$P$20,2,TRUE)</f>
        <v>fresh</v>
      </c>
      <c r="DS524" s="8">
        <f>VLOOKUP($DQ524,definitions_list_lookup!$N$15:$P$20,3,TRUE)</f>
        <v>0</v>
      </c>
      <c r="DT524" s="99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/>
      <c r="EQ524" s="7"/>
      <c r="ER524" s="7"/>
      <c r="ES524" s="8">
        <f t="shared" si="344"/>
        <v>0</v>
      </c>
      <c r="ET524" s="44"/>
      <c r="EU524" s="8">
        <f t="shared" si="345"/>
        <v>90.5</v>
      </c>
      <c r="EV524" s="8" t="str">
        <f>VLOOKUP($EU524,definitions_list_lookup!$N$15:$P$20,2,TRUE)</f>
        <v>very high</v>
      </c>
      <c r="EW524" s="8">
        <f>VLOOKUP($EU524,definitions_list_lookup!$N$15:$P$20,3,TRUE)</f>
        <v>4</v>
      </c>
    </row>
    <row r="525" spans="1:153" ht="140">
      <c r="A525" s="89">
        <v>43308</v>
      </c>
      <c r="B525" s="5" t="s">
        <v>1323</v>
      </c>
      <c r="D525" s="5" t="s">
        <v>1208</v>
      </c>
      <c r="E525" s="5">
        <v>114</v>
      </c>
      <c r="F525" s="5">
        <v>1</v>
      </c>
      <c r="G525" s="6" t="str">
        <f t="shared" si="339"/>
        <v>114-1</v>
      </c>
      <c r="H525" s="2">
        <v>0</v>
      </c>
      <c r="I525" s="2">
        <v>22</v>
      </c>
      <c r="J525" s="79" t="str">
        <f>IF(((VLOOKUP($G525,Depth_Lookup!$A$3:$J$561,9,FALSE))-(I525/100))&gt;=0,"Good","Too Long")</f>
        <v>Good</v>
      </c>
      <c r="K525" s="80">
        <f>(VLOOKUP($G525,Depth_Lookup!$A$3:$J$561,10,FALSE))+(H525/100)</f>
        <v>260.60000000000002</v>
      </c>
      <c r="L525" s="80">
        <f>(VLOOKUP($G525,Depth_Lookup!$A$3:$J$561,10,FALSE))+(I525/100)</f>
        <v>260.82000000000005</v>
      </c>
      <c r="M525" s="136" t="s">
        <v>1930</v>
      </c>
      <c r="N525" s="247" t="s">
        <v>1326</v>
      </c>
      <c r="O525" s="248" t="s">
        <v>2011</v>
      </c>
      <c r="P525" s="208" t="s">
        <v>2035</v>
      </c>
      <c r="Q525" s="44"/>
      <c r="R525" s="42">
        <v>90</v>
      </c>
      <c r="S525" s="5">
        <v>0</v>
      </c>
      <c r="T525" s="5">
        <v>10</v>
      </c>
      <c r="U525" s="5">
        <v>0</v>
      </c>
      <c r="V525" s="8">
        <f t="shared" ref="V525" si="349">SUM(R525:U525)</f>
        <v>100</v>
      </c>
      <c r="W525" s="4" t="s">
        <v>1640</v>
      </c>
      <c r="X525" s="5" t="s">
        <v>1</v>
      </c>
      <c r="Y525" s="38">
        <v>85</v>
      </c>
      <c r="Z525" s="8" t="str">
        <f>VLOOKUP($Y525,definitions_list_lookup!$N$15:$P$20,2,TRUE)</f>
        <v>very high</v>
      </c>
      <c r="AA525" s="8">
        <f>VLOOKUP($Y525,definitions_list_lookup!$N$15:$P$20,3,TRUE)</f>
        <v>4</v>
      </c>
      <c r="AB525" s="99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>
        <v>5</v>
      </c>
      <c r="AQ525" s="7"/>
      <c r="AR525" s="7"/>
      <c r="AS525" s="7">
        <v>95</v>
      </c>
      <c r="AT525" s="7"/>
      <c r="AU525" s="7"/>
      <c r="AV525" s="7"/>
      <c r="AW525" s="7"/>
      <c r="AX525" s="7"/>
      <c r="AY525" s="7"/>
      <c r="AZ525" s="7"/>
      <c r="BA525" s="8">
        <f t="shared" ref="BA525" si="350">SUM(AC525:AZ525)</f>
        <v>100</v>
      </c>
      <c r="BB525" s="54"/>
      <c r="BC525" s="99"/>
      <c r="BD525" s="99"/>
      <c r="BE525" s="99"/>
      <c r="BF525" s="7"/>
      <c r="BG525" s="8" t="str">
        <f>VLOOKUP($BF525,definitions_list_lookup!$N$15:$P$20,2,TRUE)</f>
        <v>fresh</v>
      </c>
      <c r="BH525" s="8">
        <f>VLOOKUP($BF525,definitions_list_lookup!$N$15:$P$20,3,TRUE)</f>
        <v>0</v>
      </c>
      <c r="BI525" s="99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8">
        <f t="shared" ref="CH525" si="351">SUM(BJ525:CG525)</f>
        <v>0</v>
      </c>
      <c r="CI525" s="44"/>
      <c r="CJ525" s="7" t="s">
        <v>1384</v>
      </c>
      <c r="CK525" s="48" t="s">
        <v>1396</v>
      </c>
      <c r="CL525" s="7">
        <v>95</v>
      </c>
      <c r="CM525" s="8" t="str">
        <f>VLOOKUP($CL525,definitions_list_lookup!$N$15:$P$20,2,TRUE)</f>
        <v>complete</v>
      </c>
      <c r="CN525" s="8">
        <f>VLOOKUP($CL525,definitions_list_lookup!$N$15:$P$20,3,TRUE)</f>
        <v>5</v>
      </c>
      <c r="CO525" s="99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>
        <v>10</v>
      </c>
      <c r="DD525" s="7"/>
      <c r="DE525" s="7"/>
      <c r="DF525" s="7">
        <v>90</v>
      </c>
      <c r="DG525" s="7"/>
      <c r="DH525" s="7"/>
      <c r="DI525" s="7"/>
      <c r="DJ525" s="7"/>
      <c r="DK525" s="7"/>
      <c r="DL525" s="7"/>
      <c r="DM525" s="7"/>
      <c r="DN525" s="8">
        <f t="shared" si="343"/>
        <v>100</v>
      </c>
      <c r="DO525" s="44"/>
      <c r="DP525" s="99"/>
      <c r="DQ525" s="7"/>
      <c r="DR525" s="8" t="str">
        <f>VLOOKUP($DQ525,definitions_list_lookup!$N$15:$P$20,2,TRUE)</f>
        <v>fresh</v>
      </c>
      <c r="DS525" s="8">
        <f>VLOOKUP($DQ525,definitions_list_lookup!$N$15:$P$20,3,TRUE)</f>
        <v>0</v>
      </c>
      <c r="DT525" s="99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8">
        <f t="shared" si="344"/>
        <v>0</v>
      </c>
      <c r="ET525" s="44"/>
      <c r="EU525" s="8">
        <f t="shared" si="345"/>
        <v>86</v>
      </c>
      <c r="EV525" s="8" t="str">
        <f>VLOOKUP($EU525,definitions_list_lookup!$N$15:$P$20,2,TRUE)</f>
        <v>very high</v>
      </c>
      <c r="EW525" s="8">
        <f>VLOOKUP($EU525,definitions_list_lookup!$N$15:$P$20,3,TRUE)</f>
        <v>4</v>
      </c>
    </row>
    <row r="526" spans="1:153" ht="140">
      <c r="A526" s="89">
        <v>43308</v>
      </c>
      <c r="B526" s="5" t="s">
        <v>1323</v>
      </c>
      <c r="D526" s="5" t="s">
        <v>1208</v>
      </c>
      <c r="E526" s="5">
        <v>114</v>
      </c>
      <c r="F526" s="5">
        <v>1</v>
      </c>
      <c r="G526" s="6" t="str">
        <f t="shared" si="339"/>
        <v>114-1</v>
      </c>
      <c r="H526" s="2">
        <v>22</v>
      </c>
      <c r="I526" s="2">
        <v>87</v>
      </c>
      <c r="J526" s="79" t="str">
        <f>IF(((VLOOKUP($G526,Depth_Lookup!$A$3:$J$561,9,FALSE))-(I526/100))&gt;=0,"Good","Too Long")</f>
        <v>Good</v>
      </c>
      <c r="K526" s="80">
        <f>(VLOOKUP($G526,Depth_Lookup!$A$3:$J$561,10,FALSE))+(H526/100)</f>
        <v>260.82000000000005</v>
      </c>
      <c r="L526" s="80">
        <f>(VLOOKUP($G526,Depth_Lookup!$A$3:$J$561,10,FALSE))+(I526/100)</f>
        <v>261.47000000000003</v>
      </c>
      <c r="M526" s="136">
        <v>58</v>
      </c>
      <c r="N526" s="247" t="s">
        <v>12</v>
      </c>
      <c r="O526" s="248" t="s">
        <v>2011</v>
      </c>
      <c r="P526" s="208" t="s">
        <v>2035</v>
      </c>
      <c r="Q526" s="44"/>
      <c r="R526" s="42">
        <v>90</v>
      </c>
      <c r="S526" s="5">
        <v>0</v>
      </c>
      <c r="T526" s="5">
        <v>10</v>
      </c>
      <c r="U526" s="5">
        <v>0</v>
      </c>
      <c r="V526" s="8">
        <f t="shared" ref="V526:V527" si="352">SUM(R526:U526)</f>
        <v>100</v>
      </c>
      <c r="W526" s="4" t="s">
        <v>1640</v>
      </c>
      <c r="X526" s="5" t="s">
        <v>1</v>
      </c>
      <c r="Y526" s="38">
        <v>85</v>
      </c>
      <c r="Z526" s="8" t="str">
        <f>VLOOKUP($Y526,definitions_list_lookup!$N$15:$P$20,2,TRUE)</f>
        <v>very high</v>
      </c>
      <c r="AA526" s="8">
        <f>VLOOKUP($Y526,definitions_list_lookup!$N$15:$P$20,3,TRUE)</f>
        <v>4</v>
      </c>
      <c r="AB526" s="99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>
        <v>5</v>
      </c>
      <c r="AQ526" s="7"/>
      <c r="AR526" s="7"/>
      <c r="AS526" s="7">
        <v>95</v>
      </c>
      <c r="AT526" s="7"/>
      <c r="AU526" s="7"/>
      <c r="AV526" s="7"/>
      <c r="AW526" s="7"/>
      <c r="AX526" s="7"/>
      <c r="AY526" s="7"/>
      <c r="AZ526" s="7"/>
      <c r="BA526" s="8">
        <f t="shared" ref="BA526" si="353">SUM(AC526:AZ526)</f>
        <v>100</v>
      </c>
      <c r="BB526" s="54"/>
      <c r="BC526" s="99"/>
      <c r="BD526" s="99"/>
      <c r="BE526" s="99"/>
      <c r="BF526" s="7"/>
      <c r="BG526" s="8" t="str">
        <f>VLOOKUP($BF526,definitions_list_lookup!$N$15:$P$20,2,TRUE)</f>
        <v>fresh</v>
      </c>
      <c r="BH526" s="8">
        <f>VLOOKUP($BF526,definitions_list_lookup!$N$15:$P$20,3,TRUE)</f>
        <v>0</v>
      </c>
      <c r="BI526" s="99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8">
        <f t="shared" ref="CH526" si="354">SUM(BJ526:CG526)</f>
        <v>0</v>
      </c>
      <c r="CI526" s="44"/>
      <c r="CJ526" s="7" t="s">
        <v>1384</v>
      </c>
      <c r="CK526" s="48" t="s">
        <v>1396</v>
      </c>
      <c r="CL526" s="7">
        <v>95</v>
      </c>
      <c r="CM526" s="8" t="str">
        <f>VLOOKUP($CL526,definitions_list_lookup!$N$15:$P$20,2,TRUE)</f>
        <v>complete</v>
      </c>
      <c r="CN526" s="8">
        <f>VLOOKUP($CL526,definitions_list_lookup!$N$15:$P$20,3,TRUE)</f>
        <v>5</v>
      </c>
      <c r="CO526" s="99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>
        <v>10</v>
      </c>
      <c r="DD526" s="7"/>
      <c r="DE526" s="7"/>
      <c r="DF526" s="7">
        <v>90</v>
      </c>
      <c r="DG526" s="7"/>
      <c r="DH526" s="7"/>
      <c r="DI526" s="7"/>
      <c r="DJ526" s="7"/>
      <c r="DK526" s="7"/>
      <c r="DL526" s="7"/>
      <c r="DM526" s="7"/>
      <c r="DN526" s="8">
        <f t="shared" si="343"/>
        <v>100</v>
      </c>
      <c r="DO526" s="44"/>
      <c r="DP526" s="99"/>
      <c r="DQ526" s="7"/>
      <c r="DR526" s="8" t="str">
        <f>VLOOKUP($DQ526,definitions_list_lookup!$N$15:$P$20,2,TRUE)</f>
        <v>fresh</v>
      </c>
      <c r="DS526" s="8">
        <f>VLOOKUP($DQ526,definitions_list_lookup!$N$15:$P$20,3,TRUE)</f>
        <v>0</v>
      </c>
      <c r="DT526" s="99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8">
        <f t="shared" si="344"/>
        <v>0</v>
      </c>
      <c r="ET526" s="44"/>
      <c r="EU526" s="8">
        <f t="shared" si="345"/>
        <v>86</v>
      </c>
      <c r="EV526" s="8" t="str">
        <f>VLOOKUP($EU526,definitions_list_lookup!$N$15:$P$20,2,TRUE)</f>
        <v>very high</v>
      </c>
      <c r="EW526" s="8">
        <f>VLOOKUP($EU526,definitions_list_lookup!$N$15:$P$20,3,TRUE)</f>
        <v>4</v>
      </c>
    </row>
    <row r="527" spans="1:153" ht="140">
      <c r="A527" s="89">
        <v>43308</v>
      </c>
      <c r="B527" s="5" t="s">
        <v>1323</v>
      </c>
      <c r="D527" s="5" t="s">
        <v>1208</v>
      </c>
      <c r="E527" s="5">
        <v>114</v>
      </c>
      <c r="F527" s="5">
        <v>1</v>
      </c>
      <c r="G527" s="6" t="str">
        <f t="shared" si="339"/>
        <v>114-1</v>
      </c>
      <c r="H527" s="2">
        <v>87</v>
      </c>
      <c r="I527" s="2">
        <v>95.5</v>
      </c>
      <c r="J527" s="79" t="str">
        <f>IF(((VLOOKUP($G527,Depth_Lookup!$A$3:$J$561,9,FALSE))-(I527/100))&gt;=0,"Good","Too Long")</f>
        <v>Good</v>
      </c>
      <c r="K527" s="80">
        <f>(VLOOKUP($G527,Depth_Lookup!$A$3:$J$561,10,FALSE))+(H527/100)</f>
        <v>261.47000000000003</v>
      </c>
      <c r="L527" s="80">
        <f>(VLOOKUP($G527,Depth_Lookup!$A$3:$J$561,10,FALSE))+(I527/100)</f>
        <v>261.55500000000001</v>
      </c>
      <c r="M527" s="136">
        <v>59</v>
      </c>
      <c r="N527" s="247" t="s">
        <v>13</v>
      </c>
      <c r="O527" s="248" t="s">
        <v>1652</v>
      </c>
      <c r="P527" s="208" t="s">
        <v>2035</v>
      </c>
      <c r="Q527" s="44"/>
      <c r="R527" s="42">
        <v>100</v>
      </c>
      <c r="S527" s="5">
        <v>0</v>
      </c>
      <c r="T527" s="5">
        <v>0</v>
      </c>
      <c r="U527" s="5">
        <v>0</v>
      </c>
      <c r="V527" s="8">
        <f t="shared" si="352"/>
        <v>100</v>
      </c>
      <c r="W527" s="4" t="s">
        <v>1303</v>
      </c>
      <c r="X527" s="5" t="s">
        <v>1223</v>
      </c>
      <c r="Y527" s="38">
        <v>80</v>
      </c>
      <c r="Z527" s="8" t="str">
        <f>VLOOKUP($Y527,definitions_list_lookup!$N$15:$P$20,2,TRUE)</f>
        <v>very high</v>
      </c>
      <c r="AA527" s="8">
        <f>VLOOKUP($Y527,definitions_list_lookup!$N$15:$P$20,3,TRUE)</f>
        <v>4</v>
      </c>
      <c r="AB527" s="99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>
        <v>5</v>
      </c>
      <c r="AQ527" s="7"/>
      <c r="AR527" s="7"/>
      <c r="AS527" s="7">
        <v>95</v>
      </c>
      <c r="AT527" s="7"/>
      <c r="AU527" s="7"/>
      <c r="AV527" s="7"/>
      <c r="AW527" s="7"/>
      <c r="AX527" s="7"/>
      <c r="AY527" s="7"/>
      <c r="AZ527" s="7"/>
      <c r="BA527" s="8">
        <f t="shared" ref="BA527:BA553" si="355">SUM(AC527:AZ527)</f>
        <v>100</v>
      </c>
      <c r="BB527" s="54"/>
      <c r="BC527" s="99"/>
      <c r="BD527" s="99"/>
      <c r="BE527" s="99"/>
      <c r="BF527" s="7"/>
      <c r="BG527" s="8" t="str">
        <f>VLOOKUP($BF527,definitions_list_lookup!$N$15:$P$20,2,TRUE)</f>
        <v>fresh</v>
      </c>
      <c r="BH527" s="8">
        <f>VLOOKUP($BF527,definitions_list_lookup!$N$15:$P$20,3,TRUE)</f>
        <v>0</v>
      </c>
      <c r="BI527" s="99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8">
        <f t="shared" ref="CH527:CH553" si="356">SUM(BJ527:CG527)</f>
        <v>0</v>
      </c>
      <c r="CI527" s="44"/>
      <c r="CJ527" s="7"/>
      <c r="CK527" s="48"/>
      <c r="CL527" s="7"/>
      <c r="CM527" s="8" t="str">
        <f>VLOOKUP($CL527,definitions_list_lookup!$N$15:$P$20,2,TRUE)</f>
        <v>fresh</v>
      </c>
      <c r="CN527" s="8">
        <f>VLOOKUP($CL527,definitions_list_lookup!$N$15:$P$20,3,TRUE)</f>
        <v>0</v>
      </c>
      <c r="CO527" s="99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8">
        <f t="shared" si="343"/>
        <v>0</v>
      </c>
      <c r="DO527" s="44"/>
      <c r="DP527" s="99"/>
      <c r="DQ527" s="7"/>
      <c r="DR527" s="8" t="str">
        <f>VLOOKUP($DQ527,definitions_list_lookup!$N$15:$P$20,2,TRUE)</f>
        <v>fresh</v>
      </c>
      <c r="DS527" s="8">
        <f>VLOOKUP($DQ527,definitions_list_lookup!$N$15:$P$20,3,TRUE)</f>
        <v>0</v>
      </c>
      <c r="DT527" s="99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8">
        <f t="shared" si="344"/>
        <v>0</v>
      </c>
      <c r="ET527" s="44"/>
      <c r="EU527" s="8">
        <f t="shared" si="345"/>
        <v>80</v>
      </c>
      <c r="EV527" s="8" t="str">
        <f>VLOOKUP($EU527,definitions_list_lookup!$N$15:$P$20,2,TRUE)</f>
        <v>very high</v>
      </c>
      <c r="EW527" s="8">
        <f>VLOOKUP($EU527,definitions_list_lookup!$N$15:$P$20,3,TRUE)</f>
        <v>4</v>
      </c>
    </row>
    <row r="528" spans="1:153" ht="140">
      <c r="A528" s="89">
        <v>43308</v>
      </c>
      <c r="B528" s="5" t="s">
        <v>1323</v>
      </c>
      <c r="D528" s="5" t="s">
        <v>1208</v>
      </c>
      <c r="E528" s="5">
        <v>114</v>
      </c>
      <c r="F528" s="5">
        <v>2</v>
      </c>
      <c r="G528" s="6" t="str">
        <f t="shared" si="339"/>
        <v>114-2</v>
      </c>
      <c r="H528" s="2">
        <v>0</v>
      </c>
      <c r="I528" s="2">
        <v>86</v>
      </c>
      <c r="J528" s="79" t="str">
        <f>IF(((VLOOKUP($G528,Depth_Lookup!$A$3:$J$561,9,FALSE))-(I528/100))&gt;=0,"Good","Too Long")</f>
        <v>Good</v>
      </c>
      <c r="K528" s="80">
        <f>(VLOOKUP($G528,Depth_Lookup!$A$3:$J$561,10,FALSE))+(H528/100)</f>
        <v>261.55500000000001</v>
      </c>
      <c r="L528" s="80">
        <f>(VLOOKUP($G528,Depth_Lookup!$A$3:$J$561,10,FALSE))+(I528/100)</f>
        <v>262.41500000000002</v>
      </c>
      <c r="M528" s="136">
        <v>59</v>
      </c>
      <c r="N528" s="247" t="s">
        <v>13</v>
      </c>
      <c r="O528" s="248" t="s">
        <v>1765</v>
      </c>
      <c r="P528" s="208" t="s">
        <v>2035</v>
      </c>
      <c r="Q528" s="44"/>
      <c r="R528" s="42">
        <v>99</v>
      </c>
      <c r="S528" s="5">
        <v>0</v>
      </c>
      <c r="T528" s="5">
        <v>1</v>
      </c>
      <c r="U528" s="5">
        <v>0</v>
      </c>
      <c r="V528" s="8">
        <f t="shared" ref="V528" si="357">SUM(R528:U528)</f>
        <v>100</v>
      </c>
      <c r="W528" s="4" t="s">
        <v>1303</v>
      </c>
      <c r="X528" s="5" t="s">
        <v>1223</v>
      </c>
      <c r="Y528" s="38">
        <v>80</v>
      </c>
      <c r="Z528" s="8" t="str">
        <f>VLOOKUP($Y528,definitions_list_lookup!$N$15:$P$20,2,TRUE)</f>
        <v>very high</v>
      </c>
      <c r="AA528" s="8">
        <f>VLOOKUP($Y528,definitions_list_lookup!$N$15:$P$20,3,TRUE)</f>
        <v>4</v>
      </c>
      <c r="AB528" s="99" t="s">
        <v>1842</v>
      </c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>
        <v>5</v>
      </c>
      <c r="AQ528" s="7"/>
      <c r="AR528" s="7"/>
      <c r="AS528" s="7">
        <v>95</v>
      </c>
      <c r="AT528" s="7"/>
      <c r="AU528" s="7"/>
      <c r="AV528" s="7"/>
      <c r="AW528" s="7"/>
      <c r="AX528" s="7"/>
      <c r="AY528" s="7"/>
      <c r="AZ528" s="7"/>
      <c r="BA528" s="8">
        <f t="shared" ref="BA528" si="358">SUM(AC528:AZ528)</f>
        <v>100</v>
      </c>
      <c r="BB528" s="54"/>
      <c r="BC528" s="99"/>
      <c r="BD528" s="99"/>
      <c r="BE528" s="99"/>
      <c r="BF528" s="7"/>
      <c r="BG528" s="8" t="str">
        <f>VLOOKUP($BF528,definitions_list_lookup!$N$15:$P$20,2,TRUE)</f>
        <v>fresh</v>
      </c>
      <c r="BH528" s="8">
        <f>VLOOKUP($BF528,definitions_list_lookup!$N$15:$P$20,3,TRUE)</f>
        <v>0</v>
      </c>
      <c r="BI528" s="99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8">
        <f t="shared" ref="CH528" si="359">SUM(BJ528:CG528)</f>
        <v>0</v>
      </c>
      <c r="CI528" s="44"/>
      <c r="CJ528" s="7" t="s">
        <v>1384</v>
      </c>
      <c r="CK528" s="48" t="s">
        <v>1396</v>
      </c>
      <c r="CL528" s="7">
        <v>95</v>
      </c>
      <c r="CM528" s="8" t="str">
        <f>VLOOKUP($CL528,definitions_list_lookup!$N$15:$P$20,2,TRUE)</f>
        <v>complete</v>
      </c>
      <c r="CN528" s="8">
        <f>VLOOKUP($CL528,definitions_list_lookup!$N$15:$P$20,3,TRUE)</f>
        <v>5</v>
      </c>
      <c r="CO528" s="99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>
        <v>10</v>
      </c>
      <c r="DD528" s="7"/>
      <c r="DE528" s="7"/>
      <c r="DF528" s="7">
        <v>90</v>
      </c>
      <c r="DG528" s="7"/>
      <c r="DH528" s="7"/>
      <c r="DI528" s="7"/>
      <c r="DJ528" s="7"/>
      <c r="DK528" s="7"/>
      <c r="DL528" s="7"/>
      <c r="DM528" s="7"/>
      <c r="DN528" s="8">
        <f t="shared" si="343"/>
        <v>100</v>
      </c>
      <c r="DO528" s="44"/>
      <c r="DP528" s="99"/>
      <c r="DQ528" s="7"/>
      <c r="DR528" s="8" t="str">
        <f>VLOOKUP($DQ528,definitions_list_lookup!$N$15:$P$20,2,TRUE)</f>
        <v>fresh</v>
      </c>
      <c r="DS528" s="8">
        <f>VLOOKUP($DQ528,definitions_list_lookup!$N$15:$P$20,3,TRUE)</f>
        <v>0</v>
      </c>
      <c r="DT528" s="99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8">
        <f t="shared" si="344"/>
        <v>0</v>
      </c>
      <c r="ET528" s="44"/>
      <c r="EU528" s="8">
        <f t="shared" si="345"/>
        <v>80.150000000000006</v>
      </c>
      <c r="EV528" s="8" t="str">
        <f>VLOOKUP($EU528,definitions_list_lookup!$N$15:$P$20,2,TRUE)</f>
        <v>very high</v>
      </c>
      <c r="EW528" s="8">
        <f>VLOOKUP($EU528,definitions_list_lookup!$N$15:$P$20,3,TRUE)</f>
        <v>4</v>
      </c>
    </row>
    <row r="529" spans="1:153" ht="140">
      <c r="A529" s="89">
        <v>43308</v>
      </c>
      <c r="B529" s="5" t="s">
        <v>1323</v>
      </c>
      <c r="D529" s="5" t="s">
        <v>1208</v>
      </c>
      <c r="E529" s="5">
        <v>114</v>
      </c>
      <c r="F529" s="5">
        <v>3</v>
      </c>
      <c r="G529" s="6" t="str">
        <f t="shared" si="339"/>
        <v>114-3</v>
      </c>
      <c r="H529" s="2">
        <v>0</v>
      </c>
      <c r="I529" s="2">
        <v>82.5</v>
      </c>
      <c r="J529" s="79" t="str">
        <f>IF(((VLOOKUP($G529,Depth_Lookup!$A$3:$J$561,9,FALSE))-(I529/100))&gt;=0,"Good","Too Long")</f>
        <v>Good</v>
      </c>
      <c r="K529" s="80">
        <f>(VLOOKUP($G529,Depth_Lookup!$A$3:$J$561,10,FALSE))+(H529/100)</f>
        <v>262.41500000000002</v>
      </c>
      <c r="L529" s="80">
        <f>(VLOOKUP($G529,Depth_Lookup!$A$3:$J$561,10,FALSE))+(I529/100)</f>
        <v>263.24</v>
      </c>
      <c r="M529" s="136">
        <v>59</v>
      </c>
      <c r="N529" s="247" t="s">
        <v>13</v>
      </c>
      <c r="O529" s="248" t="s">
        <v>1765</v>
      </c>
      <c r="P529" s="208" t="s">
        <v>2035</v>
      </c>
      <c r="Q529" s="44"/>
      <c r="R529" s="42">
        <v>90</v>
      </c>
      <c r="S529" s="5">
        <v>0</v>
      </c>
      <c r="T529" s="5">
        <v>10</v>
      </c>
      <c r="U529" s="5">
        <v>0</v>
      </c>
      <c r="V529" s="8">
        <f t="shared" ref="V529" si="360">SUM(R529:U529)</f>
        <v>100</v>
      </c>
      <c r="W529" s="4" t="s">
        <v>1303</v>
      </c>
      <c r="X529" s="5" t="s">
        <v>1223</v>
      </c>
      <c r="Y529" s="38">
        <v>80</v>
      </c>
      <c r="Z529" s="8" t="str">
        <f>VLOOKUP($Y529,definitions_list_lookup!$N$15:$P$20,2,TRUE)</f>
        <v>very high</v>
      </c>
      <c r="AA529" s="8">
        <f>VLOOKUP($Y529,definitions_list_lookup!$N$15:$P$20,3,TRUE)</f>
        <v>4</v>
      </c>
      <c r="AB529" s="99" t="s">
        <v>1842</v>
      </c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>
        <v>5</v>
      </c>
      <c r="AQ529" s="7"/>
      <c r="AR529" s="7"/>
      <c r="AS529" s="7">
        <v>95</v>
      </c>
      <c r="AT529" s="7"/>
      <c r="AU529" s="7"/>
      <c r="AV529" s="7"/>
      <c r="AW529" s="7"/>
      <c r="AX529" s="7"/>
      <c r="AY529" s="7"/>
      <c r="AZ529" s="7"/>
      <c r="BA529" s="8">
        <f t="shared" ref="BA529" si="361">SUM(AC529:AZ529)</f>
        <v>100</v>
      </c>
      <c r="BB529" s="54"/>
      <c r="BC529" s="99"/>
      <c r="BD529" s="99"/>
      <c r="BE529" s="99"/>
      <c r="BF529" s="7"/>
      <c r="BG529" s="8" t="str">
        <f>VLOOKUP($BF529,definitions_list_lookup!$N$15:$P$20,2,TRUE)</f>
        <v>fresh</v>
      </c>
      <c r="BH529" s="8">
        <f>VLOOKUP($BF529,definitions_list_lookup!$N$15:$P$20,3,TRUE)</f>
        <v>0</v>
      </c>
      <c r="BI529" s="99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8">
        <f t="shared" ref="CH529" si="362">SUM(BJ529:CG529)</f>
        <v>0</v>
      </c>
      <c r="CI529" s="44"/>
      <c r="CJ529" s="7" t="s">
        <v>1384</v>
      </c>
      <c r="CK529" s="48" t="s">
        <v>1396</v>
      </c>
      <c r="CL529" s="7">
        <v>95</v>
      </c>
      <c r="CM529" s="8" t="str">
        <f>VLOOKUP($CL529,definitions_list_lookup!$N$15:$P$20,2,TRUE)</f>
        <v>complete</v>
      </c>
      <c r="CN529" s="8">
        <f>VLOOKUP($CL529,definitions_list_lookup!$N$15:$P$20,3,TRUE)</f>
        <v>5</v>
      </c>
      <c r="CO529" s="99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>
        <v>10</v>
      </c>
      <c r="DD529" s="7"/>
      <c r="DE529" s="7"/>
      <c r="DF529" s="7">
        <v>90</v>
      </c>
      <c r="DG529" s="7"/>
      <c r="DH529" s="7"/>
      <c r="DI529" s="7"/>
      <c r="DJ529" s="7"/>
      <c r="DK529" s="7"/>
      <c r="DL529" s="7"/>
      <c r="DM529" s="7"/>
      <c r="DN529" s="8">
        <f t="shared" si="343"/>
        <v>100</v>
      </c>
      <c r="DO529" s="44"/>
      <c r="DP529" s="99"/>
      <c r="DQ529" s="7"/>
      <c r="DR529" s="8" t="str">
        <f>VLOOKUP($DQ529,definitions_list_lookup!$N$15:$P$20,2,TRUE)</f>
        <v>fresh</v>
      </c>
      <c r="DS529" s="8">
        <f>VLOOKUP($DQ529,definitions_list_lookup!$N$15:$P$20,3,TRUE)</f>
        <v>0</v>
      </c>
      <c r="DT529" s="99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8">
        <f t="shared" si="344"/>
        <v>0</v>
      </c>
      <c r="ET529" s="44"/>
      <c r="EU529" s="8">
        <f t="shared" si="345"/>
        <v>81.5</v>
      </c>
      <c r="EV529" s="8" t="str">
        <f>VLOOKUP($EU529,definitions_list_lookup!$N$15:$P$20,2,TRUE)</f>
        <v>very high</v>
      </c>
      <c r="EW529" s="8">
        <f>VLOOKUP($EU529,definitions_list_lookup!$N$15:$P$20,3,TRUE)</f>
        <v>4</v>
      </c>
    </row>
    <row r="530" spans="1:153" ht="140">
      <c r="A530" s="89">
        <v>43308</v>
      </c>
      <c r="B530" s="5" t="s">
        <v>1323</v>
      </c>
      <c r="D530" s="5" t="s">
        <v>1208</v>
      </c>
      <c r="E530" s="5">
        <v>114</v>
      </c>
      <c r="F530" s="5">
        <v>4</v>
      </c>
      <c r="G530" s="6" t="str">
        <f t="shared" si="339"/>
        <v>114-4</v>
      </c>
      <c r="H530" s="2">
        <v>0</v>
      </c>
      <c r="I530" s="2">
        <v>41</v>
      </c>
      <c r="J530" s="79" t="str">
        <f>IF(((VLOOKUP($G530,Depth_Lookup!$A$3:$J$561,9,FALSE))-(I530/100))&gt;=0,"Good","Too Long")</f>
        <v>Good</v>
      </c>
      <c r="K530" s="80">
        <f>(VLOOKUP($G530,Depth_Lookup!$A$3:$J$561,10,FALSE))+(H530/100)</f>
        <v>263.24</v>
      </c>
      <c r="L530" s="80">
        <f>(VLOOKUP($G530,Depth_Lookup!$A$3:$J$561,10,FALSE))+(I530/100)</f>
        <v>263.65000000000003</v>
      </c>
      <c r="M530" s="136">
        <v>60</v>
      </c>
      <c r="N530" s="247" t="s">
        <v>12</v>
      </c>
      <c r="O530" s="248" t="s">
        <v>1768</v>
      </c>
      <c r="P530" s="208" t="s">
        <v>2035</v>
      </c>
      <c r="Q530" s="44"/>
      <c r="R530" s="42">
        <v>60</v>
      </c>
      <c r="S530" s="5">
        <v>0</v>
      </c>
      <c r="T530" s="5">
        <v>40</v>
      </c>
      <c r="U530" s="5">
        <v>0</v>
      </c>
      <c r="V530" s="8">
        <f t="shared" ref="V530:V550" si="363">SUM(R530:U530)</f>
        <v>100</v>
      </c>
      <c r="W530" s="4" t="s">
        <v>1303</v>
      </c>
      <c r="X530" s="5" t="s">
        <v>1223</v>
      </c>
      <c r="Y530" s="38">
        <v>90</v>
      </c>
      <c r="Z530" s="8" t="str">
        <f>VLOOKUP($Y530,definitions_list_lookup!$N$15:$P$20,2,TRUE)</f>
        <v>very high</v>
      </c>
      <c r="AA530" s="8">
        <f>VLOOKUP($Y530,definitions_list_lookup!$N$15:$P$20,3,TRUE)</f>
        <v>4</v>
      </c>
      <c r="AB530" s="99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>
        <v>5</v>
      </c>
      <c r="AQ530" s="7"/>
      <c r="AR530" s="7"/>
      <c r="AS530" s="7">
        <v>95</v>
      </c>
      <c r="AT530" s="7"/>
      <c r="AU530" s="7"/>
      <c r="AV530" s="7"/>
      <c r="AW530" s="7"/>
      <c r="AX530" s="7"/>
      <c r="AY530" s="7"/>
      <c r="AZ530" s="7"/>
      <c r="BA530" s="8">
        <f t="shared" si="355"/>
        <v>100</v>
      </c>
      <c r="BB530" s="54"/>
      <c r="BC530" s="99"/>
      <c r="BD530" s="99"/>
      <c r="BE530" s="99"/>
      <c r="BF530" s="7"/>
      <c r="BG530" s="8" t="str">
        <f>VLOOKUP($BF530,definitions_list_lookup!$N$15:$P$20,2,TRUE)</f>
        <v>fresh</v>
      </c>
      <c r="BH530" s="8">
        <f>VLOOKUP($BF530,definitions_list_lookup!$N$15:$P$20,3,TRUE)</f>
        <v>0</v>
      </c>
      <c r="BI530" s="99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8">
        <f t="shared" si="356"/>
        <v>0</v>
      </c>
      <c r="CI530" s="44"/>
      <c r="CJ530" s="7" t="s">
        <v>1384</v>
      </c>
      <c r="CK530" s="48" t="s">
        <v>1396</v>
      </c>
      <c r="CL530" s="7">
        <v>95</v>
      </c>
      <c r="CM530" s="8" t="str">
        <f>VLOOKUP($CL530,definitions_list_lookup!$N$15:$P$20,2,TRUE)</f>
        <v>complete</v>
      </c>
      <c r="CN530" s="8">
        <f>VLOOKUP($CL530,definitions_list_lookup!$N$15:$P$20,3,TRUE)</f>
        <v>5</v>
      </c>
      <c r="CO530" s="99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>
        <v>10</v>
      </c>
      <c r="DD530" s="7"/>
      <c r="DE530" s="7"/>
      <c r="DF530" s="7">
        <v>90</v>
      </c>
      <c r="DG530" s="7"/>
      <c r="DH530" s="7"/>
      <c r="DI530" s="7"/>
      <c r="DJ530" s="7"/>
      <c r="DK530" s="7"/>
      <c r="DL530" s="7"/>
      <c r="DM530" s="7"/>
      <c r="DN530" s="8">
        <f t="shared" si="343"/>
        <v>100</v>
      </c>
      <c r="DO530" s="44"/>
      <c r="DP530" s="99"/>
      <c r="DQ530" s="7"/>
      <c r="DR530" s="8" t="str">
        <f>VLOOKUP($DQ530,definitions_list_lookup!$N$15:$P$20,2,TRUE)</f>
        <v>fresh</v>
      </c>
      <c r="DS530" s="8">
        <f>VLOOKUP($DQ530,definitions_list_lookup!$N$15:$P$20,3,TRUE)</f>
        <v>0</v>
      </c>
      <c r="DT530" s="99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8">
        <f t="shared" si="344"/>
        <v>0</v>
      </c>
      <c r="ET530" s="44"/>
      <c r="EU530" s="8">
        <f t="shared" si="345"/>
        <v>92</v>
      </c>
      <c r="EV530" s="8" t="str">
        <f>VLOOKUP($EU530,definitions_list_lookup!$N$15:$P$20,2,TRUE)</f>
        <v>complete</v>
      </c>
      <c r="EW530" s="8">
        <f>VLOOKUP($EU530,definitions_list_lookup!$N$15:$P$20,3,TRUE)</f>
        <v>5</v>
      </c>
    </row>
    <row r="531" spans="1:153" ht="140">
      <c r="A531" s="89">
        <v>43308</v>
      </c>
      <c r="B531" s="5" t="s">
        <v>1323</v>
      </c>
      <c r="D531" s="5" t="s">
        <v>1208</v>
      </c>
      <c r="E531" s="5">
        <v>114</v>
      </c>
      <c r="F531" s="5">
        <v>4</v>
      </c>
      <c r="G531" s="6" t="str">
        <f t="shared" si="339"/>
        <v>114-4</v>
      </c>
      <c r="H531" s="2">
        <v>41</v>
      </c>
      <c r="I531" s="2">
        <v>51</v>
      </c>
      <c r="J531" s="79" t="str">
        <f>IF(((VLOOKUP($G531,Depth_Lookup!$A$3:$J$561,9,FALSE))-(I531/100))&gt;=0,"Good","Too Long")</f>
        <v>Good</v>
      </c>
      <c r="K531" s="80">
        <f>(VLOOKUP($G531,Depth_Lookup!$A$3:$J$561,10,FALSE))+(H531/100)</f>
        <v>263.65000000000003</v>
      </c>
      <c r="L531" s="80">
        <f>(VLOOKUP($G531,Depth_Lookup!$A$3:$J$561,10,FALSE))+(I531/100)</f>
        <v>263.75</v>
      </c>
      <c r="M531" s="136" t="s">
        <v>1934</v>
      </c>
      <c r="N531" s="247" t="s">
        <v>13</v>
      </c>
      <c r="O531" s="248" t="s">
        <v>1652</v>
      </c>
      <c r="P531" s="208" t="s">
        <v>2035</v>
      </c>
      <c r="Q531" s="44"/>
      <c r="R531" s="42">
        <v>100</v>
      </c>
      <c r="S531" s="5">
        <v>0</v>
      </c>
      <c r="T531" s="5">
        <v>0</v>
      </c>
      <c r="U531" s="5">
        <v>0</v>
      </c>
      <c r="V531" s="8">
        <f t="shared" ref="V531" si="364">SUM(R531:U531)</f>
        <v>100</v>
      </c>
      <c r="W531" s="4" t="s">
        <v>1303</v>
      </c>
      <c r="X531" s="5" t="s">
        <v>1223</v>
      </c>
      <c r="Y531" s="38">
        <v>80</v>
      </c>
      <c r="Z531" s="8" t="str">
        <f>VLOOKUP($Y531,definitions_list_lookup!$N$15:$P$20,2,TRUE)</f>
        <v>very high</v>
      </c>
      <c r="AA531" s="8">
        <f>VLOOKUP($Y531,definitions_list_lookup!$N$15:$P$20,3,TRUE)</f>
        <v>4</v>
      </c>
      <c r="AB531" s="99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>
        <v>5</v>
      </c>
      <c r="AQ531" s="7"/>
      <c r="AR531" s="7"/>
      <c r="AS531" s="7">
        <v>95</v>
      </c>
      <c r="AT531" s="7"/>
      <c r="AU531" s="7"/>
      <c r="AV531" s="7"/>
      <c r="AW531" s="7"/>
      <c r="AX531" s="7"/>
      <c r="AY531" s="7"/>
      <c r="AZ531" s="7"/>
      <c r="BA531" s="8">
        <f t="shared" si="355"/>
        <v>100</v>
      </c>
      <c r="BB531" s="54"/>
      <c r="BC531" s="99"/>
      <c r="BD531" s="99"/>
      <c r="BE531" s="99"/>
      <c r="BF531" s="7"/>
      <c r="BG531" s="8" t="str">
        <f>VLOOKUP($BF531,definitions_list_lookup!$N$15:$P$20,2,TRUE)</f>
        <v>fresh</v>
      </c>
      <c r="BH531" s="8">
        <f>VLOOKUP($BF531,definitions_list_lookup!$N$15:$P$20,3,TRUE)</f>
        <v>0</v>
      </c>
      <c r="BI531" s="99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8">
        <f t="shared" si="356"/>
        <v>0</v>
      </c>
      <c r="CI531" s="44"/>
      <c r="CJ531" s="7"/>
      <c r="CK531" s="48"/>
      <c r="CL531" s="7"/>
      <c r="CM531" s="8" t="str">
        <f>VLOOKUP($CL531,definitions_list_lookup!$N$15:$P$20,2,TRUE)</f>
        <v>fresh</v>
      </c>
      <c r="CN531" s="8">
        <f>VLOOKUP($CL531,definitions_list_lookup!$N$15:$P$20,3,TRUE)</f>
        <v>0</v>
      </c>
      <c r="CO531" s="99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8">
        <f t="shared" si="343"/>
        <v>0</v>
      </c>
      <c r="DO531" s="44"/>
      <c r="DP531" s="99"/>
      <c r="DQ531" s="7"/>
      <c r="DR531" s="8" t="str">
        <f>VLOOKUP($DQ531,definitions_list_lookup!$N$15:$P$20,2,TRUE)</f>
        <v>fresh</v>
      </c>
      <c r="DS531" s="8">
        <f>VLOOKUP($DQ531,definitions_list_lookup!$N$15:$P$20,3,TRUE)</f>
        <v>0</v>
      </c>
      <c r="DT531" s="99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8">
        <f t="shared" si="344"/>
        <v>0</v>
      </c>
      <c r="ET531" s="44"/>
      <c r="EU531" s="8">
        <f t="shared" si="345"/>
        <v>80</v>
      </c>
      <c r="EV531" s="8" t="str">
        <f>VLOOKUP($EU531,definitions_list_lookup!$N$15:$P$20,2,TRUE)</f>
        <v>very high</v>
      </c>
      <c r="EW531" s="8">
        <f>VLOOKUP($EU531,definitions_list_lookup!$N$15:$P$20,3,TRUE)</f>
        <v>4</v>
      </c>
    </row>
    <row r="532" spans="1:153" ht="140">
      <c r="A532" s="89">
        <v>43308</v>
      </c>
      <c r="B532" s="5" t="s">
        <v>1323</v>
      </c>
      <c r="D532" s="5" t="s">
        <v>1208</v>
      </c>
      <c r="E532" s="5">
        <v>115</v>
      </c>
      <c r="F532" s="5">
        <v>1</v>
      </c>
      <c r="G532" s="6" t="str">
        <f t="shared" si="339"/>
        <v>115-1</v>
      </c>
      <c r="H532" s="2">
        <v>0</v>
      </c>
      <c r="I532" s="2">
        <v>87.5</v>
      </c>
      <c r="J532" s="79" t="str">
        <f>IF(((VLOOKUP($G532,Depth_Lookup!$A$3:$J$561,9,FALSE))-(I532/100))&gt;=0,"Good","Too Long")</f>
        <v>Good</v>
      </c>
      <c r="K532" s="80">
        <f>(VLOOKUP($G532,Depth_Lookup!$A$3:$J$561,10,FALSE))+(H532/100)</f>
        <v>263.60000000000002</v>
      </c>
      <c r="L532" s="80">
        <f>(VLOOKUP($G532,Depth_Lookup!$A$3:$J$561,10,FALSE))+(I532/100)</f>
        <v>264.47500000000002</v>
      </c>
      <c r="M532" s="136" t="s">
        <v>1934</v>
      </c>
      <c r="N532" s="247" t="s">
        <v>13</v>
      </c>
      <c r="O532" s="248" t="s">
        <v>1652</v>
      </c>
      <c r="P532" s="208" t="s">
        <v>2035</v>
      </c>
      <c r="Q532" s="44"/>
      <c r="R532" s="42">
        <v>100</v>
      </c>
      <c r="S532" s="5">
        <v>0</v>
      </c>
      <c r="T532" s="5">
        <v>0</v>
      </c>
      <c r="U532" s="5">
        <v>0</v>
      </c>
      <c r="V532" s="8">
        <f t="shared" ref="V532:V533" si="365">SUM(R532:U532)</f>
        <v>100</v>
      </c>
      <c r="W532" s="4" t="s">
        <v>1303</v>
      </c>
      <c r="X532" s="5" t="s">
        <v>1223</v>
      </c>
      <c r="Y532" s="38">
        <v>75</v>
      </c>
      <c r="Z532" s="8" t="str">
        <f>VLOOKUP($Y532,definitions_list_lookup!$N$15:$P$20,2,TRUE)</f>
        <v>very high</v>
      </c>
      <c r="AA532" s="8">
        <f>VLOOKUP($Y532,definitions_list_lookup!$N$15:$P$20,3,TRUE)</f>
        <v>4</v>
      </c>
      <c r="AB532" s="99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>
        <v>5</v>
      </c>
      <c r="AQ532" s="7"/>
      <c r="AR532" s="7"/>
      <c r="AS532" s="7">
        <v>95</v>
      </c>
      <c r="AT532" s="7"/>
      <c r="AU532" s="7"/>
      <c r="AV532" s="7"/>
      <c r="AW532" s="7"/>
      <c r="AX532" s="7"/>
      <c r="AY532" s="7"/>
      <c r="AZ532" s="7"/>
      <c r="BA532" s="8">
        <f t="shared" si="355"/>
        <v>100</v>
      </c>
      <c r="BB532" s="54"/>
      <c r="BC532" s="99"/>
      <c r="BD532" s="99"/>
      <c r="BE532" s="99"/>
      <c r="BF532" s="7"/>
      <c r="BG532" s="8" t="str">
        <f>VLOOKUP($BF532,definitions_list_lookup!$N$15:$P$20,2,TRUE)</f>
        <v>fresh</v>
      </c>
      <c r="BH532" s="8">
        <f>VLOOKUP($BF532,definitions_list_lookup!$N$15:$P$20,3,TRUE)</f>
        <v>0</v>
      </c>
      <c r="BI532" s="99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8">
        <f t="shared" si="356"/>
        <v>0</v>
      </c>
      <c r="CI532" s="44"/>
      <c r="CJ532" s="7"/>
      <c r="CK532" s="48"/>
      <c r="CL532" s="7"/>
      <c r="CM532" s="8" t="str">
        <f>VLOOKUP($CL532,definitions_list_lookup!$N$15:$P$20,2,TRUE)</f>
        <v>fresh</v>
      </c>
      <c r="CN532" s="8">
        <f>VLOOKUP($CL532,definitions_list_lookup!$N$15:$P$20,3,TRUE)</f>
        <v>0</v>
      </c>
      <c r="CO532" s="99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8">
        <f t="shared" si="343"/>
        <v>0</v>
      </c>
      <c r="DO532" s="44"/>
      <c r="DP532" s="99"/>
      <c r="DQ532" s="7"/>
      <c r="DR532" s="8" t="str">
        <f>VLOOKUP($DQ532,definitions_list_lookup!$N$15:$P$20,2,TRUE)</f>
        <v>fresh</v>
      </c>
      <c r="DS532" s="8">
        <f>VLOOKUP($DQ532,definitions_list_lookup!$N$15:$P$20,3,TRUE)</f>
        <v>0</v>
      </c>
      <c r="DT532" s="99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/>
      <c r="EQ532" s="7"/>
      <c r="ER532" s="7"/>
      <c r="ES532" s="8">
        <f t="shared" si="344"/>
        <v>0</v>
      </c>
      <c r="ET532" s="44"/>
      <c r="EU532" s="8">
        <f t="shared" si="345"/>
        <v>75</v>
      </c>
      <c r="EV532" s="8" t="str">
        <f>VLOOKUP($EU532,definitions_list_lookup!$N$15:$P$20,2,TRUE)</f>
        <v>very high</v>
      </c>
      <c r="EW532" s="8">
        <f>VLOOKUP($EU532,definitions_list_lookup!$N$15:$P$20,3,TRUE)</f>
        <v>4</v>
      </c>
    </row>
    <row r="533" spans="1:153" ht="28">
      <c r="A533" s="89">
        <v>43308</v>
      </c>
      <c r="B533" s="5" t="s">
        <v>1323</v>
      </c>
      <c r="D533" s="5" t="s">
        <v>1208</v>
      </c>
      <c r="E533" s="5">
        <v>115</v>
      </c>
      <c r="F533" s="5">
        <v>1</v>
      </c>
      <c r="G533" s="6" t="str">
        <f t="shared" si="339"/>
        <v>115-1</v>
      </c>
      <c r="H533" s="2">
        <v>87.5</v>
      </c>
      <c r="I533" s="2">
        <v>88.5</v>
      </c>
      <c r="J533" s="79" t="str">
        <f>IF(((VLOOKUP($G533,Depth_Lookup!$A$3:$J$561,9,FALSE))-(I533/100))&gt;=0,"Good","Too Long")</f>
        <v>Good</v>
      </c>
      <c r="K533" s="80">
        <f>(VLOOKUP($G533,Depth_Lookup!$A$3:$J$561,10,FALSE))+(H533/100)</f>
        <v>264.47500000000002</v>
      </c>
      <c r="L533" s="80">
        <f>(VLOOKUP($G533,Depth_Lookup!$A$3:$J$561,10,FALSE))+(I533/100)</f>
        <v>264.48500000000001</v>
      </c>
      <c r="M533" s="136" t="s">
        <v>1935</v>
      </c>
      <c r="N533" s="247" t="s">
        <v>689</v>
      </c>
      <c r="O533" s="248" t="s">
        <v>1406</v>
      </c>
      <c r="P533" s="208" t="s">
        <v>1330</v>
      </c>
      <c r="Q533" s="44"/>
      <c r="R533" s="42">
        <v>100</v>
      </c>
      <c r="S533" s="5">
        <v>0</v>
      </c>
      <c r="T533" s="5">
        <v>0</v>
      </c>
      <c r="U533" s="5">
        <v>0</v>
      </c>
      <c r="V533" s="8">
        <f t="shared" si="365"/>
        <v>100</v>
      </c>
      <c r="W533" s="4" t="s">
        <v>1383</v>
      </c>
      <c r="X533" s="5" t="s">
        <v>1983</v>
      </c>
      <c r="Y533" s="38">
        <v>95</v>
      </c>
      <c r="Z533" s="8" t="str">
        <f>VLOOKUP($Y533,definitions_list_lookup!$N$15:$P$20,2,TRUE)</f>
        <v>complete</v>
      </c>
      <c r="AA533" s="8">
        <f>VLOOKUP($Y533,definitions_list_lookup!$N$15:$P$20,3,TRUE)</f>
        <v>5</v>
      </c>
      <c r="AB533" s="99"/>
      <c r="AC533" s="7">
        <v>50</v>
      </c>
      <c r="AD533" s="7">
        <v>50</v>
      </c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8">
        <f t="shared" si="355"/>
        <v>100</v>
      </c>
      <c r="BB533" s="54"/>
      <c r="BC533" s="99"/>
      <c r="BD533" s="99"/>
      <c r="BE533" s="99"/>
      <c r="BF533" s="7"/>
      <c r="BG533" s="8" t="str">
        <f>VLOOKUP($BF533,definitions_list_lookup!$N$15:$P$20,2,TRUE)</f>
        <v>fresh</v>
      </c>
      <c r="BH533" s="8">
        <f>VLOOKUP($BF533,definitions_list_lookup!$N$15:$P$20,3,TRUE)</f>
        <v>0</v>
      </c>
      <c r="BI533" s="99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8">
        <f t="shared" si="356"/>
        <v>0</v>
      </c>
      <c r="CI533" s="44"/>
      <c r="CJ533" s="7"/>
      <c r="CK533" s="48"/>
      <c r="CL533" s="7"/>
      <c r="CM533" s="8" t="str">
        <f>VLOOKUP($CL533,definitions_list_lookup!$N$15:$P$20,2,TRUE)</f>
        <v>fresh</v>
      </c>
      <c r="CN533" s="8">
        <f>VLOOKUP($CL533,definitions_list_lookup!$N$15:$P$20,3,TRUE)</f>
        <v>0</v>
      </c>
      <c r="CO533" s="99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8">
        <f t="shared" si="343"/>
        <v>0</v>
      </c>
      <c r="DO533" s="44"/>
      <c r="DP533" s="99"/>
      <c r="DQ533" s="7"/>
      <c r="DR533" s="8" t="str">
        <f>VLOOKUP($DQ533,definitions_list_lookup!$N$15:$P$20,2,TRUE)</f>
        <v>fresh</v>
      </c>
      <c r="DS533" s="8">
        <f>VLOOKUP($DQ533,definitions_list_lookup!$N$15:$P$20,3,TRUE)</f>
        <v>0</v>
      </c>
      <c r="DT533" s="99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/>
      <c r="EQ533" s="7"/>
      <c r="ER533" s="7"/>
      <c r="ES533" s="8">
        <f t="shared" si="344"/>
        <v>0</v>
      </c>
      <c r="ET533" s="44"/>
      <c r="EU533" s="8">
        <f t="shared" si="345"/>
        <v>95</v>
      </c>
      <c r="EV533" s="8" t="str">
        <f>VLOOKUP($EU533,definitions_list_lookup!$N$15:$P$20,2,TRUE)</f>
        <v>complete</v>
      </c>
      <c r="EW533" s="8">
        <f>VLOOKUP($EU533,definitions_list_lookup!$N$15:$P$20,3,TRUE)</f>
        <v>5</v>
      </c>
    </row>
    <row r="534" spans="1:153" ht="140">
      <c r="A534" s="89">
        <v>43308</v>
      </c>
      <c r="B534" s="5" t="s">
        <v>1323</v>
      </c>
      <c r="D534" s="5" t="s">
        <v>1208</v>
      </c>
      <c r="E534" s="5">
        <v>115</v>
      </c>
      <c r="F534" s="5">
        <v>1</v>
      </c>
      <c r="G534" s="6" t="str">
        <f t="shared" si="339"/>
        <v>115-1</v>
      </c>
      <c r="H534" s="2">
        <v>88.5</v>
      </c>
      <c r="I534" s="2">
        <v>97.5</v>
      </c>
      <c r="J534" s="79" t="str">
        <f>IF(((VLOOKUP($G534,Depth_Lookup!$A$3:$J$561,9,FALSE))-(I534/100))&gt;=0,"Good","Too Long")</f>
        <v>Good</v>
      </c>
      <c r="K534" s="80">
        <f>(VLOOKUP($G534,Depth_Lookup!$A$3:$J$561,10,FALSE))+(H534/100)</f>
        <v>264.48500000000001</v>
      </c>
      <c r="L534" s="80">
        <f>(VLOOKUP($G534,Depth_Lookup!$A$3:$J$561,10,FALSE))+(I534/100)</f>
        <v>264.57500000000005</v>
      </c>
      <c r="M534" s="136" t="s">
        <v>1936</v>
      </c>
      <c r="N534" s="247" t="s">
        <v>13</v>
      </c>
      <c r="O534" s="248" t="s">
        <v>1652</v>
      </c>
      <c r="P534" s="208" t="s">
        <v>2035</v>
      </c>
      <c r="Q534" s="44"/>
      <c r="R534" s="42">
        <v>100</v>
      </c>
      <c r="S534" s="5">
        <v>0</v>
      </c>
      <c r="T534" s="5">
        <v>0</v>
      </c>
      <c r="U534" s="5">
        <v>0</v>
      </c>
      <c r="V534" s="8">
        <f t="shared" ref="V534:V535" si="366">SUM(R534:U534)</f>
        <v>100</v>
      </c>
      <c r="W534" s="4" t="s">
        <v>1303</v>
      </c>
      <c r="X534" s="5" t="s">
        <v>1223</v>
      </c>
      <c r="Y534" s="38">
        <v>75</v>
      </c>
      <c r="Z534" s="8" t="str">
        <f>VLOOKUP($Y534,definitions_list_lookup!$N$15:$P$20,2,TRUE)</f>
        <v>very high</v>
      </c>
      <c r="AA534" s="8">
        <f>VLOOKUP($Y534,definitions_list_lookup!$N$15:$P$20,3,TRUE)</f>
        <v>4</v>
      </c>
      <c r="AB534" s="99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>
        <v>5</v>
      </c>
      <c r="AQ534" s="7"/>
      <c r="AR534" s="7"/>
      <c r="AS534" s="7">
        <v>95</v>
      </c>
      <c r="AT534" s="7"/>
      <c r="AU534" s="7"/>
      <c r="AV534" s="7"/>
      <c r="AW534" s="7"/>
      <c r="AX534" s="7"/>
      <c r="AY534" s="7"/>
      <c r="AZ534" s="7"/>
      <c r="BA534" s="8">
        <f t="shared" si="355"/>
        <v>100</v>
      </c>
      <c r="BB534" s="54"/>
      <c r="BC534" s="99"/>
      <c r="BD534" s="99"/>
      <c r="BE534" s="99"/>
      <c r="BF534" s="7"/>
      <c r="BG534" s="8" t="str">
        <f>VLOOKUP($BF534,definitions_list_lookup!$N$15:$P$20,2,TRUE)</f>
        <v>fresh</v>
      </c>
      <c r="BH534" s="8">
        <f>VLOOKUP($BF534,definitions_list_lookup!$N$15:$P$20,3,TRUE)</f>
        <v>0</v>
      </c>
      <c r="BI534" s="99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8">
        <f t="shared" si="356"/>
        <v>0</v>
      </c>
      <c r="CI534" s="44"/>
      <c r="CJ534" s="7"/>
      <c r="CK534" s="48"/>
      <c r="CL534" s="7"/>
      <c r="CM534" s="8" t="str">
        <f>VLOOKUP($CL534,definitions_list_lookup!$N$15:$P$20,2,TRUE)</f>
        <v>fresh</v>
      </c>
      <c r="CN534" s="8">
        <f>VLOOKUP($CL534,definitions_list_lookup!$N$15:$P$20,3,TRUE)</f>
        <v>0</v>
      </c>
      <c r="CO534" s="99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8">
        <f t="shared" si="343"/>
        <v>0</v>
      </c>
      <c r="DO534" s="44"/>
      <c r="DP534" s="99"/>
      <c r="DQ534" s="7"/>
      <c r="DR534" s="8" t="str">
        <f>VLOOKUP($DQ534,definitions_list_lookup!$N$15:$P$20,2,TRUE)</f>
        <v>fresh</v>
      </c>
      <c r="DS534" s="8">
        <f>VLOOKUP($DQ534,definitions_list_lookup!$N$15:$P$20,3,TRUE)</f>
        <v>0</v>
      </c>
      <c r="DT534" s="99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8">
        <f t="shared" si="344"/>
        <v>0</v>
      </c>
      <c r="ET534" s="44"/>
      <c r="EU534" s="8">
        <f t="shared" si="345"/>
        <v>75</v>
      </c>
      <c r="EV534" s="8" t="str">
        <f>VLOOKUP($EU534,definitions_list_lookup!$N$15:$P$20,2,TRUE)</f>
        <v>very high</v>
      </c>
      <c r="EW534" s="8">
        <f>VLOOKUP($EU534,definitions_list_lookup!$N$15:$P$20,3,TRUE)</f>
        <v>4</v>
      </c>
    </row>
    <row r="535" spans="1:153" ht="140">
      <c r="A535" s="89">
        <v>43308</v>
      </c>
      <c r="B535" s="5" t="s">
        <v>1323</v>
      </c>
      <c r="D535" s="5" t="s">
        <v>1208</v>
      </c>
      <c r="E535" s="5">
        <v>115</v>
      </c>
      <c r="F535" s="5">
        <v>2</v>
      </c>
      <c r="G535" s="6" t="str">
        <f t="shared" si="339"/>
        <v>115-2</v>
      </c>
      <c r="H535" s="2">
        <v>0</v>
      </c>
      <c r="I535" s="2">
        <v>56.5</v>
      </c>
      <c r="J535" s="79" t="str">
        <f>IF(((VLOOKUP($G535,Depth_Lookup!$A$3:$J$561,9,FALSE))-(I535/100))&gt;=0,"Good","Too Long")</f>
        <v>Good</v>
      </c>
      <c r="K535" s="80">
        <f>(VLOOKUP($G535,Depth_Lookup!$A$3:$J$561,10,FALSE))+(H535/100)</f>
        <v>264.57499999999999</v>
      </c>
      <c r="L535" s="80">
        <f>(VLOOKUP($G535,Depth_Lookup!$A$3:$J$561,10,FALSE))+(I535/100)</f>
        <v>265.14</v>
      </c>
      <c r="M535" s="136" t="s">
        <v>1936</v>
      </c>
      <c r="N535" s="247" t="s">
        <v>13</v>
      </c>
      <c r="O535" s="248" t="s">
        <v>1765</v>
      </c>
      <c r="P535" s="208" t="s">
        <v>2035</v>
      </c>
      <c r="Q535" s="44"/>
      <c r="R535" s="42">
        <v>95</v>
      </c>
      <c r="S535" s="5">
        <v>0</v>
      </c>
      <c r="T535" s="5">
        <v>5</v>
      </c>
      <c r="U535" s="5">
        <v>0</v>
      </c>
      <c r="V535" s="8">
        <f t="shared" si="366"/>
        <v>100</v>
      </c>
      <c r="W535" s="4" t="s">
        <v>1303</v>
      </c>
      <c r="X535" s="5" t="s">
        <v>1223</v>
      </c>
      <c r="Y535" s="38">
        <v>75</v>
      </c>
      <c r="Z535" s="8" t="str">
        <f>VLOOKUP($Y535,definitions_list_lookup!$N$15:$P$20,2,TRUE)</f>
        <v>very high</v>
      </c>
      <c r="AA535" s="8">
        <f>VLOOKUP($Y535,definitions_list_lookup!$N$15:$P$20,3,TRUE)</f>
        <v>4</v>
      </c>
      <c r="AB535" s="99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>
        <v>5</v>
      </c>
      <c r="AQ535" s="7"/>
      <c r="AR535" s="7"/>
      <c r="AS535" s="7">
        <v>95</v>
      </c>
      <c r="AT535" s="7"/>
      <c r="AU535" s="7"/>
      <c r="AV535" s="7"/>
      <c r="AW535" s="7"/>
      <c r="AX535" s="7"/>
      <c r="AY535" s="7"/>
      <c r="AZ535" s="7"/>
      <c r="BA535" s="8">
        <f t="shared" ref="BA535" si="367">SUM(AC535:AZ535)</f>
        <v>100</v>
      </c>
      <c r="BB535" s="54"/>
      <c r="BC535" s="99"/>
      <c r="BD535" s="99"/>
      <c r="BE535" s="99"/>
      <c r="BF535" s="7"/>
      <c r="BG535" s="8" t="str">
        <f>VLOOKUP($BF535,definitions_list_lookup!$N$15:$P$20,2,TRUE)</f>
        <v>fresh</v>
      </c>
      <c r="BH535" s="8">
        <f>VLOOKUP($BF535,definitions_list_lookup!$N$15:$P$20,3,TRUE)</f>
        <v>0</v>
      </c>
      <c r="BI535" s="99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8">
        <f t="shared" ref="CH535" si="368">SUM(BJ535:CG535)</f>
        <v>0</v>
      </c>
      <c r="CI535" s="44"/>
      <c r="CJ535" s="7" t="s">
        <v>1384</v>
      </c>
      <c r="CK535" s="48" t="s">
        <v>1396</v>
      </c>
      <c r="CL535" s="7">
        <v>95</v>
      </c>
      <c r="CM535" s="8" t="str">
        <f>VLOOKUP($CL535,definitions_list_lookup!$N$15:$P$20,2,TRUE)</f>
        <v>complete</v>
      </c>
      <c r="CN535" s="8">
        <f>VLOOKUP($CL535,definitions_list_lookup!$N$15:$P$20,3,TRUE)</f>
        <v>5</v>
      </c>
      <c r="CO535" s="99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>
        <v>10</v>
      </c>
      <c r="DD535" s="7"/>
      <c r="DE535" s="7"/>
      <c r="DF535" s="7">
        <v>90</v>
      </c>
      <c r="DG535" s="7"/>
      <c r="DH535" s="7"/>
      <c r="DI535" s="7"/>
      <c r="DJ535" s="7"/>
      <c r="DK535" s="7"/>
      <c r="DL535" s="7"/>
      <c r="DM535" s="7"/>
      <c r="DN535" s="8">
        <f t="shared" si="343"/>
        <v>100</v>
      </c>
      <c r="DO535" s="44"/>
      <c r="DP535" s="99"/>
      <c r="DQ535" s="7"/>
      <c r="DR535" s="8" t="str">
        <f>VLOOKUP($DQ535,definitions_list_lookup!$N$15:$P$20,2,TRUE)</f>
        <v>fresh</v>
      </c>
      <c r="DS535" s="8">
        <f>VLOOKUP($DQ535,definitions_list_lookup!$N$15:$P$20,3,TRUE)</f>
        <v>0</v>
      </c>
      <c r="DT535" s="99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/>
      <c r="EQ535" s="7"/>
      <c r="ER535" s="7"/>
      <c r="ES535" s="8">
        <f t="shared" si="344"/>
        <v>0</v>
      </c>
      <c r="ET535" s="44"/>
      <c r="EU535" s="8">
        <f t="shared" si="345"/>
        <v>76</v>
      </c>
      <c r="EV535" s="8" t="str">
        <f>VLOOKUP($EU535,definitions_list_lookup!$N$15:$P$20,2,TRUE)</f>
        <v>very high</v>
      </c>
      <c r="EW535" s="8">
        <f>VLOOKUP($EU535,definitions_list_lookup!$N$15:$P$20,3,TRUE)</f>
        <v>4</v>
      </c>
    </row>
    <row r="536" spans="1:153" ht="140">
      <c r="A536" s="89">
        <v>43308</v>
      </c>
      <c r="B536" s="5" t="s">
        <v>1323</v>
      </c>
      <c r="D536" s="5" t="s">
        <v>1208</v>
      </c>
      <c r="E536" s="5">
        <v>115</v>
      </c>
      <c r="F536" s="5">
        <v>3</v>
      </c>
      <c r="G536" s="6" t="str">
        <f t="shared" si="339"/>
        <v>115-3</v>
      </c>
      <c r="H536" s="2">
        <v>0</v>
      </c>
      <c r="I536" s="2">
        <v>79</v>
      </c>
      <c r="J536" s="79" t="str">
        <f>IF(((VLOOKUP($G536,Depth_Lookup!$A$3:$J$561,9,FALSE))-(I536/100))&gt;=0,"Good","Too Long")</f>
        <v>Good</v>
      </c>
      <c r="K536" s="80">
        <f>(VLOOKUP($G536,Depth_Lookup!$A$3:$J$561,10,FALSE))+(H536/100)</f>
        <v>265.14</v>
      </c>
      <c r="L536" s="80">
        <f>(VLOOKUP($G536,Depth_Lookup!$A$3:$J$561,10,FALSE))+(I536/100)</f>
        <v>265.93</v>
      </c>
      <c r="M536" s="136" t="s">
        <v>1936</v>
      </c>
      <c r="N536" s="247" t="s">
        <v>13</v>
      </c>
      <c r="O536" s="248" t="s">
        <v>1765</v>
      </c>
      <c r="P536" s="208" t="s">
        <v>2035</v>
      </c>
      <c r="Q536" s="44"/>
      <c r="R536" s="42">
        <v>95</v>
      </c>
      <c r="S536" s="5">
        <v>0</v>
      </c>
      <c r="T536" s="5">
        <v>5</v>
      </c>
      <c r="U536" s="5">
        <v>0</v>
      </c>
      <c r="V536" s="8">
        <f t="shared" ref="V536" si="369">SUM(R536:U536)</f>
        <v>100</v>
      </c>
      <c r="W536" s="4" t="s">
        <v>1303</v>
      </c>
      <c r="X536" s="5" t="s">
        <v>1223</v>
      </c>
      <c r="Y536" s="38">
        <v>75</v>
      </c>
      <c r="Z536" s="8" t="str">
        <f>VLOOKUP($Y536,definitions_list_lookup!$N$15:$P$20,2,TRUE)</f>
        <v>very high</v>
      </c>
      <c r="AA536" s="8">
        <f>VLOOKUP($Y536,definitions_list_lookup!$N$15:$P$20,3,TRUE)</f>
        <v>4</v>
      </c>
      <c r="AB536" s="99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>
        <v>5</v>
      </c>
      <c r="AQ536" s="7"/>
      <c r="AR536" s="7"/>
      <c r="AS536" s="7">
        <v>95</v>
      </c>
      <c r="AT536" s="7"/>
      <c r="AU536" s="7"/>
      <c r="AV536" s="7"/>
      <c r="AW536" s="7"/>
      <c r="AX536" s="7"/>
      <c r="AY536" s="7"/>
      <c r="AZ536" s="7"/>
      <c r="BA536" s="8">
        <f t="shared" ref="BA536" si="370">SUM(AC536:AZ536)</f>
        <v>100</v>
      </c>
      <c r="BB536" s="54"/>
      <c r="BC536" s="99"/>
      <c r="BD536" s="99"/>
      <c r="BE536" s="99"/>
      <c r="BF536" s="7"/>
      <c r="BG536" s="8" t="str">
        <f>VLOOKUP($BF536,definitions_list_lookup!$N$15:$P$20,2,TRUE)</f>
        <v>fresh</v>
      </c>
      <c r="BH536" s="8">
        <f>VLOOKUP($BF536,definitions_list_lookup!$N$15:$P$20,3,TRUE)</f>
        <v>0</v>
      </c>
      <c r="BI536" s="99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8">
        <f t="shared" ref="CH536" si="371">SUM(BJ536:CG536)</f>
        <v>0</v>
      </c>
      <c r="CI536" s="44"/>
      <c r="CJ536" s="7" t="s">
        <v>1384</v>
      </c>
      <c r="CK536" s="48" t="s">
        <v>1396</v>
      </c>
      <c r="CL536" s="7">
        <v>95</v>
      </c>
      <c r="CM536" s="8" t="str">
        <f>VLOOKUP($CL536,definitions_list_lookup!$N$15:$P$20,2,TRUE)</f>
        <v>complete</v>
      </c>
      <c r="CN536" s="8">
        <f>VLOOKUP($CL536,definitions_list_lookup!$N$15:$P$20,3,TRUE)</f>
        <v>5</v>
      </c>
      <c r="CO536" s="99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>
        <v>10</v>
      </c>
      <c r="DD536" s="7"/>
      <c r="DE536" s="7"/>
      <c r="DF536" s="7">
        <v>90</v>
      </c>
      <c r="DG536" s="7"/>
      <c r="DH536" s="7"/>
      <c r="DI536" s="7"/>
      <c r="DJ536" s="7"/>
      <c r="DK536" s="7"/>
      <c r="DL536" s="7"/>
      <c r="DM536" s="7"/>
      <c r="DN536" s="8">
        <f t="shared" si="343"/>
        <v>100</v>
      </c>
      <c r="DO536" s="44"/>
      <c r="DP536" s="99"/>
      <c r="DQ536" s="7"/>
      <c r="DR536" s="8" t="str">
        <f>VLOOKUP($DQ536,definitions_list_lookup!$N$15:$P$20,2,TRUE)</f>
        <v>fresh</v>
      </c>
      <c r="DS536" s="8">
        <f>VLOOKUP($DQ536,definitions_list_lookup!$N$15:$P$20,3,TRUE)</f>
        <v>0</v>
      </c>
      <c r="DT536" s="99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8">
        <f t="shared" si="344"/>
        <v>0</v>
      </c>
      <c r="ET536" s="44"/>
      <c r="EU536" s="8">
        <f t="shared" si="345"/>
        <v>76</v>
      </c>
      <c r="EV536" s="8" t="str">
        <f>VLOOKUP($EU536,definitions_list_lookup!$N$15:$P$20,2,TRUE)</f>
        <v>very high</v>
      </c>
      <c r="EW536" s="8">
        <f>VLOOKUP($EU536,definitions_list_lookup!$N$15:$P$20,3,TRUE)</f>
        <v>4</v>
      </c>
    </row>
    <row r="537" spans="1:153" ht="140">
      <c r="A537" s="89">
        <v>43308</v>
      </c>
      <c r="B537" s="5" t="s">
        <v>1323</v>
      </c>
      <c r="D537" s="5" t="s">
        <v>1208</v>
      </c>
      <c r="E537" s="5">
        <v>115</v>
      </c>
      <c r="F537" s="5">
        <v>3</v>
      </c>
      <c r="G537" s="6" t="str">
        <f t="shared" si="339"/>
        <v>115-3</v>
      </c>
      <c r="H537" s="2">
        <v>79</v>
      </c>
      <c r="I537" s="2">
        <v>90.5</v>
      </c>
      <c r="J537" s="79" t="str">
        <f>IF(((VLOOKUP($G537,Depth_Lookup!$A$3:$J$561,9,FALSE))-(I537/100))&gt;=0,"Good","Too Long")</f>
        <v>Good</v>
      </c>
      <c r="K537" s="80">
        <f>(VLOOKUP($G537,Depth_Lookup!$A$3:$J$561,10,FALSE))+(H537/100)</f>
        <v>265.93</v>
      </c>
      <c r="L537" s="80">
        <f>(VLOOKUP($G537,Depth_Lookup!$A$3:$J$561,10,FALSE))+(I537/100)</f>
        <v>266.04499999999996</v>
      </c>
      <c r="M537" s="136" t="s">
        <v>1937</v>
      </c>
      <c r="N537" s="247" t="s">
        <v>7</v>
      </c>
      <c r="O537" s="248" t="s">
        <v>2018</v>
      </c>
      <c r="P537" s="208" t="s">
        <v>2035</v>
      </c>
      <c r="Q537" s="44"/>
      <c r="R537" s="42">
        <v>100</v>
      </c>
      <c r="S537" s="5">
        <v>0</v>
      </c>
      <c r="T537" s="5">
        <v>0</v>
      </c>
      <c r="U537" s="5">
        <v>0</v>
      </c>
      <c r="V537" s="8">
        <f t="shared" si="363"/>
        <v>100</v>
      </c>
      <c r="W537" s="4"/>
      <c r="X537" s="5" t="s">
        <v>1223</v>
      </c>
      <c r="Y537" s="38">
        <v>85</v>
      </c>
      <c r="Z537" s="8" t="str">
        <f>VLOOKUP($Y537,definitions_list_lookup!$N$15:$P$20,2,TRUE)</f>
        <v>very high</v>
      </c>
      <c r="AA537" s="8">
        <f>VLOOKUP($Y537,definitions_list_lookup!$N$15:$P$20,3,TRUE)</f>
        <v>4</v>
      </c>
      <c r="AB537" s="99" t="s">
        <v>2000</v>
      </c>
      <c r="AC537" s="7"/>
      <c r="AD537" s="7">
        <v>10</v>
      </c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>
        <v>5</v>
      </c>
      <c r="AQ537" s="7"/>
      <c r="AR537" s="7"/>
      <c r="AS537" s="7">
        <v>85</v>
      </c>
      <c r="AT537" s="7"/>
      <c r="AU537" s="7"/>
      <c r="AV537" s="7"/>
      <c r="AW537" s="7"/>
      <c r="AX537" s="7"/>
      <c r="AY537" s="7"/>
      <c r="AZ537" s="7"/>
      <c r="BA537" s="8">
        <f t="shared" si="355"/>
        <v>100</v>
      </c>
      <c r="BB537" s="54"/>
      <c r="BC537" s="99"/>
      <c r="BD537" s="99"/>
      <c r="BE537" s="99"/>
      <c r="BF537" s="7"/>
      <c r="BG537" s="8" t="str">
        <f>VLOOKUP($BF537,definitions_list_lookup!$N$15:$P$20,2,TRUE)</f>
        <v>fresh</v>
      </c>
      <c r="BH537" s="8">
        <f>VLOOKUP($BF537,definitions_list_lookup!$N$15:$P$20,3,TRUE)</f>
        <v>0</v>
      </c>
      <c r="BI537" s="99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8">
        <f t="shared" si="356"/>
        <v>0</v>
      </c>
      <c r="CI537" s="44"/>
      <c r="CJ537" s="7"/>
      <c r="CK537" s="48"/>
      <c r="CL537" s="7"/>
      <c r="CM537" s="8" t="str">
        <f>VLOOKUP($CL537,definitions_list_lookup!$N$15:$P$20,2,TRUE)</f>
        <v>fresh</v>
      </c>
      <c r="CN537" s="8">
        <f>VLOOKUP($CL537,definitions_list_lookup!$N$15:$P$20,3,TRUE)</f>
        <v>0</v>
      </c>
      <c r="CO537" s="99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8">
        <f t="shared" si="343"/>
        <v>0</v>
      </c>
      <c r="DO537" s="44"/>
      <c r="DP537" s="99"/>
      <c r="DQ537" s="7"/>
      <c r="DR537" s="8" t="str">
        <f>VLOOKUP($DQ537,definitions_list_lookup!$N$15:$P$20,2,TRUE)</f>
        <v>fresh</v>
      </c>
      <c r="DS537" s="8">
        <f>VLOOKUP($DQ537,definitions_list_lookup!$N$15:$P$20,3,TRUE)</f>
        <v>0</v>
      </c>
      <c r="DT537" s="99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/>
      <c r="EQ537" s="7"/>
      <c r="ER537" s="7"/>
      <c r="ES537" s="8">
        <f t="shared" si="344"/>
        <v>0</v>
      </c>
      <c r="ET537" s="44"/>
      <c r="EU537" s="8">
        <f t="shared" si="345"/>
        <v>85</v>
      </c>
      <c r="EV537" s="8" t="str">
        <f>VLOOKUP($EU537,definitions_list_lookup!$N$15:$P$20,2,TRUE)</f>
        <v>very high</v>
      </c>
      <c r="EW537" s="8">
        <f>VLOOKUP($EU537,definitions_list_lookup!$N$15:$P$20,3,TRUE)</f>
        <v>4</v>
      </c>
    </row>
    <row r="538" spans="1:153" ht="140">
      <c r="A538" s="89">
        <v>43308</v>
      </c>
      <c r="B538" s="5" t="s">
        <v>1323</v>
      </c>
      <c r="D538" s="5" t="s">
        <v>1208</v>
      </c>
      <c r="E538" s="5">
        <v>115</v>
      </c>
      <c r="F538" s="5">
        <v>4</v>
      </c>
      <c r="G538" s="6" t="str">
        <f t="shared" si="339"/>
        <v>115-4</v>
      </c>
      <c r="H538" s="2">
        <v>0</v>
      </c>
      <c r="I538" s="2">
        <v>11</v>
      </c>
      <c r="J538" s="79" t="str">
        <f>IF(((VLOOKUP($G538,Depth_Lookup!$A$3:$J$561,9,FALSE))-(I538/100))&gt;=0,"Good","Too Long")</f>
        <v>Good</v>
      </c>
      <c r="K538" s="80">
        <f>(VLOOKUP($G538,Depth_Lookup!$A$3:$J$561,10,FALSE))+(H538/100)</f>
        <v>266.04500000000002</v>
      </c>
      <c r="L538" s="80">
        <f>(VLOOKUP($G538,Depth_Lookup!$A$3:$J$561,10,FALSE))+(I538/100)</f>
        <v>266.15500000000003</v>
      </c>
      <c r="M538" s="136" t="s">
        <v>1937</v>
      </c>
      <c r="N538" s="247" t="s">
        <v>7</v>
      </c>
      <c r="O538" s="248" t="s">
        <v>2001</v>
      </c>
      <c r="P538" s="208" t="s">
        <v>2035</v>
      </c>
      <c r="Q538" s="44"/>
      <c r="R538" s="42">
        <v>100</v>
      </c>
      <c r="S538" s="5">
        <v>0</v>
      </c>
      <c r="T538" s="5">
        <v>0</v>
      </c>
      <c r="U538" s="5">
        <v>0</v>
      </c>
      <c r="V538" s="8">
        <f t="shared" ref="V538:V540" si="372">SUM(R538:U538)</f>
        <v>100</v>
      </c>
      <c r="W538" s="4"/>
      <c r="X538" s="5" t="s">
        <v>1223</v>
      </c>
      <c r="Y538" s="38">
        <v>85</v>
      </c>
      <c r="Z538" s="8" t="str">
        <f>VLOOKUP($Y538,definitions_list_lookup!$N$15:$P$20,2,TRUE)</f>
        <v>very high</v>
      </c>
      <c r="AA538" s="8">
        <f>VLOOKUP($Y538,definitions_list_lookup!$N$15:$P$20,3,TRUE)</f>
        <v>4</v>
      </c>
      <c r="AB538" s="99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>
        <v>5</v>
      </c>
      <c r="AQ538" s="7"/>
      <c r="AR538" s="7"/>
      <c r="AS538" s="7">
        <v>95</v>
      </c>
      <c r="AT538" s="7"/>
      <c r="AU538" s="7"/>
      <c r="AV538" s="7"/>
      <c r="AW538" s="7"/>
      <c r="AX538" s="7"/>
      <c r="AY538" s="7"/>
      <c r="AZ538" s="7"/>
      <c r="BA538" s="8">
        <f t="shared" si="355"/>
        <v>100</v>
      </c>
      <c r="BB538" s="54"/>
      <c r="BC538" s="99"/>
      <c r="BD538" s="99"/>
      <c r="BE538" s="99"/>
      <c r="BF538" s="7"/>
      <c r="BG538" s="8" t="str">
        <f>VLOOKUP($BF538,definitions_list_lookup!$N$15:$P$20,2,TRUE)</f>
        <v>fresh</v>
      </c>
      <c r="BH538" s="8">
        <f>VLOOKUP($BF538,definitions_list_lookup!$N$15:$P$20,3,TRUE)</f>
        <v>0</v>
      </c>
      <c r="BI538" s="99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8">
        <f t="shared" si="356"/>
        <v>0</v>
      </c>
      <c r="CI538" s="44"/>
      <c r="CJ538" s="7"/>
      <c r="CK538" s="48"/>
      <c r="CL538" s="7"/>
      <c r="CM538" s="8" t="str">
        <f>VLOOKUP($CL538,definitions_list_lookup!$N$15:$P$20,2,TRUE)</f>
        <v>fresh</v>
      </c>
      <c r="CN538" s="8">
        <f>VLOOKUP($CL538,definitions_list_lookup!$N$15:$P$20,3,TRUE)</f>
        <v>0</v>
      </c>
      <c r="CO538" s="99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8">
        <f t="shared" si="343"/>
        <v>0</v>
      </c>
      <c r="DO538" s="44"/>
      <c r="DP538" s="99"/>
      <c r="DQ538" s="7"/>
      <c r="DR538" s="8" t="str">
        <f>VLOOKUP($DQ538,definitions_list_lookup!$N$15:$P$20,2,TRUE)</f>
        <v>fresh</v>
      </c>
      <c r="DS538" s="8">
        <f>VLOOKUP($DQ538,definitions_list_lookup!$N$15:$P$20,3,TRUE)</f>
        <v>0</v>
      </c>
      <c r="DT538" s="99"/>
      <c r="DU538" s="7"/>
      <c r="DV538" s="7"/>
      <c r="DW538" s="7"/>
      <c r="DX538" s="7"/>
      <c r="DY538" s="7"/>
      <c r="DZ538" s="7"/>
      <c r="EA538" s="7"/>
      <c r="EB538" s="7"/>
      <c r="EC538" s="7"/>
      <c r="ED538" s="7"/>
      <c r="EE538" s="7"/>
      <c r="EF538" s="7"/>
      <c r="EG538" s="7"/>
      <c r="EH538" s="7"/>
      <c r="EI538" s="7"/>
      <c r="EJ538" s="7"/>
      <c r="EK538" s="7"/>
      <c r="EL538" s="7"/>
      <c r="EM538" s="7"/>
      <c r="EN538" s="7"/>
      <c r="EO538" s="7"/>
      <c r="EP538" s="7"/>
      <c r="EQ538" s="7"/>
      <c r="ER538" s="7"/>
      <c r="ES538" s="8">
        <f t="shared" si="344"/>
        <v>0</v>
      </c>
      <c r="ET538" s="44"/>
      <c r="EU538" s="8">
        <f t="shared" si="345"/>
        <v>85</v>
      </c>
      <c r="EV538" s="8" t="str">
        <f>VLOOKUP($EU538,definitions_list_lookup!$N$15:$P$20,2,TRUE)</f>
        <v>very high</v>
      </c>
      <c r="EW538" s="8">
        <f>VLOOKUP($EU538,definitions_list_lookup!$N$15:$P$20,3,TRUE)</f>
        <v>4</v>
      </c>
    </row>
    <row r="539" spans="1:153" ht="140">
      <c r="A539" s="89">
        <v>43308</v>
      </c>
      <c r="B539" s="5" t="s">
        <v>1323</v>
      </c>
      <c r="D539" s="5" t="s">
        <v>1208</v>
      </c>
      <c r="E539" s="5">
        <v>115</v>
      </c>
      <c r="F539" s="5">
        <v>4</v>
      </c>
      <c r="G539" s="6" t="str">
        <f t="shared" si="339"/>
        <v>115-4</v>
      </c>
      <c r="H539" s="2">
        <v>11</v>
      </c>
      <c r="I539" s="2">
        <v>50.5</v>
      </c>
      <c r="J539" s="79" t="str">
        <f>IF(((VLOOKUP($G539,Depth_Lookup!$A$3:$J$561,9,FALSE))-(I539/100))&gt;=0,"Good","Too Long")</f>
        <v>Good</v>
      </c>
      <c r="K539" s="80">
        <f>(VLOOKUP($G539,Depth_Lookup!$A$3:$J$561,10,FALSE))+(H539/100)</f>
        <v>266.15500000000003</v>
      </c>
      <c r="L539" s="80">
        <f>(VLOOKUP($G539,Depth_Lookup!$A$3:$J$561,10,FALSE))+(I539/100)</f>
        <v>266.55</v>
      </c>
      <c r="M539" s="136" t="s">
        <v>1939</v>
      </c>
      <c r="N539" s="247" t="s">
        <v>13</v>
      </c>
      <c r="O539" s="248" t="s">
        <v>1652</v>
      </c>
      <c r="P539" s="208" t="s">
        <v>2035</v>
      </c>
      <c r="Q539" s="44"/>
      <c r="R539" s="42">
        <v>100</v>
      </c>
      <c r="S539" s="5">
        <v>0</v>
      </c>
      <c r="T539" s="5">
        <v>0</v>
      </c>
      <c r="U539" s="5">
        <v>0</v>
      </c>
      <c r="V539" s="8">
        <f t="shared" si="372"/>
        <v>100</v>
      </c>
      <c r="W539" s="4" t="s">
        <v>1303</v>
      </c>
      <c r="X539" s="5" t="s">
        <v>1223</v>
      </c>
      <c r="Y539" s="38">
        <v>80</v>
      </c>
      <c r="Z539" s="8" t="str">
        <f>VLOOKUP($Y539,definitions_list_lookup!$N$15:$P$20,2,TRUE)</f>
        <v>very high</v>
      </c>
      <c r="AA539" s="8">
        <f>VLOOKUP($Y539,definitions_list_lookup!$N$15:$P$20,3,TRUE)</f>
        <v>4</v>
      </c>
      <c r="AB539" s="99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>
        <v>5</v>
      </c>
      <c r="AQ539" s="7"/>
      <c r="AR539" s="7"/>
      <c r="AS539" s="7">
        <v>95</v>
      </c>
      <c r="AT539" s="7"/>
      <c r="AU539" s="7"/>
      <c r="AV539" s="7"/>
      <c r="AW539" s="7"/>
      <c r="AX539" s="7"/>
      <c r="AY539" s="7"/>
      <c r="AZ539" s="7"/>
      <c r="BA539" s="8">
        <f t="shared" si="355"/>
        <v>100</v>
      </c>
      <c r="BB539" s="54"/>
      <c r="BC539" s="99"/>
      <c r="BD539" s="99"/>
      <c r="BE539" s="99"/>
      <c r="BF539" s="7"/>
      <c r="BG539" s="8" t="str">
        <f>VLOOKUP($BF539,definitions_list_lookup!$N$15:$P$20,2,TRUE)</f>
        <v>fresh</v>
      </c>
      <c r="BH539" s="8">
        <f>VLOOKUP($BF539,definitions_list_lookup!$N$15:$P$20,3,TRUE)</f>
        <v>0</v>
      </c>
      <c r="BI539" s="99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8">
        <f t="shared" si="356"/>
        <v>0</v>
      </c>
      <c r="CI539" s="44"/>
      <c r="CJ539" s="7"/>
      <c r="CK539" s="48"/>
      <c r="CL539" s="7"/>
      <c r="CM539" s="8" t="str">
        <f>VLOOKUP($CL539,definitions_list_lookup!$N$15:$P$20,2,TRUE)</f>
        <v>fresh</v>
      </c>
      <c r="CN539" s="8">
        <f>VLOOKUP($CL539,definitions_list_lookup!$N$15:$P$20,3,TRUE)</f>
        <v>0</v>
      </c>
      <c r="CO539" s="99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8">
        <f t="shared" si="343"/>
        <v>0</v>
      </c>
      <c r="DO539" s="44"/>
      <c r="DP539" s="99"/>
      <c r="DQ539" s="7"/>
      <c r="DR539" s="8" t="str">
        <f>VLOOKUP($DQ539,definitions_list_lookup!$N$15:$P$20,2,TRUE)</f>
        <v>fresh</v>
      </c>
      <c r="DS539" s="8">
        <f>VLOOKUP($DQ539,definitions_list_lookup!$N$15:$P$20,3,TRUE)</f>
        <v>0</v>
      </c>
      <c r="DT539" s="99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8">
        <f t="shared" si="344"/>
        <v>0</v>
      </c>
      <c r="ET539" s="44"/>
      <c r="EU539" s="8">
        <f t="shared" si="345"/>
        <v>80</v>
      </c>
      <c r="EV539" s="8" t="str">
        <f>VLOOKUP($EU539,definitions_list_lookup!$N$15:$P$20,2,TRUE)</f>
        <v>very high</v>
      </c>
      <c r="EW539" s="8">
        <f>VLOOKUP($EU539,definitions_list_lookup!$N$15:$P$20,3,TRUE)</f>
        <v>4</v>
      </c>
    </row>
    <row r="540" spans="1:153" ht="56">
      <c r="A540" s="89">
        <v>43308</v>
      </c>
      <c r="B540" s="5" t="s">
        <v>1323</v>
      </c>
      <c r="D540" s="5" t="s">
        <v>1208</v>
      </c>
      <c r="E540" s="5">
        <v>115</v>
      </c>
      <c r="F540" s="5">
        <v>4</v>
      </c>
      <c r="G540" s="6" t="str">
        <f t="shared" si="339"/>
        <v>115-4</v>
      </c>
      <c r="H540" s="2">
        <v>50.5</v>
      </c>
      <c r="I540" s="2">
        <v>51.5</v>
      </c>
      <c r="J540" s="79" t="str">
        <f>IF(((VLOOKUP($G540,Depth_Lookup!$A$3:$J$561,9,FALSE))-(I540/100))&gt;=0,"Good","Too Long")</f>
        <v>Good</v>
      </c>
      <c r="K540" s="80">
        <f>(VLOOKUP($G540,Depth_Lookup!$A$3:$J$561,10,FALSE))+(H540/100)</f>
        <v>266.55</v>
      </c>
      <c r="L540" s="80">
        <f>(VLOOKUP($G540,Depth_Lookup!$A$3:$J$561,10,FALSE))+(I540/100)</f>
        <v>266.56</v>
      </c>
      <c r="M540" s="136" t="s">
        <v>1940</v>
      </c>
      <c r="N540" s="247" t="s">
        <v>689</v>
      </c>
      <c r="O540" s="248" t="s">
        <v>1836</v>
      </c>
      <c r="P540" s="208" t="s">
        <v>1330</v>
      </c>
      <c r="Q540" s="44"/>
      <c r="R540" s="42">
        <v>100</v>
      </c>
      <c r="S540" s="5">
        <v>0</v>
      </c>
      <c r="T540" s="5">
        <v>0</v>
      </c>
      <c r="U540" s="5">
        <v>0</v>
      </c>
      <c r="V540" s="8">
        <f t="shared" si="372"/>
        <v>100</v>
      </c>
      <c r="W540" s="4" t="s">
        <v>1385</v>
      </c>
      <c r="X540" s="5" t="s">
        <v>1223</v>
      </c>
      <c r="Y540" s="38">
        <v>95</v>
      </c>
      <c r="Z540" s="8" t="str">
        <f>VLOOKUP($Y540,definitions_list_lookup!$N$15:$P$20,2,TRUE)</f>
        <v>complete</v>
      </c>
      <c r="AA540" s="8">
        <f>VLOOKUP($Y540,definitions_list_lookup!$N$15:$P$20,3,TRUE)</f>
        <v>5</v>
      </c>
      <c r="AB540" s="99"/>
      <c r="AC540" s="7">
        <v>20</v>
      </c>
      <c r="AD540" s="7"/>
      <c r="AE540" s="7">
        <v>20</v>
      </c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>
        <v>60</v>
      </c>
      <c r="BA540" s="8">
        <f t="shared" si="355"/>
        <v>100</v>
      </c>
      <c r="BB540" s="54"/>
      <c r="BC540" s="99"/>
      <c r="BD540" s="99"/>
      <c r="BE540" s="99"/>
      <c r="BF540" s="7"/>
      <c r="BG540" s="8" t="str">
        <f>VLOOKUP($BF540,definitions_list_lookup!$N$15:$P$20,2,TRUE)</f>
        <v>fresh</v>
      </c>
      <c r="BH540" s="8">
        <f>VLOOKUP($BF540,definitions_list_lookup!$N$15:$P$20,3,TRUE)</f>
        <v>0</v>
      </c>
      <c r="BI540" s="99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8">
        <f t="shared" si="356"/>
        <v>0</v>
      </c>
      <c r="CI540" s="44"/>
      <c r="CJ540" s="7"/>
      <c r="CK540" s="48"/>
      <c r="CL540" s="7"/>
      <c r="CM540" s="8" t="str">
        <f>VLOOKUP($CL540,definitions_list_lookup!$N$15:$P$20,2,TRUE)</f>
        <v>fresh</v>
      </c>
      <c r="CN540" s="8">
        <f>VLOOKUP($CL540,definitions_list_lookup!$N$15:$P$20,3,TRUE)</f>
        <v>0</v>
      </c>
      <c r="CO540" s="99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8">
        <f t="shared" si="343"/>
        <v>0</v>
      </c>
      <c r="DO540" s="44"/>
      <c r="DP540" s="99"/>
      <c r="DQ540" s="7"/>
      <c r="DR540" s="8" t="str">
        <f>VLOOKUP($DQ540,definitions_list_lookup!$N$15:$P$20,2,TRUE)</f>
        <v>fresh</v>
      </c>
      <c r="DS540" s="8">
        <f>VLOOKUP($DQ540,definitions_list_lookup!$N$15:$P$20,3,TRUE)</f>
        <v>0</v>
      </c>
      <c r="DT540" s="99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7"/>
      <c r="EO540" s="7"/>
      <c r="EP540" s="7"/>
      <c r="EQ540" s="7"/>
      <c r="ER540" s="7"/>
      <c r="ES540" s="8">
        <f t="shared" si="344"/>
        <v>0</v>
      </c>
      <c r="ET540" s="44"/>
      <c r="EU540" s="8">
        <f t="shared" si="345"/>
        <v>95</v>
      </c>
      <c r="EV540" s="8" t="str">
        <f>VLOOKUP($EU540,definitions_list_lookup!$N$15:$P$20,2,TRUE)</f>
        <v>complete</v>
      </c>
      <c r="EW540" s="8">
        <f>VLOOKUP($EU540,definitions_list_lookup!$N$15:$P$20,3,TRUE)</f>
        <v>5</v>
      </c>
    </row>
    <row r="541" spans="1:153" ht="140">
      <c r="A541" s="89">
        <v>43308</v>
      </c>
      <c r="B541" s="5" t="s">
        <v>1323</v>
      </c>
      <c r="D541" s="5" t="s">
        <v>1208</v>
      </c>
      <c r="E541" s="5">
        <v>115</v>
      </c>
      <c r="F541" s="5">
        <v>4</v>
      </c>
      <c r="G541" s="6" t="str">
        <f t="shared" si="339"/>
        <v>115-4</v>
      </c>
      <c r="H541" s="2">
        <v>51.5</v>
      </c>
      <c r="I541" s="2">
        <v>70.5</v>
      </c>
      <c r="J541" s="79" t="str">
        <f>IF(((VLOOKUP($G541,Depth_Lookup!$A$3:$J$561,9,FALSE))-(I541/100))&gt;=0,"Good","Too Long")</f>
        <v>Good</v>
      </c>
      <c r="K541" s="80">
        <f>(VLOOKUP($G541,Depth_Lookup!$A$3:$J$561,10,FALSE))+(H541/100)</f>
        <v>266.56</v>
      </c>
      <c r="L541" s="80">
        <f>(VLOOKUP($G541,Depth_Lookup!$A$3:$J$561,10,FALSE))+(I541/100)</f>
        <v>266.75</v>
      </c>
      <c r="M541" s="136" t="s">
        <v>1942</v>
      </c>
      <c r="N541" s="247" t="s">
        <v>13</v>
      </c>
      <c r="O541" s="248" t="s">
        <v>1652</v>
      </c>
      <c r="P541" s="208" t="s">
        <v>2035</v>
      </c>
      <c r="Q541" s="44"/>
      <c r="R541" s="42">
        <v>100</v>
      </c>
      <c r="S541" s="5">
        <v>0</v>
      </c>
      <c r="T541" s="5">
        <v>0</v>
      </c>
      <c r="U541" s="5">
        <v>0</v>
      </c>
      <c r="V541" s="8">
        <f t="shared" ref="V541:V543" si="373">SUM(R541:U541)</f>
        <v>100</v>
      </c>
      <c r="W541" s="4" t="s">
        <v>1303</v>
      </c>
      <c r="X541" s="5" t="s">
        <v>1223</v>
      </c>
      <c r="Y541" s="38">
        <v>80</v>
      </c>
      <c r="Z541" s="8" t="str">
        <f>VLOOKUP($Y541,definitions_list_lookup!$N$15:$P$20,2,TRUE)</f>
        <v>very high</v>
      </c>
      <c r="AA541" s="8">
        <f>VLOOKUP($Y541,definitions_list_lookup!$N$15:$P$20,3,TRUE)</f>
        <v>4</v>
      </c>
      <c r="AB541" s="99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>
        <v>5</v>
      </c>
      <c r="AQ541" s="7"/>
      <c r="AR541" s="7"/>
      <c r="AS541" s="7">
        <v>95</v>
      </c>
      <c r="AT541" s="7"/>
      <c r="AU541" s="7"/>
      <c r="AV541" s="7"/>
      <c r="AW541" s="7"/>
      <c r="AX541" s="7"/>
      <c r="AY541" s="7"/>
      <c r="AZ541" s="7"/>
      <c r="BA541" s="8">
        <f t="shared" si="355"/>
        <v>100</v>
      </c>
      <c r="BB541" s="54"/>
      <c r="BC541" s="99"/>
      <c r="BD541" s="99"/>
      <c r="BE541" s="99"/>
      <c r="BF541" s="7"/>
      <c r="BG541" s="8" t="str">
        <f>VLOOKUP($BF541,definitions_list_lookup!$N$15:$P$20,2,TRUE)</f>
        <v>fresh</v>
      </c>
      <c r="BH541" s="8">
        <f>VLOOKUP($BF541,definitions_list_lookup!$N$15:$P$20,3,TRUE)</f>
        <v>0</v>
      </c>
      <c r="BI541" s="99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8">
        <f t="shared" si="356"/>
        <v>0</v>
      </c>
      <c r="CI541" s="44"/>
      <c r="CJ541" s="7"/>
      <c r="CK541" s="48"/>
      <c r="CL541" s="7"/>
      <c r="CM541" s="8" t="str">
        <f>VLOOKUP($CL541,definitions_list_lookup!$N$15:$P$20,2,TRUE)</f>
        <v>fresh</v>
      </c>
      <c r="CN541" s="8">
        <f>VLOOKUP($CL541,definitions_list_lookup!$N$15:$P$20,3,TRUE)</f>
        <v>0</v>
      </c>
      <c r="CO541" s="99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8">
        <f t="shared" si="343"/>
        <v>0</v>
      </c>
      <c r="DO541" s="44"/>
      <c r="DP541" s="99"/>
      <c r="DQ541" s="7"/>
      <c r="DR541" s="8" t="str">
        <f>VLOOKUP($DQ541,definitions_list_lookup!$N$15:$P$20,2,TRUE)</f>
        <v>fresh</v>
      </c>
      <c r="DS541" s="8">
        <f>VLOOKUP($DQ541,definitions_list_lookup!$N$15:$P$20,3,TRUE)</f>
        <v>0</v>
      </c>
      <c r="DT541" s="99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/>
      <c r="EQ541" s="7"/>
      <c r="ER541" s="7"/>
      <c r="ES541" s="8">
        <f t="shared" si="344"/>
        <v>0</v>
      </c>
      <c r="ET541" s="44"/>
      <c r="EU541" s="8">
        <f t="shared" si="345"/>
        <v>80</v>
      </c>
      <c r="EV541" s="8" t="str">
        <f>VLOOKUP($EU541,definitions_list_lookup!$N$15:$P$20,2,TRUE)</f>
        <v>very high</v>
      </c>
      <c r="EW541" s="8">
        <f>VLOOKUP($EU541,definitions_list_lookup!$N$15:$P$20,3,TRUE)</f>
        <v>4</v>
      </c>
    </row>
    <row r="542" spans="1:153" ht="140">
      <c r="A542" s="89">
        <v>43308</v>
      </c>
      <c r="B542" s="5" t="s">
        <v>1323</v>
      </c>
      <c r="D542" s="5" t="s">
        <v>1208</v>
      </c>
      <c r="E542" s="5">
        <v>116</v>
      </c>
      <c r="F542" s="5">
        <v>1</v>
      </c>
      <c r="G542" s="6" t="str">
        <f t="shared" si="339"/>
        <v>116-1</v>
      </c>
      <c r="H542" s="2">
        <v>0</v>
      </c>
      <c r="I542" s="2">
        <v>38</v>
      </c>
      <c r="J542" s="79" t="str">
        <f>IF(((VLOOKUP($G542,Depth_Lookup!$A$3:$J$561,9,FALSE))-(I542/100))&gt;=0,"Good","Too Long")</f>
        <v>Good</v>
      </c>
      <c r="K542" s="80">
        <f>(VLOOKUP($G542,Depth_Lookup!$A$3:$J$561,10,FALSE))+(H542/100)</f>
        <v>266.60000000000002</v>
      </c>
      <c r="L542" s="80">
        <f>(VLOOKUP($G542,Depth_Lookup!$A$3:$J$561,10,FALSE))+(I542/100)</f>
        <v>266.98</v>
      </c>
      <c r="M542" s="136" t="s">
        <v>1942</v>
      </c>
      <c r="N542" s="247" t="s">
        <v>13</v>
      </c>
      <c r="O542" s="248" t="s">
        <v>1765</v>
      </c>
      <c r="P542" s="208" t="s">
        <v>2035</v>
      </c>
      <c r="Q542" s="44"/>
      <c r="R542" s="42">
        <v>95</v>
      </c>
      <c r="S542" s="5">
        <v>0</v>
      </c>
      <c r="T542" s="5">
        <v>5</v>
      </c>
      <c r="U542" s="5">
        <v>0</v>
      </c>
      <c r="V542" s="8">
        <f t="shared" si="373"/>
        <v>100</v>
      </c>
      <c r="W542" s="4" t="s">
        <v>1303</v>
      </c>
      <c r="X542" s="5" t="s">
        <v>1223</v>
      </c>
      <c r="Y542" s="38">
        <v>80</v>
      </c>
      <c r="Z542" s="8" t="str">
        <f>VLOOKUP($Y542,definitions_list_lookup!$N$15:$P$20,2,TRUE)</f>
        <v>very high</v>
      </c>
      <c r="AA542" s="8">
        <f>VLOOKUP($Y542,definitions_list_lookup!$N$15:$P$20,3,TRUE)</f>
        <v>4</v>
      </c>
      <c r="AB542" s="99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>
        <v>5</v>
      </c>
      <c r="AQ542" s="7"/>
      <c r="AR542" s="7"/>
      <c r="AS542" s="7">
        <v>95</v>
      </c>
      <c r="AT542" s="7"/>
      <c r="AU542" s="7"/>
      <c r="AV542" s="7"/>
      <c r="AW542" s="7"/>
      <c r="AX542" s="7"/>
      <c r="AY542" s="7"/>
      <c r="AZ542" s="7"/>
      <c r="BA542" s="8">
        <f t="shared" si="355"/>
        <v>100</v>
      </c>
      <c r="BB542" s="54"/>
      <c r="BC542" s="99"/>
      <c r="BD542" s="99"/>
      <c r="BE542" s="99"/>
      <c r="BF542" s="7"/>
      <c r="BG542" s="8" t="str">
        <f>VLOOKUP($BF542,definitions_list_lookup!$N$15:$P$20,2,TRUE)</f>
        <v>fresh</v>
      </c>
      <c r="BH542" s="8">
        <f>VLOOKUP($BF542,definitions_list_lookup!$N$15:$P$20,3,TRUE)</f>
        <v>0</v>
      </c>
      <c r="BI542" s="99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8">
        <f t="shared" si="356"/>
        <v>0</v>
      </c>
      <c r="CI542" s="44"/>
      <c r="CJ542" s="7" t="s">
        <v>1384</v>
      </c>
      <c r="CK542" s="48" t="s">
        <v>1396</v>
      </c>
      <c r="CL542" s="7">
        <v>95</v>
      </c>
      <c r="CM542" s="8" t="str">
        <f>VLOOKUP($CL542,definitions_list_lookup!$N$15:$P$20,2,TRUE)</f>
        <v>complete</v>
      </c>
      <c r="CN542" s="8">
        <f>VLOOKUP($CL542,definitions_list_lookup!$N$15:$P$20,3,TRUE)</f>
        <v>5</v>
      </c>
      <c r="CO542" s="99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>
        <v>10</v>
      </c>
      <c r="DD542" s="7"/>
      <c r="DE542" s="7"/>
      <c r="DF542" s="7">
        <v>90</v>
      </c>
      <c r="DG542" s="7"/>
      <c r="DH542" s="7"/>
      <c r="DI542" s="7"/>
      <c r="DJ542" s="7"/>
      <c r="DK542" s="7"/>
      <c r="DL542" s="7"/>
      <c r="DM542" s="7"/>
      <c r="DN542" s="8">
        <f t="shared" si="343"/>
        <v>100</v>
      </c>
      <c r="DO542" s="44"/>
      <c r="DP542" s="99"/>
      <c r="DQ542" s="7"/>
      <c r="DR542" s="8" t="str">
        <f>VLOOKUP($DQ542,definitions_list_lookup!$N$15:$P$20,2,TRUE)</f>
        <v>fresh</v>
      </c>
      <c r="DS542" s="8">
        <f>VLOOKUP($DQ542,definitions_list_lookup!$N$15:$P$20,3,TRUE)</f>
        <v>0</v>
      </c>
      <c r="DT542" s="99"/>
      <c r="DU542" s="7"/>
      <c r="DV542" s="7"/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/>
      <c r="EN542" s="7"/>
      <c r="EO542" s="7"/>
      <c r="EP542" s="7"/>
      <c r="EQ542" s="7"/>
      <c r="ER542" s="7"/>
      <c r="ES542" s="8">
        <f t="shared" si="344"/>
        <v>0</v>
      </c>
      <c r="ET542" s="44"/>
      <c r="EU542" s="8">
        <f t="shared" si="345"/>
        <v>80.75</v>
      </c>
      <c r="EV542" s="8" t="str">
        <f>VLOOKUP($EU542,definitions_list_lookup!$N$15:$P$20,2,TRUE)</f>
        <v>very high</v>
      </c>
      <c r="EW542" s="8">
        <f>VLOOKUP($EU542,definitions_list_lookup!$N$15:$P$20,3,TRUE)</f>
        <v>4</v>
      </c>
    </row>
    <row r="543" spans="1:153" ht="56">
      <c r="A543" s="89">
        <v>43308</v>
      </c>
      <c r="B543" s="5" t="s">
        <v>1323</v>
      </c>
      <c r="D543" s="5" t="s">
        <v>1208</v>
      </c>
      <c r="E543" s="5">
        <v>116</v>
      </c>
      <c r="F543" s="5">
        <v>1</v>
      </c>
      <c r="G543" s="6" t="str">
        <f t="shared" si="339"/>
        <v>116-1</v>
      </c>
      <c r="H543" s="2">
        <v>38</v>
      </c>
      <c r="I543" s="2">
        <v>38.5</v>
      </c>
      <c r="J543" s="79" t="str">
        <f>IF(((VLOOKUP($G543,Depth_Lookup!$A$3:$J$561,9,FALSE))-(I543/100))&gt;=0,"Good","Too Long")</f>
        <v>Good</v>
      </c>
      <c r="K543" s="80">
        <f>(VLOOKUP($G543,Depth_Lookup!$A$3:$J$561,10,FALSE))+(H543/100)</f>
        <v>266.98</v>
      </c>
      <c r="L543" s="80">
        <f>(VLOOKUP($G543,Depth_Lookup!$A$3:$J$561,10,FALSE))+(I543/100)</f>
        <v>266.98500000000001</v>
      </c>
      <c r="M543" s="136" t="s">
        <v>1943</v>
      </c>
      <c r="N543" s="247" t="s">
        <v>689</v>
      </c>
      <c r="O543" s="248" t="s">
        <v>1836</v>
      </c>
      <c r="P543" s="208" t="s">
        <v>1330</v>
      </c>
      <c r="Q543" s="44"/>
      <c r="R543" s="42">
        <v>100</v>
      </c>
      <c r="S543" s="5">
        <v>0</v>
      </c>
      <c r="T543" s="5">
        <v>0</v>
      </c>
      <c r="U543" s="5">
        <v>0</v>
      </c>
      <c r="V543" s="8">
        <f t="shared" si="373"/>
        <v>100</v>
      </c>
      <c r="W543" s="4" t="s">
        <v>1385</v>
      </c>
      <c r="X543" s="5" t="s">
        <v>1223</v>
      </c>
      <c r="Y543" s="38">
        <v>95</v>
      </c>
      <c r="Z543" s="8" t="str">
        <f>VLOOKUP($Y543,definitions_list_lookup!$N$15:$P$20,2,TRUE)</f>
        <v>complete</v>
      </c>
      <c r="AA543" s="8">
        <f>VLOOKUP($Y543,definitions_list_lookup!$N$15:$P$20,3,TRUE)</f>
        <v>5</v>
      </c>
      <c r="AB543" s="99"/>
      <c r="AC543" s="7">
        <v>20</v>
      </c>
      <c r="AD543" s="7"/>
      <c r="AE543" s="7">
        <v>20</v>
      </c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>
        <v>60</v>
      </c>
      <c r="BA543" s="8">
        <f t="shared" ref="BA543" si="374">SUM(AC543:AZ543)</f>
        <v>100</v>
      </c>
      <c r="BB543" s="54"/>
      <c r="BC543" s="99"/>
      <c r="BD543" s="99"/>
      <c r="BE543" s="99"/>
      <c r="BF543" s="7"/>
      <c r="BG543" s="8" t="str">
        <f>VLOOKUP($BF543,definitions_list_lookup!$N$15:$P$20,2,TRUE)</f>
        <v>fresh</v>
      </c>
      <c r="BH543" s="8">
        <f>VLOOKUP($BF543,definitions_list_lookup!$N$15:$P$20,3,TRUE)</f>
        <v>0</v>
      </c>
      <c r="BI543" s="99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8">
        <f t="shared" ref="CH543" si="375">SUM(BJ543:CG543)</f>
        <v>0</v>
      </c>
      <c r="CI543" s="44"/>
      <c r="CJ543" s="7"/>
      <c r="CK543" s="48"/>
      <c r="CL543" s="7"/>
      <c r="CM543" s="8" t="str">
        <f>VLOOKUP($CL543,definitions_list_lookup!$N$15:$P$20,2,TRUE)</f>
        <v>fresh</v>
      </c>
      <c r="CN543" s="8">
        <f>VLOOKUP($CL543,definitions_list_lookup!$N$15:$P$20,3,TRUE)</f>
        <v>0</v>
      </c>
      <c r="CO543" s="99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8">
        <f t="shared" si="343"/>
        <v>0</v>
      </c>
      <c r="DO543" s="44"/>
      <c r="DP543" s="99"/>
      <c r="DQ543" s="7"/>
      <c r="DR543" s="8" t="str">
        <f>VLOOKUP($DQ543,definitions_list_lookup!$N$15:$P$20,2,TRUE)</f>
        <v>fresh</v>
      </c>
      <c r="DS543" s="8">
        <f>VLOOKUP($DQ543,definitions_list_lookup!$N$15:$P$20,3,TRUE)</f>
        <v>0</v>
      </c>
      <c r="DT543" s="99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/>
      <c r="EQ543" s="7"/>
      <c r="ER543" s="7"/>
      <c r="ES543" s="8">
        <f t="shared" si="344"/>
        <v>0</v>
      </c>
      <c r="ET543" s="44"/>
      <c r="EU543" s="8">
        <f t="shared" si="345"/>
        <v>95</v>
      </c>
      <c r="EV543" s="8" t="str">
        <f>VLOOKUP($EU543,definitions_list_lookup!$N$15:$P$20,2,TRUE)</f>
        <v>complete</v>
      </c>
      <c r="EW543" s="8">
        <f>VLOOKUP($EU543,definitions_list_lookup!$N$15:$P$20,3,TRUE)</f>
        <v>5</v>
      </c>
    </row>
    <row r="544" spans="1:153" ht="140">
      <c r="A544" s="89">
        <v>43308</v>
      </c>
      <c r="B544" s="5" t="s">
        <v>1323</v>
      </c>
      <c r="D544" s="5" t="s">
        <v>1208</v>
      </c>
      <c r="E544" s="5">
        <v>116</v>
      </c>
      <c r="F544" s="5">
        <v>1</v>
      </c>
      <c r="G544" s="6" t="str">
        <f t="shared" si="339"/>
        <v>116-1</v>
      </c>
      <c r="H544" s="2">
        <v>38.5</v>
      </c>
      <c r="I544" s="2">
        <v>68</v>
      </c>
      <c r="J544" s="79" t="str">
        <f>IF(((VLOOKUP($G544,Depth_Lookup!$A$3:$J$561,9,FALSE))-(I544/100))&gt;=0,"Good","Too Long")</f>
        <v>Good</v>
      </c>
      <c r="K544" s="80">
        <f>(VLOOKUP($G544,Depth_Lookup!$A$3:$J$561,10,FALSE))+(H544/100)</f>
        <v>266.98500000000001</v>
      </c>
      <c r="L544" s="80">
        <f>(VLOOKUP($G544,Depth_Lookup!$A$3:$J$561,10,FALSE))+(I544/100)</f>
        <v>267.28000000000003</v>
      </c>
      <c r="M544" s="136" t="s">
        <v>1944</v>
      </c>
      <c r="N544" s="247" t="s">
        <v>13</v>
      </c>
      <c r="O544" s="248" t="s">
        <v>1652</v>
      </c>
      <c r="P544" s="208" t="s">
        <v>2035</v>
      </c>
      <c r="Q544" s="44"/>
      <c r="R544" s="42">
        <v>100</v>
      </c>
      <c r="S544" s="5">
        <v>0</v>
      </c>
      <c r="T544" s="5">
        <v>0</v>
      </c>
      <c r="U544" s="5">
        <v>0</v>
      </c>
      <c r="V544" s="8">
        <f t="shared" ref="V544" si="376">SUM(R544:U544)</f>
        <v>100</v>
      </c>
      <c r="W544" s="4" t="s">
        <v>1303</v>
      </c>
      <c r="X544" s="5" t="s">
        <v>1223</v>
      </c>
      <c r="Y544" s="38">
        <v>80</v>
      </c>
      <c r="Z544" s="8" t="str">
        <f>VLOOKUP($Y544,definitions_list_lookup!$N$15:$P$20,2,TRUE)</f>
        <v>very high</v>
      </c>
      <c r="AA544" s="8">
        <f>VLOOKUP($Y544,definitions_list_lookup!$N$15:$P$20,3,TRUE)</f>
        <v>4</v>
      </c>
      <c r="AB544" s="99" t="s">
        <v>2002</v>
      </c>
      <c r="AC544" s="7">
        <v>1</v>
      </c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>
        <v>5</v>
      </c>
      <c r="AQ544" s="7"/>
      <c r="AR544" s="7"/>
      <c r="AS544" s="7">
        <v>94</v>
      </c>
      <c r="AT544" s="7"/>
      <c r="AU544" s="7"/>
      <c r="AV544" s="7"/>
      <c r="AW544" s="7"/>
      <c r="AX544" s="7"/>
      <c r="AY544" s="7"/>
      <c r="AZ544" s="7"/>
      <c r="BA544" s="8">
        <f t="shared" si="355"/>
        <v>100</v>
      </c>
      <c r="BB544" s="54"/>
      <c r="BC544" s="99"/>
      <c r="BD544" s="99"/>
      <c r="BE544" s="99"/>
      <c r="BF544" s="7"/>
      <c r="BG544" s="8" t="str">
        <f>VLOOKUP($BF544,definitions_list_lookup!$N$15:$P$20,2,TRUE)</f>
        <v>fresh</v>
      </c>
      <c r="BH544" s="8">
        <f>VLOOKUP($BF544,definitions_list_lookup!$N$15:$P$20,3,TRUE)</f>
        <v>0</v>
      </c>
      <c r="BI544" s="99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8">
        <f t="shared" si="356"/>
        <v>0</v>
      </c>
      <c r="CI544" s="44"/>
      <c r="CJ544" s="7"/>
      <c r="CK544" s="48"/>
      <c r="CL544" s="7"/>
      <c r="CM544" s="8" t="str">
        <f>VLOOKUP($CL544,definitions_list_lookup!$N$15:$P$20,2,TRUE)</f>
        <v>fresh</v>
      </c>
      <c r="CN544" s="8">
        <f>VLOOKUP($CL544,definitions_list_lookup!$N$15:$P$20,3,TRUE)</f>
        <v>0</v>
      </c>
      <c r="CO544" s="99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8">
        <f t="shared" si="343"/>
        <v>0</v>
      </c>
      <c r="DO544" s="44"/>
      <c r="DP544" s="99"/>
      <c r="DQ544" s="7"/>
      <c r="DR544" s="8" t="str">
        <f>VLOOKUP($DQ544,definitions_list_lookup!$N$15:$P$20,2,TRUE)</f>
        <v>fresh</v>
      </c>
      <c r="DS544" s="8">
        <f>VLOOKUP($DQ544,definitions_list_lookup!$N$15:$P$20,3,TRUE)</f>
        <v>0</v>
      </c>
      <c r="DT544" s="99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7"/>
      <c r="EO544" s="7"/>
      <c r="EP544" s="7"/>
      <c r="EQ544" s="7"/>
      <c r="ER544" s="7"/>
      <c r="ES544" s="8">
        <f t="shared" si="344"/>
        <v>0</v>
      </c>
      <c r="ET544" s="44"/>
      <c r="EU544" s="8">
        <f t="shared" si="345"/>
        <v>80</v>
      </c>
      <c r="EV544" s="8" t="str">
        <f>VLOOKUP($EU544,definitions_list_lookup!$N$15:$P$20,2,TRUE)</f>
        <v>very high</v>
      </c>
      <c r="EW544" s="8">
        <f>VLOOKUP($EU544,definitions_list_lookup!$N$15:$P$20,3,TRUE)</f>
        <v>4</v>
      </c>
    </row>
    <row r="545" spans="1:153" ht="140">
      <c r="A545" s="89">
        <v>43308</v>
      </c>
      <c r="B545" s="5" t="s">
        <v>1323</v>
      </c>
      <c r="D545" s="5" t="s">
        <v>1208</v>
      </c>
      <c r="E545" s="5">
        <v>116</v>
      </c>
      <c r="F545" s="5">
        <v>2</v>
      </c>
      <c r="G545" s="6" t="str">
        <f t="shared" si="339"/>
        <v>116-2</v>
      </c>
      <c r="H545" s="2">
        <v>0</v>
      </c>
      <c r="I545" s="2">
        <v>17</v>
      </c>
      <c r="J545" s="79" t="str">
        <f>IF(((VLOOKUP($G545,Depth_Lookup!$A$3:$J$561,9,FALSE))-(I545/100))&gt;=0,"Good","Too Long")</f>
        <v>Good</v>
      </c>
      <c r="K545" s="80">
        <f>(VLOOKUP($G545,Depth_Lookup!$A$3:$J$561,10,FALSE))+(H545/100)</f>
        <v>267.27999999999997</v>
      </c>
      <c r="L545" s="80">
        <f>(VLOOKUP($G545,Depth_Lookup!$A$3:$J$561,10,FALSE))+(I545/100)</f>
        <v>267.45</v>
      </c>
      <c r="M545" s="136" t="s">
        <v>1944</v>
      </c>
      <c r="N545" s="247" t="s">
        <v>13</v>
      </c>
      <c r="O545" s="248" t="s">
        <v>1652</v>
      </c>
      <c r="P545" s="208" t="s">
        <v>2035</v>
      </c>
      <c r="Q545" s="44"/>
      <c r="R545" s="42">
        <v>100</v>
      </c>
      <c r="S545" s="5">
        <v>0</v>
      </c>
      <c r="T545" s="5">
        <v>0</v>
      </c>
      <c r="U545" s="5">
        <v>0</v>
      </c>
      <c r="V545" s="8">
        <f t="shared" ref="V545" si="377">SUM(R545:U545)</f>
        <v>100</v>
      </c>
      <c r="W545" s="4" t="s">
        <v>1303</v>
      </c>
      <c r="X545" s="5" t="s">
        <v>1223</v>
      </c>
      <c r="Y545" s="38">
        <v>75</v>
      </c>
      <c r="Z545" s="8" t="str">
        <f>VLOOKUP($Y545,definitions_list_lookup!$N$15:$P$20,2,TRUE)</f>
        <v>very high</v>
      </c>
      <c r="AA545" s="8">
        <f>VLOOKUP($Y545,definitions_list_lookup!$N$15:$P$20,3,TRUE)</f>
        <v>4</v>
      </c>
      <c r="AB545" s="99" t="s">
        <v>2003</v>
      </c>
      <c r="AC545" s="7">
        <v>1</v>
      </c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>
        <v>5</v>
      </c>
      <c r="AQ545" s="7"/>
      <c r="AR545" s="7"/>
      <c r="AS545" s="7">
        <v>94</v>
      </c>
      <c r="AT545" s="7"/>
      <c r="AU545" s="7"/>
      <c r="AV545" s="7"/>
      <c r="AW545" s="7"/>
      <c r="AX545" s="7"/>
      <c r="AY545" s="7"/>
      <c r="AZ545" s="7"/>
      <c r="BA545" s="8">
        <f t="shared" si="355"/>
        <v>100</v>
      </c>
      <c r="BB545" s="54"/>
      <c r="BC545" s="99"/>
      <c r="BD545" s="99"/>
      <c r="BE545" s="99"/>
      <c r="BF545" s="7"/>
      <c r="BG545" s="8" t="str">
        <f>VLOOKUP($BF545,definitions_list_lookup!$N$15:$P$20,2,TRUE)</f>
        <v>fresh</v>
      </c>
      <c r="BH545" s="8">
        <f>VLOOKUP($BF545,definitions_list_lookup!$N$15:$P$20,3,TRUE)</f>
        <v>0</v>
      </c>
      <c r="BI545" s="99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8">
        <f t="shared" si="356"/>
        <v>0</v>
      </c>
      <c r="CI545" s="44"/>
      <c r="CJ545" s="7"/>
      <c r="CK545" s="48"/>
      <c r="CL545" s="7"/>
      <c r="CM545" s="8" t="str">
        <f>VLOOKUP($CL545,definitions_list_lookup!$N$15:$P$20,2,TRUE)</f>
        <v>fresh</v>
      </c>
      <c r="CN545" s="8">
        <f>VLOOKUP($CL545,definitions_list_lookup!$N$15:$P$20,3,TRUE)</f>
        <v>0</v>
      </c>
      <c r="CO545" s="99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8">
        <f t="shared" si="343"/>
        <v>0</v>
      </c>
      <c r="DO545" s="44"/>
      <c r="DP545" s="99"/>
      <c r="DQ545" s="7"/>
      <c r="DR545" s="8" t="str">
        <f>VLOOKUP($DQ545,definitions_list_lookup!$N$15:$P$20,2,TRUE)</f>
        <v>fresh</v>
      </c>
      <c r="DS545" s="8">
        <f>VLOOKUP($DQ545,definitions_list_lookup!$N$15:$P$20,3,TRUE)</f>
        <v>0</v>
      </c>
      <c r="DT545" s="99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8">
        <f t="shared" si="344"/>
        <v>0</v>
      </c>
      <c r="ET545" s="44"/>
      <c r="EU545" s="8">
        <f t="shared" si="345"/>
        <v>75</v>
      </c>
      <c r="EV545" s="8" t="str">
        <f>VLOOKUP($EU545,definitions_list_lookup!$N$15:$P$20,2,TRUE)</f>
        <v>very high</v>
      </c>
      <c r="EW545" s="8">
        <f>VLOOKUP($EU545,definitions_list_lookup!$N$15:$P$20,3,TRUE)</f>
        <v>4</v>
      </c>
    </row>
    <row r="546" spans="1:153" ht="140">
      <c r="A546" s="89">
        <v>43308</v>
      </c>
      <c r="B546" s="5" t="s">
        <v>1323</v>
      </c>
      <c r="D546" s="5" t="s">
        <v>1208</v>
      </c>
      <c r="E546" s="5">
        <v>116</v>
      </c>
      <c r="F546" s="5">
        <v>2</v>
      </c>
      <c r="G546" s="6" t="str">
        <f t="shared" si="339"/>
        <v>116-2</v>
      </c>
      <c r="H546" s="2">
        <v>17</v>
      </c>
      <c r="I546" s="2">
        <v>31</v>
      </c>
      <c r="J546" s="79" t="str">
        <f>IF(((VLOOKUP($G546,Depth_Lookup!$A$3:$J$561,9,FALSE))-(I546/100))&gt;=0,"Good","Too Long")</f>
        <v>Good</v>
      </c>
      <c r="K546" s="80">
        <f>(VLOOKUP($G546,Depth_Lookup!$A$3:$J$561,10,FALSE))+(H546/100)</f>
        <v>267.45</v>
      </c>
      <c r="L546" s="80">
        <f>(VLOOKUP($G546,Depth_Lookup!$A$3:$J$561,10,FALSE))+(I546/100)</f>
        <v>267.58999999999997</v>
      </c>
      <c r="M546" s="136" t="s">
        <v>1945</v>
      </c>
      <c r="N546" s="247" t="s">
        <v>1946</v>
      </c>
      <c r="O546" s="208" t="s">
        <v>2004</v>
      </c>
      <c r="P546" s="208" t="s">
        <v>2035</v>
      </c>
      <c r="Q546" s="44"/>
      <c r="R546" s="42">
        <v>100</v>
      </c>
      <c r="S546" s="5">
        <v>0</v>
      </c>
      <c r="T546" s="5">
        <v>0</v>
      </c>
      <c r="U546" s="5">
        <v>0</v>
      </c>
      <c r="V546" s="8">
        <f t="shared" si="363"/>
        <v>100</v>
      </c>
      <c r="W546" s="4" t="s">
        <v>1377</v>
      </c>
      <c r="X546" s="5" t="s">
        <v>1983</v>
      </c>
      <c r="Y546" s="38">
        <v>70</v>
      </c>
      <c r="Z546" s="8" t="str">
        <f>VLOOKUP($Y546,definitions_list_lookup!$N$15:$P$20,2,TRUE)</f>
        <v>very high</v>
      </c>
      <c r="AA546" s="8">
        <f>VLOOKUP($Y546,definitions_list_lookup!$N$15:$P$20,3,TRUE)</f>
        <v>4</v>
      </c>
      <c r="AB546" s="99"/>
      <c r="AC546" s="7">
        <v>25</v>
      </c>
      <c r="AD546" s="7">
        <v>25</v>
      </c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>
        <v>50</v>
      </c>
      <c r="AT546" s="7"/>
      <c r="AU546" s="7"/>
      <c r="AV546" s="7"/>
      <c r="AW546" s="7"/>
      <c r="AX546" s="7"/>
      <c r="AY546" s="7"/>
      <c r="AZ546" s="7"/>
      <c r="BA546" s="8">
        <f t="shared" si="355"/>
        <v>100</v>
      </c>
      <c r="BB546" s="54"/>
      <c r="BC546" s="99"/>
      <c r="BD546" s="99"/>
      <c r="BE546" s="99"/>
      <c r="BF546" s="7"/>
      <c r="BG546" s="8" t="str">
        <f>VLOOKUP($BF546,definitions_list_lookup!$N$15:$P$20,2,TRUE)</f>
        <v>fresh</v>
      </c>
      <c r="BH546" s="8">
        <f>VLOOKUP($BF546,definitions_list_lookup!$N$15:$P$20,3,TRUE)</f>
        <v>0</v>
      </c>
      <c r="BI546" s="99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8">
        <f t="shared" si="356"/>
        <v>0</v>
      </c>
      <c r="CI546" s="44"/>
      <c r="CJ546" s="7"/>
      <c r="CK546" s="48"/>
      <c r="CL546" s="7"/>
      <c r="CM546" s="8" t="str">
        <f>VLOOKUP($CL546,definitions_list_lookup!$N$15:$P$20,2,TRUE)</f>
        <v>fresh</v>
      </c>
      <c r="CN546" s="8">
        <f>VLOOKUP($CL546,definitions_list_lookup!$N$15:$P$20,3,TRUE)</f>
        <v>0</v>
      </c>
      <c r="CO546" s="99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8">
        <f t="shared" si="343"/>
        <v>0</v>
      </c>
      <c r="DO546" s="44"/>
      <c r="DP546" s="99"/>
      <c r="DQ546" s="7"/>
      <c r="DR546" s="8" t="str">
        <f>VLOOKUP($DQ546,definitions_list_lookup!$N$15:$P$20,2,TRUE)</f>
        <v>fresh</v>
      </c>
      <c r="DS546" s="8">
        <f>VLOOKUP($DQ546,definitions_list_lookup!$N$15:$P$20,3,TRUE)</f>
        <v>0</v>
      </c>
      <c r="DT546" s="99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8">
        <f t="shared" si="344"/>
        <v>0</v>
      </c>
      <c r="ET546" s="44"/>
      <c r="EU546" s="8">
        <f t="shared" si="345"/>
        <v>70</v>
      </c>
      <c r="EV546" s="8" t="str">
        <f>VLOOKUP($EU546,definitions_list_lookup!$N$15:$P$20,2,TRUE)</f>
        <v>very high</v>
      </c>
      <c r="EW546" s="8">
        <f>VLOOKUP($EU546,definitions_list_lookup!$N$15:$P$20,3,TRUE)</f>
        <v>4</v>
      </c>
    </row>
    <row r="547" spans="1:153" ht="140">
      <c r="A547" s="89">
        <v>43308</v>
      </c>
      <c r="B547" s="5" t="s">
        <v>1323</v>
      </c>
      <c r="D547" s="5" t="s">
        <v>1208</v>
      </c>
      <c r="E547" s="5">
        <v>116</v>
      </c>
      <c r="F547" s="5">
        <v>2</v>
      </c>
      <c r="G547" s="6" t="str">
        <f t="shared" si="339"/>
        <v>116-2</v>
      </c>
      <c r="H547" s="2">
        <v>31</v>
      </c>
      <c r="I547" s="2">
        <v>43</v>
      </c>
      <c r="J547" s="79" t="str">
        <f>IF(((VLOOKUP($G547,Depth_Lookup!$A$3:$J$561,9,FALSE))-(I547/100))&gt;=0,"Good","Too Long")</f>
        <v>Good</v>
      </c>
      <c r="K547" s="80">
        <f>(VLOOKUP($G547,Depth_Lookup!$A$3:$J$561,10,FALSE))+(H547/100)</f>
        <v>267.58999999999997</v>
      </c>
      <c r="L547" s="80">
        <f>(VLOOKUP($G547,Depth_Lookup!$A$3:$J$561,10,FALSE))+(I547/100)</f>
        <v>267.70999999999998</v>
      </c>
      <c r="M547" s="136" t="s">
        <v>1948</v>
      </c>
      <c r="N547" s="247" t="s">
        <v>13</v>
      </c>
      <c r="O547" s="248" t="s">
        <v>1652</v>
      </c>
      <c r="P547" s="208" t="s">
        <v>2035</v>
      </c>
      <c r="Q547" s="44"/>
      <c r="R547" s="42">
        <v>100</v>
      </c>
      <c r="S547" s="5">
        <v>0</v>
      </c>
      <c r="T547" s="5">
        <v>0</v>
      </c>
      <c r="U547" s="5">
        <v>0</v>
      </c>
      <c r="V547" s="8">
        <f t="shared" si="363"/>
        <v>100</v>
      </c>
      <c r="W547" s="4" t="s">
        <v>1303</v>
      </c>
      <c r="X547" s="5" t="s">
        <v>1223</v>
      </c>
      <c r="Y547" s="38">
        <v>80</v>
      </c>
      <c r="Z547" s="8" t="str">
        <f>VLOOKUP($Y547,definitions_list_lookup!$N$15:$P$20,2,TRUE)</f>
        <v>very high</v>
      </c>
      <c r="AA547" s="8">
        <f>VLOOKUP($Y547,definitions_list_lookup!$N$15:$P$20,3,TRUE)</f>
        <v>4</v>
      </c>
      <c r="AB547" s="99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>
        <v>5</v>
      </c>
      <c r="AQ547" s="7"/>
      <c r="AR547" s="7"/>
      <c r="AS547" s="7">
        <v>95</v>
      </c>
      <c r="AT547" s="7"/>
      <c r="AU547" s="7"/>
      <c r="AV547" s="7"/>
      <c r="AW547" s="7"/>
      <c r="AX547" s="7"/>
      <c r="AY547" s="7"/>
      <c r="AZ547" s="7"/>
      <c r="BA547" s="8">
        <f t="shared" si="355"/>
        <v>100</v>
      </c>
      <c r="BB547" s="54"/>
      <c r="BC547" s="99"/>
      <c r="BD547" s="99"/>
      <c r="BE547" s="99"/>
      <c r="BF547" s="7"/>
      <c r="BG547" s="8" t="str">
        <f>VLOOKUP($BF547,definitions_list_lookup!$N$15:$P$20,2,TRUE)</f>
        <v>fresh</v>
      </c>
      <c r="BH547" s="8">
        <f>VLOOKUP($BF547,definitions_list_lookup!$N$15:$P$20,3,TRUE)</f>
        <v>0</v>
      </c>
      <c r="BI547" s="99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8">
        <f t="shared" si="356"/>
        <v>0</v>
      </c>
      <c r="CI547" s="44"/>
      <c r="CJ547" s="7"/>
      <c r="CK547" s="48"/>
      <c r="CL547" s="7"/>
      <c r="CM547" s="8" t="str">
        <f>VLOOKUP($CL547,definitions_list_lookup!$N$15:$P$20,2,TRUE)</f>
        <v>fresh</v>
      </c>
      <c r="CN547" s="8">
        <f>VLOOKUP($CL547,definitions_list_lookup!$N$15:$P$20,3,TRUE)</f>
        <v>0</v>
      </c>
      <c r="CO547" s="99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8">
        <f t="shared" si="343"/>
        <v>0</v>
      </c>
      <c r="DO547" s="44"/>
      <c r="DP547" s="99"/>
      <c r="DQ547" s="7"/>
      <c r="DR547" s="8" t="str">
        <f>VLOOKUP($DQ547,definitions_list_lookup!$N$15:$P$20,2,TRUE)</f>
        <v>fresh</v>
      </c>
      <c r="DS547" s="8">
        <f>VLOOKUP($DQ547,definitions_list_lookup!$N$15:$P$20,3,TRUE)</f>
        <v>0</v>
      </c>
      <c r="DT547" s="99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8">
        <f t="shared" si="344"/>
        <v>0</v>
      </c>
      <c r="ET547" s="44"/>
      <c r="EU547" s="8">
        <f t="shared" si="345"/>
        <v>80</v>
      </c>
      <c r="EV547" s="8" t="str">
        <f>VLOOKUP($EU547,definitions_list_lookup!$N$15:$P$20,2,TRUE)</f>
        <v>very high</v>
      </c>
      <c r="EW547" s="8">
        <f>VLOOKUP($EU547,definitions_list_lookup!$N$15:$P$20,3,TRUE)</f>
        <v>4</v>
      </c>
    </row>
    <row r="548" spans="1:153" ht="140">
      <c r="A548" s="205">
        <v>43308</v>
      </c>
      <c r="B548" s="5" t="s">
        <v>1323</v>
      </c>
      <c r="C548" s="182"/>
      <c r="D548" s="7" t="s">
        <v>1208</v>
      </c>
      <c r="E548" s="7">
        <v>116</v>
      </c>
      <c r="F548" s="7">
        <v>2</v>
      </c>
      <c r="G548" s="6" t="str">
        <f t="shared" si="339"/>
        <v>116-2</v>
      </c>
      <c r="H548" s="2">
        <v>43</v>
      </c>
      <c r="I548" s="2">
        <v>44</v>
      </c>
      <c r="J548" s="79" t="str">
        <f>IF(((VLOOKUP($G548,Depth_Lookup!$A$3:$J$561,9,FALSE))-(I548/100))&gt;=0,"Good","Too Long")</f>
        <v>Good</v>
      </c>
      <c r="K548" s="80">
        <f>(VLOOKUP($G548,Depth_Lookup!$A$3:$J$561,10,FALSE))+(H548/100)</f>
        <v>267.70999999999998</v>
      </c>
      <c r="L548" s="80">
        <f>(VLOOKUP($G548,Depth_Lookup!$A$3:$J$561,10,FALSE))+(I548/100)</f>
        <v>267.71999999999997</v>
      </c>
      <c r="M548" s="136" t="s">
        <v>1949</v>
      </c>
      <c r="N548" s="247" t="s">
        <v>1465</v>
      </c>
      <c r="O548" s="248" t="s">
        <v>1985</v>
      </c>
      <c r="P548" s="208" t="s">
        <v>2035</v>
      </c>
      <c r="Q548" s="44"/>
      <c r="R548" s="42">
        <v>100</v>
      </c>
      <c r="S548" s="5">
        <v>0</v>
      </c>
      <c r="T548" s="5">
        <v>0</v>
      </c>
      <c r="U548" s="5">
        <v>0</v>
      </c>
      <c r="V548" s="8">
        <f t="shared" si="363"/>
        <v>100</v>
      </c>
      <c r="W548" s="4" t="s">
        <v>1383</v>
      </c>
      <c r="X548" s="5" t="s">
        <v>1983</v>
      </c>
      <c r="Y548" s="38">
        <v>60</v>
      </c>
      <c r="Z548" s="8" t="str">
        <f>VLOOKUP($Y548,definitions_list_lookup!$N$15:$P$20,2,TRUE)</f>
        <v>high</v>
      </c>
      <c r="AA548" s="8">
        <f>VLOOKUP($Y548,definitions_list_lookup!$N$15:$P$20,3,TRUE)</f>
        <v>3</v>
      </c>
      <c r="AB548" s="99"/>
      <c r="AC548" s="7">
        <v>90</v>
      </c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>
        <v>10</v>
      </c>
      <c r="AT548" s="7"/>
      <c r="AU548" s="7"/>
      <c r="AV548" s="7"/>
      <c r="AW548" s="7"/>
      <c r="AX548" s="7"/>
      <c r="AY548" s="7"/>
      <c r="AZ548" s="7"/>
      <c r="BA548" s="8">
        <f t="shared" si="355"/>
        <v>100</v>
      </c>
      <c r="BB548" s="54"/>
      <c r="BC548" s="99"/>
      <c r="BD548" s="99"/>
      <c r="BE548" s="99"/>
      <c r="BF548" s="7"/>
      <c r="BG548" s="8" t="str">
        <f>VLOOKUP($BF548,definitions_list_lookup!$N$15:$P$20,2,TRUE)</f>
        <v>fresh</v>
      </c>
      <c r="BH548" s="8">
        <f>VLOOKUP($BF548,definitions_list_lookup!$N$15:$P$20,3,TRUE)</f>
        <v>0</v>
      </c>
      <c r="BI548" s="99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8">
        <f t="shared" si="356"/>
        <v>0</v>
      </c>
      <c r="CI548" s="44"/>
      <c r="CJ548" s="7"/>
      <c r="CK548" s="48"/>
      <c r="CL548" s="7"/>
      <c r="CM548" s="8" t="str">
        <f>VLOOKUP($CL548,definitions_list_lookup!$N$15:$P$20,2,TRUE)</f>
        <v>fresh</v>
      </c>
      <c r="CN548" s="8">
        <f>VLOOKUP($CL548,definitions_list_lookup!$N$15:$P$20,3,TRUE)</f>
        <v>0</v>
      </c>
      <c r="CO548" s="99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8">
        <f t="shared" si="343"/>
        <v>0</v>
      </c>
      <c r="DO548" s="44"/>
      <c r="DP548" s="99"/>
      <c r="DQ548" s="7"/>
      <c r="DR548" s="8" t="str">
        <f>VLOOKUP($DQ548,definitions_list_lookup!$N$15:$P$20,2,TRUE)</f>
        <v>fresh</v>
      </c>
      <c r="DS548" s="8">
        <f>VLOOKUP($DQ548,definitions_list_lookup!$N$15:$P$20,3,TRUE)</f>
        <v>0</v>
      </c>
      <c r="DT548" s="99"/>
      <c r="DU548" s="7"/>
      <c r="DV548" s="7"/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/>
      <c r="EN548" s="7"/>
      <c r="EO548" s="7"/>
      <c r="EP548" s="7"/>
      <c r="EQ548" s="7"/>
      <c r="ER548" s="7"/>
      <c r="ES548" s="8">
        <f t="shared" si="344"/>
        <v>0</v>
      </c>
      <c r="ET548" s="44"/>
      <c r="EU548" s="8">
        <f t="shared" si="345"/>
        <v>60</v>
      </c>
      <c r="EV548" s="8" t="str">
        <f>VLOOKUP($EU548,definitions_list_lookup!$N$15:$P$20,2,TRUE)</f>
        <v>high</v>
      </c>
      <c r="EW548" s="8">
        <f>VLOOKUP($EU548,definitions_list_lookup!$N$15:$P$20,3,TRUE)</f>
        <v>3</v>
      </c>
    </row>
    <row r="549" spans="1:153" ht="140">
      <c r="A549" s="89">
        <v>43308</v>
      </c>
      <c r="B549" s="5" t="s">
        <v>1323</v>
      </c>
      <c r="D549" s="5" t="s">
        <v>1208</v>
      </c>
      <c r="E549" s="5">
        <v>116</v>
      </c>
      <c r="F549" s="5">
        <v>2</v>
      </c>
      <c r="G549" s="6" t="str">
        <f t="shared" si="339"/>
        <v>116-2</v>
      </c>
      <c r="H549" s="2">
        <v>44</v>
      </c>
      <c r="I549" s="2">
        <v>50</v>
      </c>
      <c r="J549" s="79" t="str">
        <f>IF(((VLOOKUP($G549,Depth_Lookup!$A$3:$J$561,9,FALSE))-(I549/100))&gt;=0,"Good","Too Long")</f>
        <v>Good</v>
      </c>
      <c r="K549" s="80">
        <f>(VLOOKUP($G549,Depth_Lookup!$A$3:$J$561,10,FALSE))+(H549/100)</f>
        <v>267.71999999999997</v>
      </c>
      <c r="L549" s="80">
        <f>(VLOOKUP($G549,Depth_Lookup!$A$3:$J$561,10,FALSE))+(I549/100)</f>
        <v>267.77999999999997</v>
      </c>
      <c r="M549" s="136" t="s">
        <v>1951</v>
      </c>
      <c r="N549" s="247" t="s">
        <v>13</v>
      </c>
      <c r="O549" s="248" t="s">
        <v>1652</v>
      </c>
      <c r="P549" s="208" t="s">
        <v>2035</v>
      </c>
      <c r="Q549" s="44"/>
      <c r="R549" s="42">
        <v>100</v>
      </c>
      <c r="S549" s="5">
        <v>0</v>
      </c>
      <c r="T549" s="5">
        <v>0</v>
      </c>
      <c r="U549" s="5">
        <v>0</v>
      </c>
      <c r="V549" s="8">
        <f t="shared" ref="V549" si="378">SUM(R549:U549)</f>
        <v>100</v>
      </c>
      <c r="W549" s="4" t="s">
        <v>1303</v>
      </c>
      <c r="X549" s="5" t="s">
        <v>1223</v>
      </c>
      <c r="Y549" s="38">
        <v>80</v>
      </c>
      <c r="Z549" s="8" t="str">
        <f>VLOOKUP($Y549,definitions_list_lookup!$N$15:$P$20,2,TRUE)</f>
        <v>very high</v>
      </c>
      <c r="AA549" s="8">
        <f>VLOOKUP($Y549,definitions_list_lookup!$N$15:$P$20,3,TRUE)</f>
        <v>4</v>
      </c>
      <c r="AB549" s="99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>
        <v>5</v>
      </c>
      <c r="AQ549" s="7"/>
      <c r="AR549" s="7"/>
      <c r="AS549" s="7">
        <v>95</v>
      </c>
      <c r="AT549" s="7"/>
      <c r="AU549" s="7"/>
      <c r="AV549" s="7"/>
      <c r="AW549" s="7"/>
      <c r="AX549" s="7"/>
      <c r="AY549" s="7"/>
      <c r="AZ549" s="7"/>
      <c r="BA549" s="8">
        <f t="shared" si="355"/>
        <v>100</v>
      </c>
      <c r="BB549" s="54"/>
      <c r="BC549" s="99"/>
      <c r="BD549" s="99"/>
      <c r="BE549" s="99"/>
      <c r="BF549" s="7"/>
      <c r="BG549" s="8" t="str">
        <f>VLOOKUP($BF549,definitions_list_lookup!$N$15:$P$20,2,TRUE)</f>
        <v>fresh</v>
      </c>
      <c r="BH549" s="8">
        <f>VLOOKUP($BF549,definitions_list_lookup!$N$15:$P$20,3,TRUE)</f>
        <v>0</v>
      </c>
      <c r="BI549" s="99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8">
        <f t="shared" si="356"/>
        <v>0</v>
      </c>
      <c r="CI549" s="44"/>
      <c r="CJ549" s="7"/>
      <c r="CK549" s="48"/>
      <c r="CL549" s="7"/>
      <c r="CM549" s="8" t="str">
        <f>VLOOKUP($CL549,definitions_list_lookup!$N$15:$P$20,2,TRUE)</f>
        <v>fresh</v>
      </c>
      <c r="CN549" s="8">
        <f>VLOOKUP($CL549,definitions_list_lookup!$N$15:$P$20,3,TRUE)</f>
        <v>0</v>
      </c>
      <c r="CO549" s="99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8">
        <f t="shared" si="343"/>
        <v>0</v>
      </c>
      <c r="DO549" s="44"/>
      <c r="DP549" s="99"/>
      <c r="DQ549" s="7"/>
      <c r="DR549" s="8" t="str">
        <f>VLOOKUP($DQ549,definitions_list_lookup!$N$15:$P$20,2,TRUE)</f>
        <v>fresh</v>
      </c>
      <c r="DS549" s="8">
        <f>VLOOKUP($DQ549,definitions_list_lookup!$N$15:$P$20,3,TRUE)</f>
        <v>0</v>
      </c>
      <c r="DT549" s="99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8">
        <f t="shared" si="344"/>
        <v>0</v>
      </c>
      <c r="ET549" s="44"/>
      <c r="EU549" s="8">
        <f t="shared" si="345"/>
        <v>80</v>
      </c>
      <c r="EV549" s="8" t="str">
        <f>VLOOKUP($EU549,definitions_list_lookup!$N$15:$P$20,2,TRUE)</f>
        <v>very high</v>
      </c>
      <c r="EW549" s="8">
        <f>VLOOKUP($EU549,definitions_list_lookup!$N$15:$P$20,3,TRUE)</f>
        <v>4</v>
      </c>
    </row>
    <row r="550" spans="1:153" ht="42">
      <c r="A550" s="205">
        <v>43308</v>
      </c>
      <c r="B550" s="5" t="s">
        <v>1323</v>
      </c>
      <c r="C550" s="182"/>
      <c r="D550" s="7" t="s">
        <v>1208</v>
      </c>
      <c r="E550" s="7">
        <v>116</v>
      </c>
      <c r="F550" s="7">
        <v>2</v>
      </c>
      <c r="G550" s="6" t="str">
        <f t="shared" si="339"/>
        <v>116-2</v>
      </c>
      <c r="H550" s="2">
        <v>50</v>
      </c>
      <c r="I550" s="2">
        <v>57</v>
      </c>
      <c r="J550" s="79" t="str">
        <f>IF(((VLOOKUP($G550,Depth_Lookup!$A$3:$J$561,9,FALSE))-(I550/100))&gt;=0,"Good","Too Long")</f>
        <v>Good</v>
      </c>
      <c r="K550" s="80">
        <f>(VLOOKUP($G550,Depth_Lookup!$A$3:$J$561,10,FALSE))+(H550/100)</f>
        <v>267.77999999999997</v>
      </c>
      <c r="L550" s="80">
        <f>(VLOOKUP($G550,Depth_Lookup!$A$3:$J$561,10,FALSE))+(I550/100)</f>
        <v>267.84999999999997</v>
      </c>
      <c r="M550" s="136" t="s">
        <v>1952</v>
      </c>
      <c r="N550" s="247" t="s">
        <v>689</v>
      </c>
      <c r="O550" s="248" t="s">
        <v>2019</v>
      </c>
      <c r="P550" s="208" t="s">
        <v>1330</v>
      </c>
      <c r="Q550" s="44"/>
      <c r="R550" s="42">
        <v>100</v>
      </c>
      <c r="S550" s="5">
        <v>0</v>
      </c>
      <c r="T550" s="5">
        <v>0</v>
      </c>
      <c r="U550" s="5">
        <v>0</v>
      </c>
      <c r="V550" s="8">
        <f t="shared" si="363"/>
        <v>100</v>
      </c>
      <c r="W550" s="4" t="s">
        <v>1645</v>
      </c>
      <c r="X550" s="5" t="s">
        <v>1983</v>
      </c>
      <c r="Y550" s="38">
        <v>65</v>
      </c>
      <c r="Z550" s="8" t="str">
        <f>VLOOKUP($Y550,definitions_list_lookup!$N$15:$P$20,2,TRUE)</f>
        <v>very high</v>
      </c>
      <c r="AA550" s="8">
        <f>VLOOKUP($Y550,definitions_list_lookup!$N$15:$P$20,3,TRUE)</f>
        <v>4</v>
      </c>
      <c r="AB550" s="99"/>
      <c r="AC550" s="7">
        <v>25</v>
      </c>
      <c r="AD550" s="7">
        <v>70</v>
      </c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>
        <v>5</v>
      </c>
      <c r="AT550" s="7"/>
      <c r="AU550" s="7"/>
      <c r="AV550" s="7"/>
      <c r="AW550" s="7"/>
      <c r="AX550" s="7"/>
      <c r="AY550" s="7"/>
      <c r="AZ550" s="7"/>
      <c r="BA550" s="8">
        <f t="shared" si="355"/>
        <v>100</v>
      </c>
      <c r="BB550" s="54"/>
      <c r="BC550" s="99"/>
      <c r="BD550" s="99"/>
      <c r="BE550" s="99"/>
      <c r="BF550" s="7"/>
      <c r="BG550" s="8" t="str">
        <f>VLOOKUP($BF550,definitions_list_lookup!$N$15:$P$20,2,TRUE)</f>
        <v>fresh</v>
      </c>
      <c r="BH550" s="8">
        <f>VLOOKUP($BF550,definitions_list_lookup!$N$15:$P$20,3,TRUE)</f>
        <v>0</v>
      </c>
      <c r="BI550" s="99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8">
        <f t="shared" si="356"/>
        <v>0</v>
      </c>
      <c r="CI550" s="44"/>
      <c r="CJ550" s="7"/>
      <c r="CK550" s="48"/>
      <c r="CL550" s="7"/>
      <c r="CM550" s="8" t="str">
        <f>VLOOKUP($CL550,definitions_list_lookup!$N$15:$P$20,2,TRUE)</f>
        <v>fresh</v>
      </c>
      <c r="CN550" s="8">
        <f>VLOOKUP($CL550,definitions_list_lookup!$N$15:$P$20,3,TRUE)</f>
        <v>0</v>
      </c>
      <c r="CO550" s="99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8">
        <f t="shared" si="343"/>
        <v>0</v>
      </c>
      <c r="DO550" s="44"/>
      <c r="DP550" s="99"/>
      <c r="DQ550" s="7"/>
      <c r="DR550" s="8" t="str">
        <f>VLOOKUP($DQ550,definitions_list_lookup!$N$15:$P$20,2,TRUE)</f>
        <v>fresh</v>
      </c>
      <c r="DS550" s="8">
        <f>VLOOKUP($DQ550,definitions_list_lookup!$N$15:$P$20,3,TRUE)</f>
        <v>0</v>
      </c>
      <c r="DT550" s="99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7"/>
      <c r="EO550" s="7"/>
      <c r="EP550" s="7"/>
      <c r="EQ550" s="7"/>
      <c r="ER550" s="7"/>
      <c r="ES550" s="8">
        <f t="shared" si="344"/>
        <v>0</v>
      </c>
      <c r="ET550" s="44"/>
      <c r="EU550" s="8">
        <f t="shared" si="345"/>
        <v>65</v>
      </c>
      <c r="EV550" s="8" t="str">
        <f>VLOOKUP($EU550,definitions_list_lookup!$N$15:$P$20,2,TRUE)</f>
        <v>very high</v>
      </c>
      <c r="EW550" s="8">
        <f>VLOOKUP($EU550,definitions_list_lookup!$N$15:$P$20,3,TRUE)</f>
        <v>4</v>
      </c>
    </row>
    <row r="551" spans="1:153" ht="140">
      <c r="A551" s="89">
        <v>43308</v>
      </c>
      <c r="B551" s="5" t="s">
        <v>1323</v>
      </c>
      <c r="D551" s="5" t="s">
        <v>1208</v>
      </c>
      <c r="E551" s="5">
        <v>116</v>
      </c>
      <c r="F551" s="5">
        <v>2</v>
      </c>
      <c r="G551" s="6" t="str">
        <f t="shared" si="339"/>
        <v>116-2</v>
      </c>
      <c r="H551" s="2">
        <v>57</v>
      </c>
      <c r="I551" s="2">
        <v>61.5</v>
      </c>
      <c r="J551" s="79" t="str">
        <f>IF(((VLOOKUP($G551,Depth_Lookup!$A$3:$J$561,9,FALSE))-(I551/100))&gt;=0,"Good","Too Long")</f>
        <v>Good</v>
      </c>
      <c r="K551" s="80">
        <f>(VLOOKUP($G551,Depth_Lookup!$A$3:$J$561,10,FALSE))+(H551/100)</f>
        <v>267.84999999999997</v>
      </c>
      <c r="L551" s="80">
        <f>(VLOOKUP($G551,Depth_Lookup!$A$3:$J$561,10,FALSE))+(I551/100)</f>
        <v>267.89499999999998</v>
      </c>
      <c r="M551" s="136" t="s">
        <v>1953</v>
      </c>
      <c r="N551" s="247" t="s">
        <v>13</v>
      </c>
      <c r="O551" s="248" t="s">
        <v>1652</v>
      </c>
      <c r="P551" s="208" t="s">
        <v>2035</v>
      </c>
      <c r="Q551" s="44"/>
      <c r="R551" s="42">
        <v>100</v>
      </c>
      <c r="S551" s="5">
        <v>0</v>
      </c>
      <c r="T551" s="5">
        <v>0</v>
      </c>
      <c r="U551" s="5">
        <v>0</v>
      </c>
      <c r="V551" s="8">
        <f t="shared" ref="V551" si="379">SUM(R551:U551)</f>
        <v>100</v>
      </c>
      <c r="W551" s="4" t="s">
        <v>1303</v>
      </c>
      <c r="X551" s="5" t="s">
        <v>1223</v>
      </c>
      <c r="Y551" s="38">
        <v>80</v>
      </c>
      <c r="Z551" s="8" t="str">
        <f>VLOOKUP($Y551,definitions_list_lookup!$N$15:$P$20,2,TRUE)</f>
        <v>very high</v>
      </c>
      <c r="AA551" s="8">
        <f>VLOOKUP($Y551,definitions_list_lookup!$N$15:$P$20,3,TRUE)</f>
        <v>4</v>
      </c>
      <c r="AB551" s="99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>
        <v>5</v>
      </c>
      <c r="AQ551" s="7"/>
      <c r="AR551" s="7"/>
      <c r="AS551" s="7">
        <v>95</v>
      </c>
      <c r="AT551" s="7"/>
      <c r="AU551" s="7"/>
      <c r="AV551" s="7"/>
      <c r="AW551" s="7"/>
      <c r="AX551" s="7"/>
      <c r="AY551" s="7"/>
      <c r="AZ551" s="7"/>
      <c r="BA551" s="8">
        <f t="shared" si="355"/>
        <v>100</v>
      </c>
      <c r="BB551" s="54"/>
      <c r="BC551" s="99"/>
      <c r="BD551" s="99"/>
      <c r="BE551" s="99"/>
      <c r="BF551" s="7"/>
      <c r="BG551" s="8" t="str">
        <f>VLOOKUP($BF551,definitions_list_lookup!$N$15:$P$20,2,TRUE)</f>
        <v>fresh</v>
      </c>
      <c r="BH551" s="8">
        <f>VLOOKUP($BF551,definitions_list_lookup!$N$15:$P$20,3,TRUE)</f>
        <v>0</v>
      </c>
      <c r="BI551" s="99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8">
        <f t="shared" si="356"/>
        <v>0</v>
      </c>
      <c r="CI551" s="44"/>
      <c r="CJ551" s="7"/>
      <c r="CK551" s="48"/>
      <c r="CL551" s="7"/>
      <c r="CM551" s="8" t="str">
        <f>VLOOKUP($CL551,definitions_list_lookup!$N$15:$P$20,2,TRUE)</f>
        <v>fresh</v>
      </c>
      <c r="CN551" s="8">
        <f>VLOOKUP($CL551,definitions_list_lookup!$N$15:$P$20,3,TRUE)</f>
        <v>0</v>
      </c>
      <c r="CO551" s="99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8">
        <f t="shared" si="343"/>
        <v>0</v>
      </c>
      <c r="DO551" s="44"/>
      <c r="DP551" s="99"/>
      <c r="DQ551" s="7"/>
      <c r="DR551" s="8" t="str">
        <f>VLOOKUP($DQ551,definitions_list_lookup!$N$15:$P$20,2,TRUE)</f>
        <v>fresh</v>
      </c>
      <c r="DS551" s="8">
        <f>VLOOKUP($DQ551,definitions_list_lookup!$N$15:$P$20,3,TRUE)</f>
        <v>0</v>
      </c>
      <c r="DT551" s="99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8">
        <f t="shared" si="344"/>
        <v>0</v>
      </c>
      <c r="ET551" s="44"/>
      <c r="EU551" s="8">
        <f t="shared" si="345"/>
        <v>80</v>
      </c>
      <c r="EV551" s="8" t="str">
        <f>VLOOKUP($EU551,definitions_list_lookup!$N$15:$P$20,2,TRUE)</f>
        <v>very high</v>
      </c>
      <c r="EW551" s="8">
        <f>VLOOKUP($EU551,definitions_list_lookup!$N$15:$P$20,3,TRUE)</f>
        <v>4</v>
      </c>
    </row>
    <row r="552" spans="1:153" ht="140">
      <c r="A552" s="89">
        <v>43308</v>
      </c>
      <c r="B552" s="5" t="s">
        <v>1323</v>
      </c>
      <c r="D552" s="5" t="s">
        <v>1208</v>
      </c>
      <c r="E552" s="5">
        <v>116</v>
      </c>
      <c r="F552" s="5">
        <v>3</v>
      </c>
      <c r="G552" s="6" t="str">
        <f t="shared" si="339"/>
        <v>116-3</v>
      </c>
      <c r="H552" s="2">
        <v>0</v>
      </c>
      <c r="I552" s="2">
        <v>4</v>
      </c>
      <c r="J552" s="79" t="str">
        <f>IF(((VLOOKUP($G552,Depth_Lookup!$A$3:$J$561,9,FALSE))-(I552/100))&gt;=0,"Good","Too Long")</f>
        <v>Good</v>
      </c>
      <c r="K552" s="80">
        <f>(VLOOKUP($G552,Depth_Lookup!$A$3:$J$561,10,FALSE))+(H552/100)</f>
        <v>267.89499999999998</v>
      </c>
      <c r="L552" s="80">
        <f>(VLOOKUP($G552,Depth_Lookup!$A$3:$J$561,10,FALSE))+(I552/100)</f>
        <v>267.935</v>
      </c>
      <c r="M552" s="136" t="s">
        <v>1953</v>
      </c>
      <c r="N552" s="247" t="s">
        <v>13</v>
      </c>
      <c r="O552" s="248" t="s">
        <v>1652</v>
      </c>
      <c r="P552" s="208" t="s">
        <v>2035</v>
      </c>
      <c r="Q552" s="44"/>
      <c r="R552" s="42">
        <v>100</v>
      </c>
      <c r="S552" s="5">
        <v>0</v>
      </c>
      <c r="T552" s="5">
        <v>0</v>
      </c>
      <c r="U552" s="5">
        <v>0</v>
      </c>
      <c r="V552" s="8">
        <f t="shared" ref="V552:V554" si="380">SUM(R552:U552)</f>
        <v>100</v>
      </c>
      <c r="W552" s="4" t="s">
        <v>1303</v>
      </c>
      <c r="X552" s="5" t="s">
        <v>1223</v>
      </c>
      <c r="Y552" s="38">
        <v>80</v>
      </c>
      <c r="Z552" s="8" t="str">
        <f>VLOOKUP($Y552,definitions_list_lookup!$N$15:$P$20,2,TRUE)</f>
        <v>very high</v>
      </c>
      <c r="AA552" s="8">
        <f>VLOOKUP($Y552,definitions_list_lookup!$N$15:$P$20,3,TRUE)</f>
        <v>4</v>
      </c>
      <c r="AB552" s="99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>
        <v>5</v>
      </c>
      <c r="AQ552" s="7"/>
      <c r="AR552" s="7"/>
      <c r="AS552" s="7">
        <v>95</v>
      </c>
      <c r="AT552" s="7"/>
      <c r="AU552" s="7"/>
      <c r="AV552" s="7"/>
      <c r="AW552" s="7"/>
      <c r="AX552" s="7"/>
      <c r="AY552" s="7"/>
      <c r="AZ552" s="7"/>
      <c r="BA552" s="8">
        <f t="shared" si="355"/>
        <v>100</v>
      </c>
      <c r="BB552" s="54"/>
      <c r="BC552" s="99"/>
      <c r="BD552" s="99"/>
      <c r="BE552" s="99"/>
      <c r="BF552" s="7"/>
      <c r="BG552" s="8" t="str">
        <f>VLOOKUP($BF552,definitions_list_lookup!$N$15:$P$20,2,TRUE)</f>
        <v>fresh</v>
      </c>
      <c r="BH552" s="8">
        <f>VLOOKUP($BF552,definitions_list_lookup!$N$15:$P$20,3,TRUE)</f>
        <v>0</v>
      </c>
      <c r="BI552" s="99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8">
        <f t="shared" si="356"/>
        <v>0</v>
      </c>
      <c r="CI552" s="44"/>
      <c r="CJ552" s="7"/>
      <c r="CK552" s="48"/>
      <c r="CL552" s="7"/>
      <c r="CM552" s="8" t="str">
        <f>VLOOKUP($CL552,definitions_list_lookup!$N$15:$P$20,2,TRUE)</f>
        <v>fresh</v>
      </c>
      <c r="CN552" s="8">
        <f>VLOOKUP($CL552,definitions_list_lookup!$N$15:$P$20,3,TRUE)</f>
        <v>0</v>
      </c>
      <c r="CO552" s="99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8">
        <f t="shared" si="343"/>
        <v>0</v>
      </c>
      <c r="DO552" s="44"/>
      <c r="DP552" s="99"/>
      <c r="DQ552" s="7"/>
      <c r="DR552" s="8" t="str">
        <f>VLOOKUP($DQ552,definitions_list_lookup!$N$15:$P$20,2,TRUE)</f>
        <v>fresh</v>
      </c>
      <c r="DS552" s="8">
        <f>VLOOKUP($DQ552,definitions_list_lookup!$N$15:$P$20,3,TRUE)</f>
        <v>0</v>
      </c>
      <c r="DT552" s="99"/>
      <c r="DU552" s="7"/>
      <c r="DV552" s="7"/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7"/>
      <c r="EO552" s="7"/>
      <c r="EP552" s="7"/>
      <c r="EQ552" s="7"/>
      <c r="ER552" s="7"/>
      <c r="ES552" s="8">
        <f t="shared" si="344"/>
        <v>0</v>
      </c>
      <c r="ET552" s="44"/>
      <c r="EU552" s="8">
        <f t="shared" si="345"/>
        <v>80</v>
      </c>
      <c r="EV552" s="8" t="str">
        <f>VLOOKUP($EU552,definitions_list_lookup!$N$15:$P$20,2,TRUE)</f>
        <v>very high</v>
      </c>
      <c r="EW552" s="8">
        <f>VLOOKUP($EU552,definitions_list_lookup!$N$15:$P$20,3,TRUE)</f>
        <v>4</v>
      </c>
    </row>
    <row r="553" spans="1:153" ht="42">
      <c r="A553" s="205">
        <v>43308</v>
      </c>
      <c r="B553" s="5" t="s">
        <v>1323</v>
      </c>
      <c r="C553" s="182"/>
      <c r="D553" s="7" t="s">
        <v>1208</v>
      </c>
      <c r="E553" s="7">
        <v>116</v>
      </c>
      <c r="F553" s="5">
        <v>3</v>
      </c>
      <c r="G553" s="6" t="str">
        <f t="shared" si="339"/>
        <v>116-3</v>
      </c>
      <c r="H553" s="2">
        <v>4</v>
      </c>
      <c r="I553" s="2">
        <v>5</v>
      </c>
      <c r="J553" s="79" t="str">
        <f>IF(((VLOOKUP($G553,Depth_Lookup!$A$3:$J$561,9,FALSE))-(I553/100))&gt;=0,"Good","Too Long")</f>
        <v>Good</v>
      </c>
      <c r="K553" s="80">
        <f>(VLOOKUP($G553,Depth_Lookup!$A$3:$J$561,10,FALSE))+(H553/100)</f>
        <v>267.935</v>
      </c>
      <c r="L553" s="80">
        <f>(VLOOKUP($G553,Depth_Lookup!$A$3:$J$561,10,FALSE))+(I553/100)</f>
        <v>267.94499999999999</v>
      </c>
      <c r="M553" s="136" t="s">
        <v>1954</v>
      </c>
      <c r="N553" s="247" t="s">
        <v>689</v>
      </c>
      <c r="O553" s="248" t="s">
        <v>2019</v>
      </c>
      <c r="P553" s="208" t="s">
        <v>1330</v>
      </c>
      <c r="Q553" s="44"/>
      <c r="R553" s="42">
        <v>100</v>
      </c>
      <c r="S553" s="5">
        <v>0</v>
      </c>
      <c r="T553" s="5">
        <v>0</v>
      </c>
      <c r="U553" s="5">
        <v>0</v>
      </c>
      <c r="V553" s="8">
        <f t="shared" si="380"/>
        <v>100</v>
      </c>
      <c r="W553" s="4" t="s">
        <v>1377</v>
      </c>
      <c r="X553" s="5" t="s">
        <v>1983</v>
      </c>
      <c r="Y553" s="38">
        <v>65</v>
      </c>
      <c r="Z553" s="8" t="str">
        <f>VLOOKUP($Y553,definitions_list_lookup!$N$15:$P$20,2,TRUE)</f>
        <v>very high</v>
      </c>
      <c r="AA553" s="8">
        <f>VLOOKUP($Y553,definitions_list_lookup!$N$15:$P$20,3,TRUE)</f>
        <v>4</v>
      </c>
      <c r="AB553" s="99"/>
      <c r="AC553" s="7">
        <v>25</v>
      </c>
      <c r="AD553" s="7">
        <v>70</v>
      </c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>
        <v>5</v>
      </c>
      <c r="AT553" s="7"/>
      <c r="AU553" s="7"/>
      <c r="AV553" s="7"/>
      <c r="AW553" s="7"/>
      <c r="AX553" s="7"/>
      <c r="AY553" s="7"/>
      <c r="AZ553" s="7"/>
      <c r="BA553" s="8">
        <f t="shared" si="355"/>
        <v>100</v>
      </c>
      <c r="BB553" s="54"/>
      <c r="BC553" s="99"/>
      <c r="BD553" s="99"/>
      <c r="BE553" s="99"/>
      <c r="BF553" s="7"/>
      <c r="BG553" s="8" t="str">
        <f>VLOOKUP($BF553,definitions_list_lookup!$N$15:$P$20,2,TRUE)</f>
        <v>fresh</v>
      </c>
      <c r="BH553" s="8">
        <f>VLOOKUP($BF553,definitions_list_lookup!$N$15:$P$20,3,TRUE)</f>
        <v>0</v>
      </c>
      <c r="BI553" s="99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8">
        <f t="shared" si="356"/>
        <v>0</v>
      </c>
      <c r="CI553" s="44"/>
      <c r="CJ553" s="7"/>
      <c r="CK553" s="48"/>
      <c r="CL553" s="7"/>
      <c r="CM553" s="8" t="str">
        <f>VLOOKUP($CL553,definitions_list_lookup!$N$15:$P$20,2,TRUE)</f>
        <v>fresh</v>
      </c>
      <c r="CN553" s="8">
        <f>VLOOKUP($CL553,definitions_list_lookup!$N$15:$P$20,3,TRUE)</f>
        <v>0</v>
      </c>
      <c r="CO553" s="99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8">
        <f t="shared" si="343"/>
        <v>0</v>
      </c>
      <c r="DO553" s="44"/>
      <c r="DP553" s="99"/>
      <c r="DQ553" s="7"/>
      <c r="DR553" s="8" t="str">
        <f>VLOOKUP($DQ553,definitions_list_lookup!$N$15:$P$20,2,TRUE)</f>
        <v>fresh</v>
      </c>
      <c r="DS553" s="8">
        <f>VLOOKUP($DQ553,definitions_list_lookup!$N$15:$P$20,3,TRUE)</f>
        <v>0</v>
      </c>
      <c r="DT553" s="99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8">
        <f t="shared" si="344"/>
        <v>0</v>
      </c>
      <c r="ET553" s="44"/>
      <c r="EU553" s="8">
        <f t="shared" si="345"/>
        <v>65</v>
      </c>
      <c r="EV553" s="8" t="str">
        <f>VLOOKUP($EU553,definitions_list_lookup!$N$15:$P$20,2,TRUE)</f>
        <v>very high</v>
      </c>
      <c r="EW553" s="8">
        <f>VLOOKUP($EU553,definitions_list_lookup!$N$15:$P$20,3,TRUE)</f>
        <v>4</v>
      </c>
    </row>
    <row r="554" spans="1:153" ht="140">
      <c r="A554" s="89">
        <v>43308</v>
      </c>
      <c r="B554" s="5" t="s">
        <v>1323</v>
      </c>
      <c r="D554" s="5" t="s">
        <v>1208</v>
      </c>
      <c r="E554" s="5">
        <v>116</v>
      </c>
      <c r="F554" s="5">
        <v>3</v>
      </c>
      <c r="G554" s="6" t="str">
        <f t="shared" si="339"/>
        <v>116-3</v>
      </c>
      <c r="H554" s="2">
        <v>5</v>
      </c>
      <c r="I554" s="2">
        <v>52</v>
      </c>
      <c r="J554" s="79" t="str">
        <f>IF(((VLOOKUP($G554,Depth_Lookup!$A$3:$J$561,9,FALSE))-(I554/100))&gt;=0,"Good","Too Long")</f>
        <v>Good</v>
      </c>
      <c r="K554" s="80">
        <f>(VLOOKUP($G554,Depth_Lookup!$A$3:$J$561,10,FALSE))+(H554/100)</f>
        <v>267.94499999999999</v>
      </c>
      <c r="L554" s="80">
        <f>(VLOOKUP($G554,Depth_Lookup!$A$3:$J$561,10,FALSE))+(I554/100)</f>
        <v>268.41499999999996</v>
      </c>
      <c r="M554" s="247" t="s">
        <v>1955</v>
      </c>
      <c r="N554" s="247" t="s">
        <v>13</v>
      </c>
      <c r="O554" s="248" t="s">
        <v>1765</v>
      </c>
      <c r="P554" s="208" t="s">
        <v>2035</v>
      </c>
      <c r="Q554" s="44"/>
      <c r="R554" s="42">
        <v>95</v>
      </c>
      <c r="S554" s="5">
        <v>0</v>
      </c>
      <c r="T554" s="5">
        <v>5</v>
      </c>
      <c r="U554" s="5">
        <v>0</v>
      </c>
      <c r="V554" s="8">
        <f t="shared" si="380"/>
        <v>100</v>
      </c>
      <c r="W554" s="4" t="s">
        <v>1303</v>
      </c>
      <c r="X554" s="5" t="s">
        <v>1223</v>
      </c>
      <c r="Y554" s="38">
        <v>80</v>
      </c>
      <c r="Z554" s="8" t="str">
        <f>VLOOKUP($Y554,definitions_list_lookup!$N$15:$P$20,2,TRUE)</f>
        <v>very high</v>
      </c>
      <c r="AA554" s="8">
        <f>VLOOKUP($Y554,definitions_list_lookup!$N$15:$P$20,3,TRUE)</f>
        <v>4</v>
      </c>
      <c r="AB554" s="99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>
        <v>5</v>
      </c>
      <c r="AQ554" s="7"/>
      <c r="AR554" s="7"/>
      <c r="AS554" s="7">
        <v>95</v>
      </c>
      <c r="AT554" s="7"/>
      <c r="AU554" s="7"/>
      <c r="AV554" s="7"/>
      <c r="AW554" s="7"/>
      <c r="AX554" s="7"/>
      <c r="AY554" s="7"/>
      <c r="AZ554" s="7"/>
      <c r="BA554" s="8">
        <f t="shared" ref="BA554" si="381">SUM(AC554:AZ554)</f>
        <v>100</v>
      </c>
      <c r="BB554" s="54"/>
      <c r="BC554" s="99"/>
      <c r="BD554" s="99"/>
      <c r="BE554" s="99"/>
      <c r="BF554" s="7"/>
      <c r="BG554" s="8" t="str">
        <f>VLOOKUP($BF554,definitions_list_lookup!$N$15:$P$20,2,TRUE)</f>
        <v>fresh</v>
      </c>
      <c r="BH554" s="8">
        <f>VLOOKUP($BF554,definitions_list_lookup!$N$15:$P$20,3,TRUE)</f>
        <v>0</v>
      </c>
      <c r="BI554" s="99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8">
        <f t="shared" ref="CH554" si="382">SUM(BJ554:CG554)</f>
        <v>0</v>
      </c>
      <c r="CI554" s="44"/>
      <c r="CJ554" s="7" t="s">
        <v>1384</v>
      </c>
      <c r="CK554" s="48" t="s">
        <v>1396</v>
      </c>
      <c r="CL554" s="7">
        <v>95</v>
      </c>
      <c r="CM554" s="8" t="str">
        <f>VLOOKUP($CL554,definitions_list_lookup!$N$15:$P$20,2,TRUE)</f>
        <v>complete</v>
      </c>
      <c r="CN554" s="8">
        <f>VLOOKUP($CL554,definitions_list_lookup!$N$15:$P$20,3,TRUE)</f>
        <v>5</v>
      </c>
      <c r="CO554" s="99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>
        <v>10</v>
      </c>
      <c r="DD554" s="7"/>
      <c r="DE554" s="7"/>
      <c r="DF554" s="7">
        <v>90</v>
      </c>
      <c r="DG554" s="7"/>
      <c r="DH554" s="7"/>
      <c r="DI554" s="7"/>
      <c r="DJ554" s="7"/>
      <c r="DK554" s="7"/>
      <c r="DL554" s="7"/>
      <c r="DM554" s="7"/>
      <c r="DN554" s="8">
        <f t="shared" si="343"/>
        <v>100</v>
      </c>
      <c r="DO554" s="44"/>
      <c r="DP554" s="99"/>
      <c r="DQ554" s="7"/>
      <c r="DR554" s="8" t="str">
        <f>VLOOKUP($DQ554,definitions_list_lookup!$N$15:$P$20,2,TRUE)</f>
        <v>fresh</v>
      </c>
      <c r="DS554" s="8">
        <f>VLOOKUP($DQ554,definitions_list_lookup!$N$15:$P$20,3,TRUE)</f>
        <v>0</v>
      </c>
      <c r="DT554" s="99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/>
      <c r="EQ554" s="7"/>
      <c r="ER554" s="7"/>
      <c r="ES554" s="8">
        <f t="shared" si="344"/>
        <v>0</v>
      </c>
      <c r="ET554" s="44"/>
      <c r="EU554" s="8">
        <f t="shared" si="345"/>
        <v>80.75</v>
      </c>
      <c r="EV554" s="8" t="str">
        <f>VLOOKUP($EU554,definitions_list_lookup!$N$15:$P$20,2,TRUE)</f>
        <v>very high</v>
      </c>
      <c r="EW554" s="8">
        <f>VLOOKUP($EU554,definitions_list_lookup!$N$15:$P$20,3,TRUE)</f>
        <v>4</v>
      </c>
    </row>
    <row r="555" spans="1:153" ht="140">
      <c r="A555" s="89">
        <v>43308</v>
      </c>
      <c r="B555" s="5" t="s">
        <v>1323</v>
      </c>
      <c r="D555" s="5" t="s">
        <v>1208</v>
      </c>
      <c r="E555" s="5">
        <v>116</v>
      </c>
      <c r="F555" s="5">
        <v>3</v>
      </c>
      <c r="G555" s="6" t="str">
        <f t="shared" si="339"/>
        <v>116-3</v>
      </c>
      <c r="H555" s="2">
        <v>52</v>
      </c>
      <c r="I555" s="2">
        <v>58</v>
      </c>
      <c r="J555" s="79" t="str">
        <f>IF(((VLOOKUP($G555,Depth_Lookup!$A$3:$J$561,9,FALSE))-(I555/100))&gt;=0,"Good","Too Long")</f>
        <v>Good</v>
      </c>
      <c r="K555" s="80">
        <f>(VLOOKUP($G555,Depth_Lookup!$A$3:$J$561,10,FALSE))+(H555/100)</f>
        <v>268.41499999999996</v>
      </c>
      <c r="L555" s="80">
        <f>(VLOOKUP($G555,Depth_Lookup!$A$3:$J$561,10,FALSE))+(I555/100)</f>
        <v>268.47499999999997</v>
      </c>
      <c r="M555" s="247" t="s">
        <v>1957</v>
      </c>
      <c r="N555" s="247" t="s">
        <v>12</v>
      </c>
      <c r="O555" s="208" t="s">
        <v>1881</v>
      </c>
      <c r="P555" s="208" t="s">
        <v>2035</v>
      </c>
      <c r="Q555" s="44"/>
      <c r="R555" s="42">
        <v>0</v>
      </c>
      <c r="S555" s="5">
        <v>0</v>
      </c>
      <c r="T555" s="5">
        <v>100</v>
      </c>
      <c r="U555" s="5">
        <v>0</v>
      </c>
      <c r="V555" s="8">
        <f t="shared" ref="V555" si="383">SUM(R555:U555)</f>
        <v>100</v>
      </c>
      <c r="W555" s="4"/>
      <c r="X555" s="5"/>
      <c r="Y555" s="38"/>
      <c r="Z555" s="8" t="str">
        <f>VLOOKUP($Y555,definitions_list_lookup!$N$15:$P$20,2,TRUE)</f>
        <v>fresh</v>
      </c>
      <c r="AA555" s="8">
        <f>VLOOKUP($Y555,definitions_list_lookup!$N$15:$P$20,3,TRUE)</f>
        <v>0</v>
      </c>
      <c r="AB555" s="99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8">
        <f t="shared" ref="BA555" si="384">SUM(AC555:AZ555)</f>
        <v>0</v>
      </c>
      <c r="BB555" s="54"/>
      <c r="BC555" s="99"/>
      <c r="BD555" s="99"/>
      <c r="BE555" s="99"/>
      <c r="BF555" s="7"/>
      <c r="BG555" s="8" t="str">
        <f>VLOOKUP($BF555,definitions_list_lookup!$N$15:$P$20,2,TRUE)</f>
        <v>fresh</v>
      </c>
      <c r="BH555" s="8">
        <f>VLOOKUP($BF555,definitions_list_lookup!$N$15:$P$20,3,TRUE)</f>
        <v>0</v>
      </c>
      <c r="BI555" s="99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8">
        <f t="shared" ref="CH555" si="385">SUM(BJ555:CG555)</f>
        <v>0</v>
      </c>
      <c r="CI555" s="44"/>
      <c r="CJ555" s="7" t="s">
        <v>1384</v>
      </c>
      <c r="CK555" s="48" t="s">
        <v>1396</v>
      </c>
      <c r="CL555" s="7">
        <v>95</v>
      </c>
      <c r="CM555" s="8" t="str">
        <f>VLOOKUP($CL555,definitions_list_lookup!$N$15:$P$20,2,TRUE)</f>
        <v>complete</v>
      </c>
      <c r="CN555" s="8">
        <f>VLOOKUP($CL555,definitions_list_lookup!$N$15:$P$20,3,TRUE)</f>
        <v>5</v>
      </c>
      <c r="CO555" s="99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>
        <v>10</v>
      </c>
      <c r="DD555" s="7"/>
      <c r="DE555" s="7"/>
      <c r="DF555" s="7">
        <v>90</v>
      </c>
      <c r="DG555" s="7"/>
      <c r="DH555" s="7"/>
      <c r="DI555" s="7"/>
      <c r="DJ555" s="7"/>
      <c r="DK555" s="7"/>
      <c r="DL555" s="7"/>
      <c r="DM555" s="7"/>
      <c r="DN555" s="8">
        <f t="shared" si="343"/>
        <v>100</v>
      </c>
      <c r="DO555" s="44"/>
      <c r="DP555" s="99"/>
      <c r="DQ555" s="7"/>
      <c r="DR555" s="8" t="str">
        <f>VLOOKUP($DQ555,definitions_list_lookup!$N$15:$P$20,2,TRUE)</f>
        <v>fresh</v>
      </c>
      <c r="DS555" s="8">
        <f>VLOOKUP($DQ555,definitions_list_lookup!$N$15:$P$20,3,TRUE)</f>
        <v>0</v>
      </c>
      <c r="DT555" s="99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/>
      <c r="EQ555" s="7"/>
      <c r="ER555" s="7"/>
      <c r="ES555" s="8">
        <f t="shared" si="344"/>
        <v>0</v>
      </c>
      <c r="ET555" s="44"/>
      <c r="EU555" s="8">
        <f t="shared" si="345"/>
        <v>95</v>
      </c>
      <c r="EV555" s="8" t="str">
        <f>VLOOKUP($EU555,definitions_list_lookup!$N$15:$P$20,2,TRUE)</f>
        <v>complete</v>
      </c>
      <c r="EW555" s="8">
        <f>VLOOKUP($EU555,definitions_list_lookup!$N$15:$P$20,3,TRUE)</f>
        <v>5</v>
      </c>
    </row>
    <row r="556" spans="1:153" ht="140">
      <c r="A556" s="89">
        <v>43308</v>
      </c>
      <c r="B556" s="5" t="s">
        <v>1323</v>
      </c>
      <c r="D556" t="s">
        <v>1208</v>
      </c>
      <c r="E556">
        <v>116</v>
      </c>
      <c r="F556">
        <v>3</v>
      </c>
      <c r="G556" s="6" t="str">
        <f t="shared" si="339"/>
        <v>116-3</v>
      </c>
      <c r="H556">
        <v>58</v>
      </c>
      <c r="I556">
        <v>65.5</v>
      </c>
      <c r="J556" s="79" t="str">
        <f>IF(((VLOOKUP($G556,Depth_Lookup!$A$3:$J$561,9,FALSE))-(I556/100))&gt;=0,"Good","Too Long")</f>
        <v>Good</v>
      </c>
      <c r="K556" s="80">
        <f>(VLOOKUP($G556,Depth_Lookup!$A$3:$J$561,10,FALSE))+(H556/100)</f>
        <v>268.47499999999997</v>
      </c>
      <c r="L556" s="80">
        <f>(VLOOKUP($G556,Depth_Lookup!$A$3:$J$561,10,FALSE))+(I556/100)</f>
        <v>268.54999999999995</v>
      </c>
      <c r="M556" s="106" t="s">
        <v>1959</v>
      </c>
      <c r="N556" s="106" t="s">
        <v>1465</v>
      </c>
      <c r="O556" s="248" t="s">
        <v>2005</v>
      </c>
      <c r="P556" s="208" t="s">
        <v>2035</v>
      </c>
      <c r="Q556" s="44"/>
      <c r="R556" s="42">
        <v>0</v>
      </c>
      <c r="S556" s="5">
        <v>0</v>
      </c>
      <c r="T556" s="5">
        <v>100</v>
      </c>
      <c r="U556" s="5">
        <v>0</v>
      </c>
      <c r="V556" s="8">
        <f t="shared" ref="V556:V617" si="386">SUM(R556:U556)</f>
        <v>100</v>
      </c>
      <c r="W556" s="4"/>
      <c r="X556" s="5"/>
      <c r="Y556" s="38"/>
      <c r="Z556" s="8" t="str">
        <f>VLOOKUP($Y556,definitions_list_lookup!$N$15:$P$20,2,TRUE)</f>
        <v>fresh</v>
      </c>
      <c r="AA556" s="8">
        <f>VLOOKUP($Y556,definitions_list_lookup!$N$15:$P$20,3,TRUE)</f>
        <v>0</v>
      </c>
      <c r="AB556" s="99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8">
        <f t="shared" ref="BA556:BA618" si="387">SUM(AC556:AZ556)</f>
        <v>0</v>
      </c>
      <c r="BB556" s="54"/>
      <c r="BC556" s="99"/>
      <c r="BD556" s="99"/>
      <c r="BE556" s="99"/>
      <c r="BF556" s="7"/>
      <c r="BG556" s="8" t="str">
        <f>VLOOKUP($BF556,definitions_list_lookup!$N$15:$P$20,2,TRUE)</f>
        <v>fresh</v>
      </c>
      <c r="BH556" s="8">
        <f>VLOOKUP($BF556,definitions_list_lookup!$N$15:$P$20,3,TRUE)</f>
        <v>0</v>
      </c>
      <c r="BI556" s="99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8">
        <f t="shared" ref="CH556:CH618" si="388">SUM(BJ556:CG556)</f>
        <v>0</v>
      </c>
      <c r="CI556" s="44"/>
      <c r="CJ556" s="7" t="s">
        <v>1384</v>
      </c>
      <c r="CK556" s="48" t="s">
        <v>1231</v>
      </c>
      <c r="CL556" s="7">
        <v>95</v>
      </c>
      <c r="CM556" s="8" t="str">
        <f>VLOOKUP($CL556,definitions_list_lookup!$N$15:$P$20,2,TRUE)</f>
        <v>complete</v>
      </c>
      <c r="CN556" s="8">
        <f>VLOOKUP($CL556,definitions_list_lookup!$N$15:$P$20,3,TRUE)</f>
        <v>5</v>
      </c>
      <c r="CO556" s="99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>
        <v>100</v>
      </c>
      <c r="DG556" s="7"/>
      <c r="DH556" s="7"/>
      <c r="DI556" s="7"/>
      <c r="DJ556" s="7"/>
      <c r="DK556" s="7"/>
      <c r="DL556" s="7"/>
      <c r="DM556" s="7"/>
      <c r="DN556" s="8">
        <f t="shared" ref="DN556:DN619" si="389">SUM(CP556:DM556)</f>
        <v>100</v>
      </c>
      <c r="DO556" s="44"/>
      <c r="DP556" s="99"/>
      <c r="DQ556" s="7"/>
      <c r="DR556" s="8" t="str">
        <f>VLOOKUP($DQ556,definitions_list_lookup!$N$15:$P$20,2,TRUE)</f>
        <v>fresh</v>
      </c>
      <c r="DS556" s="8">
        <f>VLOOKUP($DQ556,definitions_list_lookup!$N$15:$P$20,3,TRUE)</f>
        <v>0</v>
      </c>
      <c r="DT556" s="99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7"/>
      <c r="EO556" s="7"/>
      <c r="EP556" s="7"/>
      <c r="EQ556" s="7"/>
      <c r="ER556" s="7"/>
      <c r="ES556" s="8">
        <f t="shared" ref="ES556:ES619" si="390">SUM(DU556:ER556)</f>
        <v>0</v>
      </c>
      <c r="ET556" s="44"/>
      <c r="EU556" s="8">
        <f t="shared" ref="EU556:EU619" si="391">((R556/100)*Y556)+((S556/100)*BF556)+((T556/100)*CL556)+((U556/100)*DQ556)</f>
        <v>95</v>
      </c>
      <c r="EV556" s="8" t="str">
        <f>VLOOKUP($EU556,definitions_list_lookup!$N$15:$P$20,2,TRUE)</f>
        <v>complete</v>
      </c>
      <c r="EW556" s="8">
        <f>VLOOKUP($EU556,definitions_list_lookup!$N$15:$P$20,3,TRUE)</f>
        <v>5</v>
      </c>
    </row>
    <row r="557" spans="1:153" ht="140">
      <c r="A557" s="89">
        <v>43308</v>
      </c>
      <c r="B557" s="5" t="s">
        <v>1323</v>
      </c>
      <c r="D557" t="s">
        <v>1208</v>
      </c>
      <c r="E557">
        <v>117</v>
      </c>
      <c r="F557">
        <v>1</v>
      </c>
      <c r="G557" s="6" t="str">
        <f t="shared" si="339"/>
        <v>117-1</v>
      </c>
      <c r="H557">
        <v>0</v>
      </c>
      <c r="I557">
        <v>95</v>
      </c>
      <c r="J557" s="79" t="str">
        <f>IF(((VLOOKUP($G557,Depth_Lookup!$A$3:$J$561,9,FALSE))-(I557/100))&gt;=0,"Good","Too Long")</f>
        <v>Good</v>
      </c>
      <c r="K557" s="80">
        <f>(VLOOKUP($G557,Depth_Lookup!$A$3:$J$561,10,FALSE))+(H557/100)</f>
        <v>269.60000000000002</v>
      </c>
      <c r="L557" s="80">
        <f>(VLOOKUP($G557,Depth_Lookup!$A$3:$J$561,10,FALSE))+(I557/100)</f>
        <v>270.55</v>
      </c>
      <c r="M557" s="106" t="s">
        <v>1960</v>
      </c>
      <c r="N557" s="106" t="s">
        <v>13</v>
      </c>
      <c r="O557" s="248" t="s">
        <v>1765</v>
      </c>
      <c r="P557" s="208" t="s">
        <v>2035</v>
      </c>
      <c r="Q557" s="44"/>
      <c r="R557" s="42">
        <v>75</v>
      </c>
      <c r="S557" s="5">
        <v>0</v>
      </c>
      <c r="T557" s="5">
        <v>25</v>
      </c>
      <c r="U557" s="5">
        <v>0</v>
      </c>
      <c r="V557" s="8">
        <f t="shared" si="386"/>
        <v>100</v>
      </c>
      <c r="W557" s="4" t="s">
        <v>1303</v>
      </c>
      <c r="X557" s="5" t="s">
        <v>1223</v>
      </c>
      <c r="Y557" s="38">
        <v>85</v>
      </c>
      <c r="Z557" s="8" t="str">
        <f>VLOOKUP($Y557,definitions_list_lookup!$N$15:$P$20,2,TRUE)</f>
        <v>very high</v>
      </c>
      <c r="AA557" s="8">
        <f>VLOOKUP($Y557,definitions_list_lookup!$N$15:$P$20,3,TRUE)</f>
        <v>4</v>
      </c>
      <c r="AB557" s="99" t="s">
        <v>2006</v>
      </c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>
        <v>5</v>
      </c>
      <c r="AQ557" s="7"/>
      <c r="AR557" s="7"/>
      <c r="AS557" s="7">
        <v>95</v>
      </c>
      <c r="AT557" s="7"/>
      <c r="AU557" s="7"/>
      <c r="AV557" s="7"/>
      <c r="AW557" s="7"/>
      <c r="AX557" s="7"/>
      <c r="AY557" s="7"/>
      <c r="AZ557" s="7"/>
      <c r="BA557" s="8">
        <f t="shared" si="387"/>
        <v>100</v>
      </c>
      <c r="BB557" s="54"/>
      <c r="BC557" s="99"/>
      <c r="BD557" s="99"/>
      <c r="BE557" s="99"/>
      <c r="BF557" s="7"/>
      <c r="BG557" s="8" t="str">
        <f>VLOOKUP($BF557,definitions_list_lookup!$N$15:$P$20,2,TRUE)</f>
        <v>fresh</v>
      </c>
      <c r="BH557" s="8">
        <f>VLOOKUP($BF557,definitions_list_lookup!$N$15:$P$20,3,TRUE)</f>
        <v>0</v>
      </c>
      <c r="BI557" s="99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8">
        <f t="shared" si="388"/>
        <v>0</v>
      </c>
      <c r="CI557" s="44"/>
      <c r="CJ557" s="7" t="s">
        <v>1384</v>
      </c>
      <c r="CK557" s="48" t="s">
        <v>1396</v>
      </c>
      <c r="CL557" s="7">
        <v>95</v>
      </c>
      <c r="CM557" s="8" t="str">
        <f>VLOOKUP($CL557,definitions_list_lookup!$N$15:$P$20,2,TRUE)</f>
        <v>complete</v>
      </c>
      <c r="CN557" s="8">
        <f>VLOOKUP($CL557,definitions_list_lookup!$N$15:$P$20,3,TRUE)</f>
        <v>5</v>
      </c>
      <c r="CO557" s="99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>
        <v>10</v>
      </c>
      <c r="DD557" s="7"/>
      <c r="DE557" s="7"/>
      <c r="DF557" s="7">
        <v>90</v>
      </c>
      <c r="DG557" s="7"/>
      <c r="DH557" s="7"/>
      <c r="DI557" s="7"/>
      <c r="DJ557" s="7"/>
      <c r="DK557" s="7"/>
      <c r="DL557" s="7"/>
      <c r="DM557" s="7"/>
      <c r="DN557" s="8">
        <f t="shared" si="389"/>
        <v>100</v>
      </c>
      <c r="DO557" s="44"/>
      <c r="DP557" s="99"/>
      <c r="DQ557" s="7"/>
      <c r="DR557" s="8" t="str">
        <f>VLOOKUP($DQ557,definitions_list_lookup!$N$15:$P$20,2,TRUE)</f>
        <v>fresh</v>
      </c>
      <c r="DS557" s="8">
        <f>VLOOKUP($DQ557,definitions_list_lookup!$N$15:$P$20,3,TRUE)</f>
        <v>0</v>
      </c>
      <c r="DT557" s="99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/>
      <c r="EQ557" s="7"/>
      <c r="ER557" s="7"/>
      <c r="ES557" s="8">
        <f t="shared" si="390"/>
        <v>0</v>
      </c>
      <c r="ET557" s="44"/>
      <c r="EU557" s="8">
        <f t="shared" si="391"/>
        <v>87.5</v>
      </c>
      <c r="EV557" s="8" t="str">
        <f>VLOOKUP($EU557,definitions_list_lookup!$N$15:$P$20,2,TRUE)</f>
        <v>very high</v>
      </c>
      <c r="EW557" s="8">
        <f>VLOOKUP($EU557,definitions_list_lookup!$N$15:$P$20,3,TRUE)</f>
        <v>4</v>
      </c>
    </row>
    <row r="558" spans="1:153" ht="140">
      <c r="A558" s="89">
        <v>43308</v>
      </c>
      <c r="B558" s="5" t="s">
        <v>1323</v>
      </c>
      <c r="D558" t="s">
        <v>1208</v>
      </c>
      <c r="E558">
        <v>118</v>
      </c>
      <c r="F558">
        <v>1</v>
      </c>
      <c r="G558" s="6" t="str">
        <f t="shared" si="339"/>
        <v>118-1</v>
      </c>
      <c r="H558">
        <v>0</v>
      </c>
      <c r="I558">
        <v>24</v>
      </c>
      <c r="J558" s="79" t="str">
        <f>IF(((VLOOKUP($G558,Depth_Lookup!$A$3:$J$561,9,FALSE))-(I558/100))&gt;=0,"Good","Too Long")</f>
        <v>Good</v>
      </c>
      <c r="K558" s="80">
        <f>(VLOOKUP($G558,Depth_Lookup!$A$3:$J$561,10,FALSE))+(H558/100)</f>
        <v>269.60000000000002</v>
      </c>
      <c r="L558" s="80">
        <f>(VLOOKUP($G558,Depth_Lookup!$A$3:$J$561,10,FALSE))+(I558/100)</f>
        <v>269.84000000000003</v>
      </c>
      <c r="M558" s="106" t="s">
        <v>1960</v>
      </c>
      <c r="N558" s="106" t="s">
        <v>13</v>
      </c>
      <c r="O558" s="248" t="s">
        <v>1652</v>
      </c>
      <c r="P558" s="208" t="s">
        <v>2035</v>
      </c>
      <c r="Q558" s="44"/>
      <c r="R558" s="42">
        <v>100</v>
      </c>
      <c r="S558" s="5">
        <v>0</v>
      </c>
      <c r="T558" s="5">
        <v>0</v>
      </c>
      <c r="U558" s="5">
        <v>0</v>
      </c>
      <c r="V558" s="8">
        <f t="shared" si="386"/>
        <v>100</v>
      </c>
      <c r="W558" s="4" t="s">
        <v>1303</v>
      </c>
      <c r="X558" s="5" t="s">
        <v>1223</v>
      </c>
      <c r="Y558" s="38">
        <v>80</v>
      </c>
      <c r="Z558" s="8" t="str">
        <f>VLOOKUP($Y558,definitions_list_lookup!$N$15:$P$20,2,TRUE)</f>
        <v>very high</v>
      </c>
      <c r="AA558" s="8">
        <f>VLOOKUP($Y558,definitions_list_lookup!$N$15:$P$20,3,TRUE)</f>
        <v>4</v>
      </c>
      <c r="AB558" s="99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>
        <v>5</v>
      </c>
      <c r="AQ558" s="7"/>
      <c r="AR558" s="7"/>
      <c r="AS558" s="7">
        <v>95</v>
      </c>
      <c r="AT558" s="7"/>
      <c r="AU558" s="7"/>
      <c r="AV558" s="7"/>
      <c r="AW558" s="7"/>
      <c r="AX558" s="7"/>
      <c r="AY558" s="7"/>
      <c r="AZ558" s="7"/>
      <c r="BA558" s="8">
        <f t="shared" si="387"/>
        <v>100</v>
      </c>
      <c r="BB558" s="54"/>
      <c r="BC558" s="99"/>
      <c r="BD558" s="99"/>
      <c r="BE558" s="99"/>
      <c r="BF558" s="7"/>
      <c r="BG558" s="8" t="str">
        <f>VLOOKUP($BF558,definitions_list_lookup!$N$15:$P$20,2,TRUE)</f>
        <v>fresh</v>
      </c>
      <c r="BH558" s="8">
        <f>VLOOKUP($BF558,definitions_list_lookup!$N$15:$P$20,3,TRUE)</f>
        <v>0</v>
      </c>
      <c r="BI558" s="99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8">
        <f t="shared" si="388"/>
        <v>0</v>
      </c>
      <c r="CI558" s="44"/>
      <c r="CJ558" s="7"/>
      <c r="CK558" s="48"/>
      <c r="CL558" s="7"/>
      <c r="CM558" s="8" t="str">
        <f>VLOOKUP($CL558,definitions_list_lookup!$N$15:$P$20,2,TRUE)</f>
        <v>fresh</v>
      </c>
      <c r="CN558" s="8">
        <f>VLOOKUP($CL558,definitions_list_lookup!$N$15:$P$20,3,TRUE)</f>
        <v>0</v>
      </c>
      <c r="CO558" s="99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8">
        <f t="shared" si="389"/>
        <v>0</v>
      </c>
      <c r="DO558" s="44"/>
      <c r="DP558" s="99"/>
      <c r="DQ558" s="7"/>
      <c r="DR558" s="8" t="str">
        <f>VLOOKUP($DQ558,definitions_list_lookup!$N$15:$P$20,2,TRUE)</f>
        <v>fresh</v>
      </c>
      <c r="DS558" s="8">
        <f>VLOOKUP($DQ558,definitions_list_lookup!$N$15:$P$20,3,TRUE)</f>
        <v>0</v>
      </c>
      <c r="DT558" s="99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8">
        <f t="shared" si="390"/>
        <v>0</v>
      </c>
      <c r="ET558" s="44"/>
      <c r="EU558" s="8">
        <f t="shared" si="391"/>
        <v>80</v>
      </c>
      <c r="EV558" s="8" t="str">
        <f>VLOOKUP($EU558,definitions_list_lookup!$N$15:$P$20,2,TRUE)</f>
        <v>very high</v>
      </c>
      <c r="EW558" s="8">
        <f>VLOOKUP($EU558,definitions_list_lookup!$N$15:$P$20,3,TRUE)</f>
        <v>4</v>
      </c>
    </row>
    <row r="559" spans="1:153" ht="140">
      <c r="A559" s="205">
        <v>43308</v>
      </c>
      <c r="B559" s="5" t="s">
        <v>1323</v>
      </c>
      <c r="C559" s="182"/>
      <c r="D559" s="182" t="s">
        <v>1208</v>
      </c>
      <c r="E559" s="182">
        <v>118</v>
      </c>
      <c r="F559" s="182">
        <v>1</v>
      </c>
      <c r="G559" s="6" t="str">
        <f t="shared" si="339"/>
        <v>118-1</v>
      </c>
      <c r="H559">
        <v>24</v>
      </c>
      <c r="I559">
        <v>25</v>
      </c>
      <c r="J559" s="79" t="str">
        <f>IF(((VLOOKUP($G559,Depth_Lookup!$A$3:$J$561,9,FALSE))-(I559/100))&gt;=0,"Good","Too Long")</f>
        <v>Good</v>
      </c>
      <c r="K559" s="80">
        <f>(VLOOKUP($G559,Depth_Lookup!$A$3:$J$561,10,FALSE))+(H559/100)</f>
        <v>269.84000000000003</v>
      </c>
      <c r="L559" s="80">
        <f>(VLOOKUP($G559,Depth_Lookup!$A$3:$J$561,10,FALSE))+(I559/100)</f>
        <v>269.85000000000002</v>
      </c>
      <c r="M559" s="106" t="s">
        <v>1961</v>
      </c>
      <c r="N559" s="106" t="s">
        <v>1465</v>
      </c>
      <c r="O559" s="248" t="s">
        <v>1985</v>
      </c>
      <c r="P559" s="208" t="s">
        <v>2035</v>
      </c>
      <c r="Q559" s="44"/>
      <c r="R559" s="42">
        <v>100</v>
      </c>
      <c r="S559" s="5">
        <v>0</v>
      </c>
      <c r="T559" s="5">
        <v>0</v>
      </c>
      <c r="U559" s="5">
        <v>0</v>
      </c>
      <c r="V559" s="8">
        <f t="shared" si="386"/>
        <v>100</v>
      </c>
      <c r="W559" s="4" t="s">
        <v>1383</v>
      </c>
      <c r="X559" s="5" t="s">
        <v>1983</v>
      </c>
      <c r="Y559" s="38">
        <v>60</v>
      </c>
      <c r="Z559" s="8" t="str">
        <f>VLOOKUP($Y559,definitions_list_lookup!$N$15:$P$20,2,TRUE)</f>
        <v>high</v>
      </c>
      <c r="AA559" s="8">
        <f>VLOOKUP($Y559,definitions_list_lookup!$N$15:$P$20,3,TRUE)</f>
        <v>3</v>
      </c>
      <c r="AB559" s="99"/>
      <c r="AC559" s="7">
        <v>90</v>
      </c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>
        <v>10</v>
      </c>
      <c r="AT559" s="7"/>
      <c r="AU559" s="7"/>
      <c r="AV559" s="7"/>
      <c r="AW559" s="7"/>
      <c r="AX559" s="7"/>
      <c r="AY559" s="7"/>
      <c r="AZ559" s="7"/>
      <c r="BA559" s="8">
        <f t="shared" si="387"/>
        <v>100</v>
      </c>
      <c r="BB559" s="54"/>
      <c r="BC559" s="99"/>
      <c r="BD559" s="99"/>
      <c r="BE559" s="99"/>
      <c r="BF559" s="7"/>
      <c r="BG559" s="8" t="str">
        <f>VLOOKUP($BF559,definitions_list_lookup!$N$15:$P$20,2,TRUE)</f>
        <v>fresh</v>
      </c>
      <c r="BH559" s="8">
        <f>VLOOKUP($BF559,definitions_list_lookup!$N$15:$P$20,3,TRUE)</f>
        <v>0</v>
      </c>
      <c r="BI559" s="99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8">
        <f t="shared" si="388"/>
        <v>0</v>
      </c>
      <c r="CI559" s="44"/>
      <c r="CJ559" s="7"/>
      <c r="CK559" s="48"/>
      <c r="CL559" s="7"/>
      <c r="CM559" s="8" t="str">
        <f>VLOOKUP($CL559,definitions_list_lookup!$N$15:$P$20,2,TRUE)</f>
        <v>fresh</v>
      </c>
      <c r="CN559" s="8">
        <f>VLOOKUP($CL559,definitions_list_lookup!$N$15:$P$20,3,TRUE)</f>
        <v>0</v>
      </c>
      <c r="CO559" s="99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8">
        <f t="shared" si="389"/>
        <v>0</v>
      </c>
      <c r="DO559" s="44"/>
      <c r="DP559" s="99"/>
      <c r="DQ559" s="7"/>
      <c r="DR559" s="8" t="str">
        <f>VLOOKUP($DQ559,definitions_list_lookup!$N$15:$P$20,2,TRUE)</f>
        <v>fresh</v>
      </c>
      <c r="DS559" s="8">
        <f>VLOOKUP($DQ559,definitions_list_lookup!$N$15:$P$20,3,TRUE)</f>
        <v>0</v>
      </c>
      <c r="DT559" s="99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8">
        <f t="shared" si="390"/>
        <v>0</v>
      </c>
      <c r="ET559" s="44"/>
      <c r="EU559" s="8">
        <f t="shared" si="391"/>
        <v>60</v>
      </c>
      <c r="EV559" s="8" t="str">
        <f>VLOOKUP($EU559,definitions_list_lookup!$N$15:$P$20,2,TRUE)</f>
        <v>high</v>
      </c>
      <c r="EW559" s="8">
        <f>VLOOKUP($EU559,definitions_list_lookup!$N$15:$P$20,3,TRUE)</f>
        <v>3</v>
      </c>
    </row>
    <row r="560" spans="1:153" ht="140">
      <c r="A560" s="89">
        <v>43308</v>
      </c>
      <c r="B560" s="5" t="s">
        <v>1323</v>
      </c>
      <c r="D560" t="s">
        <v>1208</v>
      </c>
      <c r="E560">
        <v>118</v>
      </c>
      <c r="F560">
        <v>1</v>
      </c>
      <c r="G560" s="6" t="str">
        <f t="shared" si="339"/>
        <v>118-1</v>
      </c>
      <c r="H560">
        <v>25</v>
      </c>
      <c r="I560">
        <v>78.5</v>
      </c>
      <c r="J560" s="79" t="str">
        <f>IF(((VLOOKUP($G560,Depth_Lookup!$A$3:$J$561,9,FALSE))-(I560/100))&gt;=0,"Good","Too Long")</f>
        <v>Good</v>
      </c>
      <c r="K560" s="80">
        <f>(VLOOKUP($G560,Depth_Lookup!$A$3:$J$561,10,FALSE))+(H560/100)</f>
        <v>269.85000000000002</v>
      </c>
      <c r="L560" s="80">
        <f>(VLOOKUP($G560,Depth_Lookup!$A$3:$J$561,10,FALSE))+(I560/100)</f>
        <v>270.38500000000005</v>
      </c>
      <c r="M560" s="106" t="s">
        <v>1962</v>
      </c>
      <c r="N560" s="106" t="s">
        <v>13</v>
      </c>
      <c r="O560" s="248" t="s">
        <v>1765</v>
      </c>
      <c r="P560" s="208" t="s">
        <v>2035</v>
      </c>
      <c r="Q560" s="44"/>
      <c r="R560" s="42">
        <v>90</v>
      </c>
      <c r="S560" s="5">
        <v>0</v>
      </c>
      <c r="T560" s="5">
        <v>10</v>
      </c>
      <c r="U560" s="5">
        <v>0</v>
      </c>
      <c r="V560" s="8">
        <f t="shared" ref="V560:V562" si="392">SUM(R560:U560)</f>
        <v>100</v>
      </c>
      <c r="W560" s="4" t="s">
        <v>1303</v>
      </c>
      <c r="X560" s="5" t="s">
        <v>1223</v>
      </c>
      <c r="Y560" s="38">
        <v>80</v>
      </c>
      <c r="Z560" s="8" t="str">
        <f>VLOOKUP($Y560,definitions_list_lookup!$N$15:$P$20,2,TRUE)</f>
        <v>very high</v>
      </c>
      <c r="AA560" s="8">
        <f>VLOOKUP($Y560,definitions_list_lookup!$N$15:$P$20,3,TRUE)</f>
        <v>4</v>
      </c>
      <c r="AB560" s="99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>
        <v>5</v>
      </c>
      <c r="AQ560" s="7"/>
      <c r="AR560" s="7"/>
      <c r="AS560" s="7">
        <v>95</v>
      </c>
      <c r="AT560" s="7"/>
      <c r="AU560" s="7"/>
      <c r="AV560" s="7"/>
      <c r="AW560" s="7"/>
      <c r="AX560" s="7"/>
      <c r="AY560" s="7"/>
      <c r="AZ560" s="7"/>
      <c r="BA560" s="8">
        <f t="shared" ref="BA560" si="393">SUM(AC560:AZ560)</f>
        <v>100</v>
      </c>
      <c r="BB560" s="54"/>
      <c r="BC560" s="99"/>
      <c r="BD560" s="99"/>
      <c r="BE560" s="99"/>
      <c r="BF560" s="7"/>
      <c r="BG560" s="8" t="str">
        <f>VLOOKUP($BF560,definitions_list_lookup!$N$15:$P$20,2,TRUE)</f>
        <v>fresh</v>
      </c>
      <c r="BH560" s="8">
        <f>VLOOKUP($BF560,definitions_list_lookup!$N$15:$P$20,3,TRUE)</f>
        <v>0</v>
      </c>
      <c r="BI560" s="99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8">
        <f t="shared" ref="CH560" si="394">SUM(BJ560:CG560)</f>
        <v>0</v>
      </c>
      <c r="CI560" s="44"/>
      <c r="CJ560" s="7" t="s">
        <v>1384</v>
      </c>
      <c r="CK560" s="48" t="s">
        <v>1396</v>
      </c>
      <c r="CL560" s="7">
        <v>95</v>
      </c>
      <c r="CM560" s="8" t="str">
        <f>VLOOKUP($CL560,definitions_list_lookup!$N$15:$P$20,2,TRUE)</f>
        <v>complete</v>
      </c>
      <c r="CN560" s="8">
        <f>VLOOKUP($CL560,definitions_list_lookup!$N$15:$P$20,3,TRUE)</f>
        <v>5</v>
      </c>
      <c r="CO560" s="99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>
        <v>10</v>
      </c>
      <c r="DD560" s="7"/>
      <c r="DE560" s="7"/>
      <c r="DF560" s="7">
        <v>90</v>
      </c>
      <c r="DG560" s="7"/>
      <c r="DH560" s="7"/>
      <c r="DI560" s="7"/>
      <c r="DJ560" s="7"/>
      <c r="DK560" s="7"/>
      <c r="DL560" s="7"/>
      <c r="DM560" s="7"/>
      <c r="DN560" s="8">
        <f t="shared" si="389"/>
        <v>100</v>
      </c>
      <c r="DO560" s="44"/>
      <c r="DP560" s="99"/>
      <c r="DQ560" s="7"/>
      <c r="DR560" s="8" t="str">
        <f>VLOOKUP($DQ560,definitions_list_lookup!$N$15:$P$20,2,TRUE)</f>
        <v>fresh</v>
      </c>
      <c r="DS560" s="8">
        <f>VLOOKUP($DQ560,definitions_list_lookup!$N$15:$P$20,3,TRUE)</f>
        <v>0</v>
      </c>
      <c r="DT560" s="99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7"/>
      <c r="EO560" s="7"/>
      <c r="EP560" s="7"/>
      <c r="EQ560" s="7"/>
      <c r="ER560" s="7"/>
      <c r="ES560" s="8">
        <f t="shared" si="390"/>
        <v>0</v>
      </c>
      <c r="ET560" s="44"/>
      <c r="EU560" s="8">
        <f t="shared" si="391"/>
        <v>81.5</v>
      </c>
      <c r="EV560" s="8" t="str">
        <f>VLOOKUP($EU560,definitions_list_lookup!$N$15:$P$20,2,TRUE)</f>
        <v>very high</v>
      </c>
      <c r="EW560" s="8">
        <f>VLOOKUP($EU560,definitions_list_lookup!$N$15:$P$20,3,TRUE)</f>
        <v>4</v>
      </c>
    </row>
    <row r="561" spans="1:153" ht="140">
      <c r="A561" s="89">
        <v>43308</v>
      </c>
      <c r="B561" s="5" t="s">
        <v>1323</v>
      </c>
      <c r="D561" t="s">
        <v>1208</v>
      </c>
      <c r="E561">
        <v>118</v>
      </c>
      <c r="F561">
        <v>2</v>
      </c>
      <c r="G561" s="6" t="str">
        <f t="shared" si="339"/>
        <v>118-2</v>
      </c>
      <c r="H561">
        <v>0</v>
      </c>
      <c r="I561">
        <v>89</v>
      </c>
      <c r="J561" s="79" t="str">
        <f>IF(((VLOOKUP($G561,Depth_Lookup!$A$3:$J$561,9,FALSE))-(I561/100))&gt;=0,"Good","Too Long")</f>
        <v>Good</v>
      </c>
      <c r="K561" s="80">
        <f>(VLOOKUP($G561,Depth_Lookup!$A$3:$J$561,10,FALSE))+(H561/100)</f>
        <v>270.38499999999999</v>
      </c>
      <c r="L561" s="80">
        <f>(VLOOKUP($G561,Depth_Lookup!$A$3:$J$561,10,FALSE))+(I561/100)</f>
        <v>271.27499999999998</v>
      </c>
      <c r="M561" s="106" t="s">
        <v>1962</v>
      </c>
      <c r="N561" s="106" t="s">
        <v>13</v>
      </c>
      <c r="O561" s="248" t="s">
        <v>1887</v>
      </c>
      <c r="P561" s="208" t="s">
        <v>2035</v>
      </c>
      <c r="Q561" s="44"/>
      <c r="R561" s="42">
        <v>100</v>
      </c>
      <c r="S561" s="5">
        <v>0</v>
      </c>
      <c r="T561" s="5">
        <v>0</v>
      </c>
      <c r="U561" s="5">
        <v>0</v>
      </c>
      <c r="V561" s="8">
        <f t="shared" si="392"/>
        <v>100</v>
      </c>
      <c r="W561" s="4" t="s">
        <v>1303</v>
      </c>
      <c r="X561" s="5" t="s">
        <v>1223</v>
      </c>
      <c r="Y561" s="38">
        <v>80</v>
      </c>
      <c r="Z561" s="8" t="str">
        <f>VLOOKUP($Y561,definitions_list_lookup!$N$15:$P$20,2,TRUE)</f>
        <v>very high</v>
      </c>
      <c r="AA561" s="8">
        <f>VLOOKUP($Y561,definitions_list_lookup!$N$15:$P$20,3,TRUE)</f>
        <v>4</v>
      </c>
      <c r="AB561" s="99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>
        <v>5</v>
      </c>
      <c r="AQ561" s="7"/>
      <c r="AR561" s="7"/>
      <c r="AS561" s="7">
        <v>95</v>
      </c>
      <c r="AT561" s="7"/>
      <c r="AU561" s="7"/>
      <c r="AV561" s="7"/>
      <c r="AW561" s="7"/>
      <c r="AX561" s="7"/>
      <c r="AY561" s="7"/>
      <c r="AZ561" s="7"/>
      <c r="BA561" s="8">
        <f t="shared" si="387"/>
        <v>100</v>
      </c>
      <c r="BB561" s="54"/>
      <c r="BC561" s="99"/>
      <c r="BD561" s="99"/>
      <c r="BE561" s="99"/>
      <c r="BF561" s="7"/>
      <c r="BG561" s="8" t="str">
        <f>VLOOKUP($BF561,definitions_list_lookup!$N$15:$P$20,2,TRUE)</f>
        <v>fresh</v>
      </c>
      <c r="BH561" s="8">
        <f>VLOOKUP($BF561,definitions_list_lookup!$N$15:$P$20,3,TRUE)</f>
        <v>0</v>
      </c>
      <c r="BI561" s="99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8">
        <f t="shared" si="388"/>
        <v>0</v>
      </c>
      <c r="CI561" s="44"/>
      <c r="CJ561" s="7"/>
      <c r="CK561" s="48"/>
      <c r="CL561" s="7"/>
      <c r="CM561" s="8" t="str">
        <f>VLOOKUP($CL561,definitions_list_lookup!$N$15:$P$20,2,TRUE)</f>
        <v>fresh</v>
      </c>
      <c r="CN561" s="8">
        <f>VLOOKUP($CL561,definitions_list_lookup!$N$15:$P$20,3,TRUE)</f>
        <v>0</v>
      </c>
      <c r="CO561" s="99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8">
        <f t="shared" si="389"/>
        <v>0</v>
      </c>
      <c r="DO561" s="44"/>
      <c r="DP561" s="99"/>
      <c r="DQ561" s="7"/>
      <c r="DR561" s="8" t="str">
        <f>VLOOKUP($DQ561,definitions_list_lookup!$N$15:$P$20,2,TRUE)</f>
        <v>fresh</v>
      </c>
      <c r="DS561" s="8">
        <f>VLOOKUP($DQ561,definitions_list_lookup!$N$15:$P$20,3,TRUE)</f>
        <v>0</v>
      </c>
      <c r="DT561" s="99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8">
        <f t="shared" si="390"/>
        <v>0</v>
      </c>
      <c r="ET561" s="44"/>
      <c r="EU561" s="8">
        <f t="shared" si="391"/>
        <v>80</v>
      </c>
      <c r="EV561" s="8" t="str">
        <f>VLOOKUP($EU561,definitions_list_lookup!$N$15:$P$20,2,TRUE)</f>
        <v>very high</v>
      </c>
      <c r="EW561" s="8">
        <f>VLOOKUP($EU561,definitions_list_lookup!$N$15:$P$20,3,TRUE)</f>
        <v>4</v>
      </c>
    </row>
    <row r="562" spans="1:153" ht="140">
      <c r="A562" s="89">
        <v>43308</v>
      </c>
      <c r="B562" s="5" t="s">
        <v>1323</v>
      </c>
      <c r="D562" t="s">
        <v>1208</v>
      </c>
      <c r="E562">
        <v>118</v>
      </c>
      <c r="F562">
        <v>3</v>
      </c>
      <c r="G562" s="6" t="str">
        <f t="shared" si="339"/>
        <v>118-3</v>
      </c>
      <c r="H562">
        <v>0</v>
      </c>
      <c r="I562">
        <v>86.5</v>
      </c>
      <c r="J562" s="79" t="str">
        <f>IF(((VLOOKUP($G562,Depth_Lookup!$A$3:$J$561,9,FALSE))-(I562/100))&gt;=0,"Good","Too Long")</f>
        <v>Good</v>
      </c>
      <c r="K562" s="80">
        <f>(VLOOKUP($G562,Depth_Lookup!$A$3:$J$561,10,FALSE))+(H562/100)</f>
        <v>271.27499999999998</v>
      </c>
      <c r="L562" s="80">
        <f>(VLOOKUP($G562,Depth_Lookup!$A$3:$J$561,10,FALSE))+(I562/100)</f>
        <v>272.14</v>
      </c>
      <c r="M562" s="106" t="s">
        <v>1962</v>
      </c>
      <c r="N562" s="106" t="s">
        <v>13</v>
      </c>
      <c r="O562" s="248" t="s">
        <v>1984</v>
      </c>
      <c r="P562" s="208" t="s">
        <v>2035</v>
      </c>
      <c r="Q562" s="44"/>
      <c r="R562" s="42">
        <v>100</v>
      </c>
      <c r="S562" s="5">
        <v>0</v>
      </c>
      <c r="T562" s="5">
        <v>0</v>
      </c>
      <c r="U562" s="5">
        <v>0</v>
      </c>
      <c r="V562" s="8">
        <f t="shared" si="392"/>
        <v>100</v>
      </c>
      <c r="W562" s="4" t="s">
        <v>1303</v>
      </c>
      <c r="X562" s="5" t="s">
        <v>1223</v>
      </c>
      <c r="Y562" s="38">
        <v>80</v>
      </c>
      <c r="Z562" s="8" t="str">
        <f>VLOOKUP($Y562,definitions_list_lookup!$N$15:$P$20,2,TRUE)</f>
        <v>very high</v>
      </c>
      <c r="AA562" s="8">
        <f>VLOOKUP($Y562,definitions_list_lookup!$N$15:$P$20,3,TRUE)</f>
        <v>4</v>
      </c>
      <c r="AB562" s="99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>
        <v>5</v>
      </c>
      <c r="AQ562" s="7"/>
      <c r="AR562" s="7"/>
      <c r="AS562" s="7">
        <v>95</v>
      </c>
      <c r="AT562" s="7"/>
      <c r="AU562" s="7"/>
      <c r="AV562" s="7"/>
      <c r="AW562" s="7"/>
      <c r="AX562" s="7"/>
      <c r="AY562" s="7"/>
      <c r="AZ562" s="7"/>
      <c r="BA562" s="8">
        <f t="shared" si="387"/>
        <v>100</v>
      </c>
      <c r="BB562" s="54"/>
      <c r="BC562" s="99"/>
      <c r="BD562" s="99"/>
      <c r="BE562" s="99"/>
      <c r="BF562" s="7"/>
      <c r="BG562" s="8" t="str">
        <f>VLOOKUP($BF562,definitions_list_lookup!$N$15:$P$20,2,TRUE)</f>
        <v>fresh</v>
      </c>
      <c r="BH562" s="8">
        <f>VLOOKUP($BF562,definitions_list_lookup!$N$15:$P$20,3,TRUE)</f>
        <v>0</v>
      </c>
      <c r="BI562" s="99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8">
        <f t="shared" si="388"/>
        <v>0</v>
      </c>
      <c r="CI562" s="44"/>
      <c r="CJ562" s="7"/>
      <c r="CK562" s="48"/>
      <c r="CL562" s="7"/>
      <c r="CM562" s="8" t="str">
        <f>VLOOKUP($CL562,definitions_list_lookup!$N$15:$P$20,2,TRUE)</f>
        <v>fresh</v>
      </c>
      <c r="CN562" s="8">
        <f>VLOOKUP($CL562,definitions_list_lookup!$N$15:$P$20,3,TRUE)</f>
        <v>0</v>
      </c>
      <c r="CO562" s="99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8">
        <f t="shared" si="389"/>
        <v>0</v>
      </c>
      <c r="DO562" s="44"/>
      <c r="DP562" s="99"/>
      <c r="DQ562" s="7"/>
      <c r="DR562" s="8" t="str">
        <f>VLOOKUP($DQ562,definitions_list_lookup!$N$15:$P$20,2,TRUE)</f>
        <v>fresh</v>
      </c>
      <c r="DS562" s="8">
        <f>VLOOKUP($DQ562,definitions_list_lookup!$N$15:$P$20,3,TRUE)</f>
        <v>0</v>
      </c>
      <c r="DT562" s="99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7"/>
      <c r="EO562" s="7"/>
      <c r="EP562" s="7"/>
      <c r="EQ562" s="7"/>
      <c r="ER562" s="7"/>
      <c r="ES562" s="8">
        <f t="shared" si="390"/>
        <v>0</v>
      </c>
      <c r="ET562" s="44"/>
      <c r="EU562" s="8">
        <f t="shared" si="391"/>
        <v>80</v>
      </c>
      <c r="EV562" s="8" t="str">
        <f>VLOOKUP($EU562,definitions_list_lookup!$N$15:$P$20,2,TRUE)</f>
        <v>very high</v>
      </c>
      <c r="EW562" s="8">
        <f>VLOOKUP($EU562,definitions_list_lookup!$N$15:$P$20,3,TRUE)</f>
        <v>4</v>
      </c>
    </row>
    <row r="563" spans="1:153" ht="140">
      <c r="A563" s="89">
        <v>43308</v>
      </c>
      <c r="B563" s="5" t="s">
        <v>1323</v>
      </c>
      <c r="D563" t="s">
        <v>1208</v>
      </c>
      <c r="E563">
        <v>118</v>
      </c>
      <c r="F563">
        <v>4</v>
      </c>
      <c r="G563" s="6" t="str">
        <f t="shared" si="339"/>
        <v>118-4</v>
      </c>
      <c r="H563">
        <v>0</v>
      </c>
      <c r="I563">
        <v>57.5</v>
      </c>
      <c r="J563" s="79" t="str">
        <f>IF(((VLOOKUP($G563,Depth_Lookup!$A$3:$J$561,9,FALSE))-(I563/100))&gt;=0,"Good","Too Long")</f>
        <v>Good</v>
      </c>
      <c r="K563" s="80">
        <f>(VLOOKUP($G563,Depth_Lookup!$A$3:$J$561,10,FALSE))+(H563/100)</f>
        <v>272.14</v>
      </c>
      <c r="L563" s="80">
        <f>(VLOOKUP($G563,Depth_Lookup!$A$3:$J$561,10,FALSE))+(I563/100)</f>
        <v>272.71499999999997</v>
      </c>
      <c r="M563" s="106" t="s">
        <v>1962</v>
      </c>
      <c r="N563" s="106" t="s">
        <v>13</v>
      </c>
      <c r="O563" s="248" t="s">
        <v>1984</v>
      </c>
      <c r="P563" s="208" t="s">
        <v>2035</v>
      </c>
      <c r="Q563" s="44"/>
      <c r="R563" s="42">
        <v>100</v>
      </c>
      <c r="S563" s="5">
        <v>0</v>
      </c>
      <c r="T563" s="5">
        <v>0</v>
      </c>
      <c r="U563" s="5">
        <v>0</v>
      </c>
      <c r="V563" s="8">
        <f t="shared" si="386"/>
        <v>100</v>
      </c>
      <c r="W563" s="4" t="s">
        <v>1303</v>
      </c>
      <c r="X563" s="5" t="s">
        <v>1983</v>
      </c>
      <c r="Y563" s="38">
        <v>80</v>
      </c>
      <c r="Z563" s="8" t="str">
        <f>VLOOKUP($Y563,definitions_list_lookup!$N$15:$P$20,2,TRUE)</f>
        <v>very high</v>
      </c>
      <c r="AA563" s="8">
        <f>VLOOKUP($Y563,definitions_list_lookup!$N$15:$P$20,3,TRUE)</f>
        <v>4</v>
      </c>
      <c r="AB563" s="99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>
        <v>5</v>
      </c>
      <c r="AQ563" s="7"/>
      <c r="AR563" s="7"/>
      <c r="AS563" s="7">
        <v>95</v>
      </c>
      <c r="AT563" s="7"/>
      <c r="AU563" s="7"/>
      <c r="AV563" s="7"/>
      <c r="AW563" s="7"/>
      <c r="AX563" s="7"/>
      <c r="AY563" s="7"/>
      <c r="AZ563" s="7"/>
      <c r="BA563" s="8">
        <f t="shared" si="387"/>
        <v>100</v>
      </c>
      <c r="BB563" s="54"/>
      <c r="BC563" s="99"/>
      <c r="BD563" s="99"/>
      <c r="BE563" s="99"/>
      <c r="BF563" s="7"/>
      <c r="BG563" s="8" t="str">
        <f>VLOOKUP($BF563,definitions_list_lookup!$N$15:$P$20,2,TRUE)</f>
        <v>fresh</v>
      </c>
      <c r="BH563" s="8">
        <f>VLOOKUP($BF563,definitions_list_lookup!$N$15:$P$20,3,TRUE)</f>
        <v>0</v>
      </c>
      <c r="BI563" s="99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8">
        <f t="shared" si="388"/>
        <v>0</v>
      </c>
      <c r="CI563" s="44"/>
      <c r="CJ563" s="7"/>
      <c r="CK563" s="48"/>
      <c r="CL563" s="7"/>
      <c r="CM563" s="8" t="str">
        <f>VLOOKUP($CL563,definitions_list_lookup!$N$15:$P$20,2,TRUE)</f>
        <v>fresh</v>
      </c>
      <c r="CN563" s="8">
        <f>VLOOKUP($CL563,definitions_list_lookup!$N$15:$P$20,3,TRUE)</f>
        <v>0</v>
      </c>
      <c r="CO563" s="99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8">
        <f t="shared" si="389"/>
        <v>0</v>
      </c>
      <c r="DO563" s="44"/>
      <c r="DP563" s="99"/>
      <c r="DQ563" s="7"/>
      <c r="DR563" s="8" t="str">
        <f>VLOOKUP($DQ563,definitions_list_lookup!$N$15:$P$20,2,TRUE)</f>
        <v>fresh</v>
      </c>
      <c r="DS563" s="8">
        <f>VLOOKUP($DQ563,definitions_list_lookup!$N$15:$P$20,3,TRUE)</f>
        <v>0</v>
      </c>
      <c r="DT563" s="99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8">
        <f t="shared" si="390"/>
        <v>0</v>
      </c>
      <c r="ET563" s="44"/>
      <c r="EU563" s="8">
        <f t="shared" si="391"/>
        <v>80</v>
      </c>
      <c r="EV563" s="8" t="str">
        <f>VLOOKUP($EU563,definitions_list_lookup!$N$15:$P$20,2,TRUE)</f>
        <v>very high</v>
      </c>
      <c r="EW563" s="8">
        <f>VLOOKUP($EU563,definitions_list_lookup!$N$15:$P$20,3,TRUE)</f>
        <v>4</v>
      </c>
    </row>
    <row r="564" spans="1:153" ht="140">
      <c r="A564" s="89">
        <v>43308</v>
      </c>
      <c r="B564" s="5" t="s">
        <v>1323</v>
      </c>
      <c r="D564" t="s">
        <v>1208</v>
      </c>
      <c r="E564">
        <v>119</v>
      </c>
      <c r="F564">
        <v>1</v>
      </c>
      <c r="G564" s="6" t="str">
        <f t="shared" si="339"/>
        <v>119-1</v>
      </c>
      <c r="H564">
        <v>0</v>
      </c>
      <c r="I564">
        <v>79</v>
      </c>
      <c r="J564" s="79" t="str">
        <f>IF(((VLOOKUP($G564,Depth_Lookup!$A$3:$J$561,9,FALSE))-(I564/100))&gt;=0,"Good","Too Long")</f>
        <v>Good</v>
      </c>
      <c r="K564" s="80">
        <f>(VLOOKUP($G564,Depth_Lookup!$A$3:$J$561,10,FALSE))+(H564/100)</f>
        <v>272.60000000000002</v>
      </c>
      <c r="L564" s="80">
        <f>(VLOOKUP($G564,Depth_Lookup!$A$3:$J$561,10,FALSE))+(I564/100)</f>
        <v>273.39000000000004</v>
      </c>
      <c r="M564" s="106" t="s">
        <v>1962</v>
      </c>
      <c r="N564" s="106" t="s">
        <v>13</v>
      </c>
      <c r="O564" s="248" t="s">
        <v>1765</v>
      </c>
      <c r="P564" s="208" t="s">
        <v>2035</v>
      </c>
      <c r="Q564" s="44"/>
      <c r="R564" s="42">
        <v>75</v>
      </c>
      <c r="S564" s="5">
        <v>0</v>
      </c>
      <c r="T564" s="5">
        <v>25</v>
      </c>
      <c r="U564" s="5">
        <v>0</v>
      </c>
      <c r="V564" s="8">
        <f t="shared" si="386"/>
        <v>100</v>
      </c>
      <c r="W564" s="4" t="s">
        <v>1303</v>
      </c>
      <c r="X564" s="5" t="s">
        <v>1223</v>
      </c>
      <c r="Y564" s="38">
        <v>75</v>
      </c>
      <c r="Z564" s="8" t="str">
        <f>VLOOKUP($Y564,definitions_list_lookup!$N$15:$P$20,2,TRUE)</f>
        <v>very high</v>
      </c>
      <c r="AA564" s="8">
        <f>VLOOKUP($Y564,definitions_list_lookup!$N$15:$P$20,3,TRUE)</f>
        <v>4</v>
      </c>
      <c r="AB564" s="99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>
        <v>5</v>
      </c>
      <c r="AQ564" s="7"/>
      <c r="AR564" s="7"/>
      <c r="AS564" s="7">
        <v>95</v>
      </c>
      <c r="AT564" s="7"/>
      <c r="AU564" s="7"/>
      <c r="AV564" s="7"/>
      <c r="AW564" s="7"/>
      <c r="AX564" s="7"/>
      <c r="AY564" s="7"/>
      <c r="AZ564" s="7"/>
      <c r="BA564" s="8">
        <f t="shared" si="387"/>
        <v>100</v>
      </c>
      <c r="BB564" s="54"/>
      <c r="BC564" s="99"/>
      <c r="BD564" s="99"/>
      <c r="BE564" s="99"/>
      <c r="BF564" s="7"/>
      <c r="BG564" s="8" t="str">
        <f>VLOOKUP($BF564,definitions_list_lookup!$N$15:$P$20,2,TRUE)</f>
        <v>fresh</v>
      </c>
      <c r="BH564" s="8">
        <f>VLOOKUP($BF564,definitions_list_lookup!$N$15:$P$20,3,TRUE)</f>
        <v>0</v>
      </c>
      <c r="BI564" s="99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8">
        <f t="shared" si="388"/>
        <v>0</v>
      </c>
      <c r="CI564" s="44"/>
      <c r="CJ564" s="7" t="s">
        <v>1384</v>
      </c>
      <c r="CK564" s="48" t="s">
        <v>1396</v>
      </c>
      <c r="CL564" s="7">
        <v>95</v>
      </c>
      <c r="CM564" s="8" t="str">
        <f>VLOOKUP($CL564,definitions_list_lookup!$N$15:$P$20,2,TRUE)</f>
        <v>complete</v>
      </c>
      <c r="CN564" s="8">
        <f>VLOOKUP($CL564,definitions_list_lookup!$N$15:$P$20,3,TRUE)</f>
        <v>5</v>
      </c>
      <c r="CO564" s="99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>
        <v>10</v>
      </c>
      <c r="DD564" s="7"/>
      <c r="DE564" s="7"/>
      <c r="DF564" s="7">
        <v>90</v>
      </c>
      <c r="DG564" s="7"/>
      <c r="DH564" s="7"/>
      <c r="DI564" s="7"/>
      <c r="DJ564" s="7"/>
      <c r="DK564" s="7"/>
      <c r="DL564" s="7"/>
      <c r="DM564" s="7"/>
      <c r="DN564" s="8">
        <f t="shared" si="389"/>
        <v>100</v>
      </c>
      <c r="DO564" s="44"/>
      <c r="DP564" s="99"/>
      <c r="DQ564" s="7"/>
      <c r="DR564" s="8" t="str">
        <f>VLOOKUP($DQ564,definitions_list_lookup!$N$15:$P$20,2,TRUE)</f>
        <v>fresh</v>
      </c>
      <c r="DS564" s="8">
        <f>VLOOKUP($DQ564,definitions_list_lookup!$N$15:$P$20,3,TRUE)</f>
        <v>0</v>
      </c>
      <c r="DT564" s="99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/>
      <c r="EQ564" s="7"/>
      <c r="ER564" s="7"/>
      <c r="ES564" s="8">
        <f t="shared" si="390"/>
        <v>0</v>
      </c>
      <c r="ET564" s="44"/>
      <c r="EU564" s="8">
        <f t="shared" si="391"/>
        <v>80</v>
      </c>
      <c r="EV564" s="8" t="str">
        <f>VLOOKUP($EU564,definitions_list_lookup!$N$15:$P$20,2,TRUE)</f>
        <v>very high</v>
      </c>
      <c r="EW564" s="8">
        <f>VLOOKUP($EU564,definitions_list_lookup!$N$15:$P$20,3,TRUE)</f>
        <v>4</v>
      </c>
    </row>
    <row r="565" spans="1:153" ht="140">
      <c r="A565" s="89">
        <v>43308</v>
      </c>
      <c r="B565" s="5" t="s">
        <v>1323</v>
      </c>
      <c r="D565" t="s">
        <v>1208</v>
      </c>
      <c r="E565">
        <v>119</v>
      </c>
      <c r="F565">
        <v>2</v>
      </c>
      <c r="G565" s="6" t="str">
        <f t="shared" si="339"/>
        <v>119-2</v>
      </c>
      <c r="H565">
        <v>0</v>
      </c>
      <c r="I565">
        <v>80</v>
      </c>
      <c r="J565" s="79" t="str">
        <f>IF(((VLOOKUP($G565,Depth_Lookup!$A$3:$J$561,9,FALSE))-(I565/100))&gt;=0,"Good","Too Long")</f>
        <v>Good</v>
      </c>
      <c r="K565" s="80">
        <f>(VLOOKUP($G565,Depth_Lookup!$A$3:$J$561,10,FALSE))+(H565/100)</f>
        <v>273.39</v>
      </c>
      <c r="L565" s="80">
        <f>(VLOOKUP($G565,Depth_Lookup!$A$3:$J$561,10,FALSE))+(I565/100)</f>
        <v>274.19</v>
      </c>
      <c r="M565" s="106" t="s">
        <v>1962</v>
      </c>
      <c r="N565" s="106" t="s">
        <v>13</v>
      </c>
      <c r="O565" s="248" t="s">
        <v>1765</v>
      </c>
      <c r="P565" s="208" t="s">
        <v>2035</v>
      </c>
      <c r="Q565" s="44"/>
      <c r="R565" s="42">
        <v>90</v>
      </c>
      <c r="S565" s="5">
        <v>0</v>
      </c>
      <c r="T565" s="5">
        <v>10</v>
      </c>
      <c r="U565" s="5">
        <v>0</v>
      </c>
      <c r="V565" s="8">
        <f t="shared" si="386"/>
        <v>100</v>
      </c>
      <c r="W565" s="4" t="s">
        <v>1303</v>
      </c>
      <c r="X565" s="5" t="s">
        <v>1223</v>
      </c>
      <c r="Y565" s="38">
        <v>75</v>
      </c>
      <c r="Z565" s="8" t="str">
        <f>VLOOKUP($Y565,definitions_list_lookup!$N$15:$P$20,2,TRUE)</f>
        <v>very high</v>
      </c>
      <c r="AA565" s="8">
        <f>VLOOKUP($Y565,definitions_list_lookup!$N$15:$P$20,3,TRUE)</f>
        <v>4</v>
      </c>
      <c r="AB565" s="99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>
        <v>5</v>
      </c>
      <c r="AQ565" s="7"/>
      <c r="AR565" s="7"/>
      <c r="AS565" s="7">
        <v>95</v>
      </c>
      <c r="AT565" s="7"/>
      <c r="AU565" s="7"/>
      <c r="AV565" s="7"/>
      <c r="AW565" s="7"/>
      <c r="AX565" s="7"/>
      <c r="AY565" s="7"/>
      <c r="AZ565" s="7"/>
      <c r="BA565" s="8">
        <f t="shared" ref="BA565:BA566" si="395">SUM(AC565:AZ565)</f>
        <v>100</v>
      </c>
      <c r="BB565" s="54"/>
      <c r="BC565" s="99"/>
      <c r="BD565" s="99"/>
      <c r="BE565" s="99"/>
      <c r="BF565" s="7"/>
      <c r="BG565" s="8" t="str">
        <f>VLOOKUP($BF565,definitions_list_lookup!$N$15:$P$20,2,TRUE)</f>
        <v>fresh</v>
      </c>
      <c r="BH565" s="8">
        <f>VLOOKUP($BF565,definitions_list_lookup!$N$15:$P$20,3,TRUE)</f>
        <v>0</v>
      </c>
      <c r="BI565" s="99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8">
        <f t="shared" ref="CH565:CH566" si="396">SUM(BJ565:CG565)</f>
        <v>0</v>
      </c>
      <c r="CI565" s="44"/>
      <c r="CJ565" s="7" t="s">
        <v>1384</v>
      </c>
      <c r="CK565" s="48" t="s">
        <v>1396</v>
      </c>
      <c r="CL565" s="7">
        <v>95</v>
      </c>
      <c r="CM565" s="8" t="str">
        <f>VLOOKUP($CL565,definitions_list_lookup!$N$15:$P$20,2,TRUE)</f>
        <v>complete</v>
      </c>
      <c r="CN565" s="8">
        <f>VLOOKUP($CL565,definitions_list_lookup!$N$15:$P$20,3,TRUE)</f>
        <v>5</v>
      </c>
      <c r="CO565" s="99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>
        <v>10</v>
      </c>
      <c r="DD565" s="7"/>
      <c r="DE565" s="7"/>
      <c r="DF565" s="7">
        <v>90</v>
      </c>
      <c r="DG565" s="7"/>
      <c r="DH565" s="7"/>
      <c r="DI565" s="7"/>
      <c r="DJ565" s="7"/>
      <c r="DK565" s="7"/>
      <c r="DL565" s="7"/>
      <c r="DM565" s="7"/>
      <c r="DN565" s="8">
        <f t="shared" si="389"/>
        <v>100</v>
      </c>
      <c r="DO565" s="44"/>
      <c r="DP565" s="99"/>
      <c r="DQ565" s="7"/>
      <c r="DR565" s="8" t="str">
        <f>VLOOKUP($DQ565,definitions_list_lookup!$N$15:$P$20,2,TRUE)</f>
        <v>fresh</v>
      </c>
      <c r="DS565" s="8">
        <f>VLOOKUP($DQ565,definitions_list_lookup!$N$15:$P$20,3,TRUE)</f>
        <v>0</v>
      </c>
      <c r="DT565" s="99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8">
        <f t="shared" si="390"/>
        <v>0</v>
      </c>
      <c r="ET565" s="44"/>
      <c r="EU565" s="8">
        <f t="shared" si="391"/>
        <v>77</v>
      </c>
      <c r="EV565" s="8" t="str">
        <f>VLOOKUP($EU565,definitions_list_lookup!$N$15:$P$20,2,TRUE)</f>
        <v>very high</v>
      </c>
      <c r="EW565" s="8">
        <f>VLOOKUP($EU565,definitions_list_lookup!$N$15:$P$20,3,TRUE)</f>
        <v>4</v>
      </c>
    </row>
    <row r="566" spans="1:153" ht="140">
      <c r="A566" s="89">
        <v>43308</v>
      </c>
      <c r="B566" s="5" t="s">
        <v>1323</v>
      </c>
      <c r="D566" t="s">
        <v>1208</v>
      </c>
      <c r="E566">
        <v>119</v>
      </c>
      <c r="F566">
        <v>3</v>
      </c>
      <c r="G566" s="6" t="str">
        <f t="shared" si="339"/>
        <v>119-3</v>
      </c>
      <c r="H566">
        <v>0</v>
      </c>
      <c r="I566">
        <v>57</v>
      </c>
      <c r="J566" s="79" t="str">
        <f>IF(((VLOOKUP($G566,Depth_Lookup!$A$3:$J$561,9,FALSE))-(I566/100))&gt;=0,"Good","Too Long")</f>
        <v>Good</v>
      </c>
      <c r="K566" s="80">
        <f>(VLOOKUP($G566,Depth_Lookup!$A$3:$J$561,10,FALSE))+(H566/100)</f>
        <v>274.19</v>
      </c>
      <c r="L566" s="80">
        <f>(VLOOKUP($G566,Depth_Lookup!$A$3:$J$561,10,FALSE))+(I566/100)</f>
        <v>274.76</v>
      </c>
      <c r="M566" s="106" t="s">
        <v>1962</v>
      </c>
      <c r="N566" s="106" t="s">
        <v>13</v>
      </c>
      <c r="O566" s="248" t="s">
        <v>1984</v>
      </c>
      <c r="P566" s="208" t="s">
        <v>2035</v>
      </c>
      <c r="Q566" s="44"/>
      <c r="R566" s="42">
        <v>100</v>
      </c>
      <c r="S566" s="5">
        <v>0</v>
      </c>
      <c r="T566" s="5">
        <v>0</v>
      </c>
      <c r="U566" s="5">
        <v>0</v>
      </c>
      <c r="V566" s="8">
        <f t="shared" ref="V566" si="397">SUM(R566:U566)</f>
        <v>100</v>
      </c>
      <c r="W566" s="4" t="s">
        <v>1303</v>
      </c>
      <c r="X566" s="5" t="s">
        <v>1983</v>
      </c>
      <c r="Y566" s="38">
        <v>80</v>
      </c>
      <c r="Z566" s="8" t="str">
        <f>VLOOKUP($Y566,definitions_list_lookup!$N$15:$P$20,2,TRUE)</f>
        <v>very high</v>
      </c>
      <c r="AA566" s="8">
        <f>VLOOKUP($Y566,definitions_list_lookup!$N$15:$P$20,3,TRUE)</f>
        <v>4</v>
      </c>
      <c r="AB566" s="99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>
        <v>5</v>
      </c>
      <c r="AQ566" s="7"/>
      <c r="AR566" s="7"/>
      <c r="AS566" s="7">
        <v>95</v>
      </c>
      <c r="AT566" s="7"/>
      <c r="AU566" s="7"/>
      <c r="AV566" s="7"/>
      <c r="AW566" s="7"/>
      <c r="AX566" s="7"/>
      <c r="AY566" s="7"/>
      <c r="AZ566" s="7"/>
      <c r="BA566" s="8">
        <f t="shared" si="395"/>
        <v>100</v>
      </c>
      <c r="BB566" s="54"/>
      <c r="BC566" s="99"/>
      <c r="BD566" s="99"/>
      <c r="BE566" s="99"/>
      <c r="BF566" s="7"/>
      <c r="BG566" s="8" t="str">
        <f>VLOOKUP($BF566,definitions_list_lookup!$N$15:$P$20,2,TRUE)</f>
        <v>fresh</v>
      </c>
      <c r="BH566" s="8">
        <f>VLOOKUP($BF566,definitions_list_lookup!$N$15:$P$20,3,TRUE)</f>
        <v>0</v>
      </c>
      <c r="BI566" s="99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8">
        <f t="shared" si="396"/>
        <v>0</v>
      </c>
      <c r="CI566" s="44"/>
      <c r="CJ566" s="7"/>
      <c r="CK566" s="48"/>
      <c r="CL566" s="7"/>
      <c r="CM566" s="8" t="str">
        <f>VLOOKUP($CL566,definitions_list_lookup!$N$15:$P$20,2,TRUE)</f>
        <v>fresh</v>
      </c>
      <c r="CN566" s="8">
        <f>VLOOKUP($CL566,definitions_list_lookup!$N$15:$P$20,3,TRUE)</f>
        <v>0</v>
      </c>
      <c r="CO566" s="99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8">
        <f t="shared" si="389"/>
        <v>0</v>
      </c>
      <c r="DO566" s="44"/>
      <c r="DP566" s="99"/>
      <c r="DQ566" s="7"/>
      <c r="DR566" s="8" t="str">
        <f>VLOOKUP($DQ566,definitions_list_lookup!$N$15:$P$20,2,TRUE)</f>
        <v>fresh</v>
      </c>
      <c r="DS566" s="8">
        <f>VLOOKUP($DQ566,definitions_list_lookup!$N$15:$P$20,3,TRUE)</f>
        <v>0</v>
      </c>
      <c r="DT566" s="99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8">
        <f t="shared" si="390"/>
        <v>0</v>
      </c>
      <c r="ET566" s="44"/>
      <c r="EU566" s="8">
        <f t="shared" si="391"/>
        <v>80</v>
      </c>
      <c r="EV566" s="8" t="str">
        <f>VLOOKUP($EU566,definitions_list_lookup!$N$15:$P$20,2,TRUE)</f>
        <v>very high</v>
      </c>
      <c r="EW566" s="8">
        <f>VLOOKUP($EU566,definitions_list_lookup!$N$15:$P$20,3,TRUE)</f>
        <v>4</v>
      </c>
    </row>
    <row r="567" spans="1:153" ht="42">
      <c r="A567" s="89">
        <v>43308</v>
      </c>
      <c r="B567" s="5" t="s">
        <v>1323</v>
      </c>
      <c r="D567" t="s">
        <v>1208</v>
      </c>
      <c r="E567">
        <v>119</v>
      </c>
      <c r="F567">
        <v>3</v>
      </c>
      <c r="G567" s="6" t="str">
        <f t="shared" si="339"/>
        <v>119-3</v>
      </c>
      <c r="H567">
        <v>57</v>
      </c>
      <c r="I567">
        <v>65.5</v>
      </c>
      <c r="J567" s="79" t="str">
        <f>IF(((VLOOKUP($G567,Depth_Lookup!$A$3:$J$561,9,FALSE))-(I567/100))&gt;=0,"Good","Too Long")</f>
        <v>Good</v>
      </c>
      <c r="K567" s="80">
        <f>(VLOOKUP($G567,Depth_Lookup!$A$3:$J$561,10,FALSE))+(H567/100)</f>
        <v>274.76</v>
      </c>
      <c r="L567" s="80">
        <f>(VLOOKUP($G567,Depth_Lookup!$A$3:$J$561,10,FALSE))+(I567/100)</f>
        <v>274.84499999999997</v>
      </c>
      <c r="M567" s="106" t="s">
        <v>1964</v>
      </c>
      <c r="N567" s="106" t="s">
        <v>689</v>
      </c>
      <c r="O567" s="248" t="s">
        <v>2020</v>
      </c>
      <c r="P567" s="208" t="s">
        <v>1330</v>
      </c>
      <c r="Q567" s="44"/>
      <c r="R567" s="42">
        <v>100</v>
      </c>
      <c r="S567" s="5">
        <v>0</v>
      </c>
      <c r="T567" s="5">
        <v>0</v>
      </c>
      <c r="U567" s="5">
        <v>0</v>
      </c>
      <c r="V567" s="8">
        <f t="shared" si="386"/>
        <v>100</v>
      </c>
      <c r="W567" s="4" t="s">
        <v>1383</v>
      </c>
      <c r="X567" s="5" t="s">
        <v>1983</v>
      </c>
      <c r="Y567" s="38">
        <v>95</v>
      </c>
      <c r="Z567" s="8" t="str">
        <f>VLOOKUP($Y567,definitions_list_lookup!$N$15:$P$20,2,TRUE)</f>
        <v>complete</v>
      </c>
      <c r="AA567" s="8">
        <f>VLOOKUP($Y567,definitions_list_lookup!$N$15:$P$20,3,TRUE)</f>
        <v>5</v>
      </c>
      <c r="AB567" s="99"/>
      <c r="AC567" s="7">
        <v>40</v>
      </c>
      <c r="AD567" s="7">
        <v>20</v>
      </c>
      <c r="AE567" s="7">
        <v>40</v>
      </c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8">
        <f t="shared" si="387"/>
        <v>100</v>
      </c>
      <c r="BB567" s="54"/>
      <c r="BC567" s="99"/>
      <c r="BD567" s="99"/>
      <c r="BE567" s="99"/>
      <c r="BF567" s="7"/>
      <c r="BG567" s="8" t="str">
        <f>VLOOKUP($BF567,definitions_list_lookup!$N$15:$P$20,2,TRUE)</f>
        <v>fresh</v>
      </c>
      <c r="BH567" s="8">
        <f>VLOOKUP($BF567,definitions_list_lookup!$N$15:$P$20,3,TRUE)</f>
        <v>0</v>
      </c>
      <c r="BI567" s="99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8">
        <f t="shared" si="388"/>
        <v>0</v>
      </c>
      <c r="CI567" s="44"/>
      <c r="CJ567" s="7"/>
      <c r="CK567" s="48"/>
      <c r="CL567" s="7"/>
      <c r="CM567" s="8" t="str">
        <f>VLOOKUP($CL567,definitions_list_lookup!$N$15:$P$20,2,TRUE)</f>
        <v>fresh</v>
      </c>
      <c r="CN567" s="8">
        <f>VLOOKUP($CL567,definitions_list_lookup!$N$15:$P$20,3,TRUE)</f>
        <v>0</v>
      </c>
      <c r="CO567" s="99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8">
        <f t="shared" si="389"/>
        <v>0</v>
      </c>
      <c r="DO567" s="44"/>
      <c r="DP567" s="99"/>
      <c r="DQ567" s="7"/>
      <c r="DR567" s="8" t="str">
        <f>VLOOKUP($DQ567,definitions_list_lookup!$N$15:$P$20,2,TRUE)</f>
        <v>fresh</v>
      </c>
      <c r="DS567" s="8">
        <f>VLOOKUP($DQ567,definitions_list_lookup!$N$15:$P$20,3,TRUE)</f>
        <v>0</v>
      </c>
      <c r="DT567" s="99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8">
        <f t="shared" si="390"/>
        <v>0</v>
      </c>
      <c r="ET567" s="44"/>
      <c r="EU567" s="8">
        <f t="shared" si="391"/>
        <v>95</v>
      </c>
      <c r="EV567" s="8" t="str">
        <f>VLOOKUP($EU567,definitions_list_lookup!$N$15:$P$20,2,TRUE)</f>
        <v>complete</v>
      </c>
      <c r="EW567" s="8">
        <f>VLOOKUP($EU567,definitions_list_lookup!$N$15:$P$20,3,TRUE)</f>
        <v>5</v>
      </c>
    </row>
    <row r="568" spans="1:153" ht="140">
      <c r="A568" s="89">
        <v>43308</v>
      </c>
      <c r="B568" s="5" t="s">
        <v>1323</v>
      </c>
      <c r="D568" t="s">
        <v>1208</v>
      </c>
      <c r="E568">
        <v>119</v>
      </c>
      <c r="F568">
        <v>3</v>
      </c>
      <c r="G568" s="6" t="str">
        <f t="shared" si="339"/>
        <v>119-3</v>
      </c>
      <c r="H568">
        <v>65.5</v>
      </c>
      <c r="I568">
        <v>85</v>
      </c>
      <c r="J568" s="79" t="str">
        <f>IF(((VLOOKUP($G568,Depth_Lookup!$A$3:$J$561,9,FALSE))-(I568/100))&gt;=0,"Good","Too Long")</f>
        <v>Good</v>
      </c>
      <c r="K568" s="80">
        <f>(VLOOKUP($G568,Depth_Lookup!$A$3:$J$561,10,FALSE))+(H568/100)</f>
        <v>274.84499999999997</v>
      </c>
      <c r="L568" s="80">
        <f>(VLOOKUP($G568,Depth_Lookup!$A$3:$J$561,10,FALSE))+(I568/100)</f>
        <v>275.04000000000002</v>
      </c>
      <c r="M568" s="106" t="s">
        <v>1966</v>
      </c>
      <c r="N568" s="106" t="s">
        <v>13</v>
      </c>
      <c r="O568" s="248" t="s">
        <v>1652</v>
      </c>
      <c r="P568" s="208" t="s">
        <v>2035</v>
      </c>
      <c r="Q568" s="44"/>
      <c r="R568" s="42">
        <v>100</v>
      </c>
      <c r="S568" s="5">
        <v>0</v>
      </c>
      <c r="T568" s="5">
        <v>0</v>
      </c>
      <c r="U568" s="5">
        <v>0</v>
      </c>
      <c r="V568" s="8">
        <f t="shared" si="386"/>
        <v>100</v>
      </c>
      <c r="W568" s="4" t="s">
        <v>1303</v>
      </c>
      <c r="X568" s="5" t="s">
        <v>1983</v>
      </c>
      <c r="Y568" s="38">
        <v>80</v>
      </c>
      <c r="Z568" s="8" t="str">
        <f>VLOOKUP($Y568,definitions_list_lookup!$N$15:$P$20,2,TRUE)</f>
        <v>very high</v>
      </c>
      <c r="AA568" s="8">
        <f>VLOOKUP($Y568,definitions_list_lookup!$N$15:$P$20,3,TRUE)</f>
        <v>4</v>
      </c>
      <c r="AB568" s="99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>
        <v>5</v>
      </c>
      <c r="AQ568" s="7"/>
      <c r="AR568" s="7"/>
      <c r="AS568" s="7">
        <v>95</v>
      </c>
      <c r="AT568" s="7"/>
      <c r="AU568" s="7"/>
      <c r="AV568" s="7"/>
      <c r="AW568" s="7"/>
      <c r="AX568" s="7"/>
      <c r="AY568" s="7"/>
      <c r="AZ568" s="7"/>
      <c r="BA568" s="8">
        <f t="shared" si="387"/>
        <v>100</v>
      </c>
      <c r="BB568" s="54"/>
      <c r="BC568" s="99"/>
      <c r="BD568" s="99"/>
      <c r="BE568" s="99"/>
      <c r="BF568" s="7"/>
      <c r="BG568" s="8" t="str">
        <f>VLOOKUP($BF568,definitions_list_lookup!$N$15:$P$20,2,TRUE)</f>
        <v>fresh</v>
      </c>
      <c r="BH568" s="8">
        <f>VLOOKUP($BF568,definitions_list_lookup!$N$15:$P$20,3,TRUE)</f>
        <v>0</v>
      </c>
      <c r="BI568" s="99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8">
        <f t="shared" si="388"/>
        <v>0</v>
      </c>
      <c r="CI568" s="44"/>
      <c r="CJ568" s="7"/>
      <c r="CK568" s="48"/>
      <c r="CL568" s="7"/>
      <c r="CM568" s="8" t="str">
        <f>VLOOKUP($CL568,definitions_list_lookup!$N$15:$P$20,2,TRUE)</f>
        <v>fresh</v>
      </c>
      <c r="CN568" s="8">
        <f>VLOOKUP($CL568,definitions_list_lookup!$N$15:$P$20,3,TRUE)</f>
        <v>0</v>
      </c>
      <c r="CO568" s="99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8">
        <f t="shared" si="389"/>
        <v>0</v>
      </c>
      <c r="DO568" s="44"/>
      <c r="DP568" s="99"/>
      <c r="DQ568" s="7"/>
      <c r="DR568" s="8" t="str">
        <f>VLOOKUP($DQ568,definitions_list_lookup!$N$15:$P$20,2,TRUE)</f>
        <v>fresh</v>
      </c>
      <c r="DS568" s="8">
        <f>VLOOKUP($DQ568,definitions_list_lookup!$N$15:$P$20,3,TRUE)</f>
        <v>0</v>
      </c>
      <c r="DT568" s="99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8">
        <f t="shared" si="390"/>
        <v>0</v>
      </c>
      <c r="ET568" s="44"/>
      <c r="EU568" s="8">
        <f t="shared" si="391"/>
        <v>80</v>
      </c>
      <c r="EV568" s="8" t="str">
        <f>VLOOKUP($EU568,definitions_list_lookup!$N$15:$P$20,2,TRUE)</f>
        <v>very high</v>
      </c>
      <c r="EW568" s="8">
        <f>VLOOKUP($EU568,definitions_list_lookup!$N$15:$P$20,3,TRUE)</f>
        <v>4</v>
      </c>
    </row>
    <row r="569" spans="1:153" ht="140">
      <c r="A569" s="89">
        <v>43308</v>
      </c>
      <c r="B569" s="5" t="s">
        <v>1323</v>
      </c>
      <c r="D569" t="s">
        <v>1208</v>
      </c>
      <c r="E569">
        <v>119</v>
      </c>
      <c r="F569">
        <v>4</v>
      </c>
      <c r="G569" s="6" t="str">
        <f t="shared" si="339"/>
        <v>119-4</v>
      </c>
      <c r="H569">
        <v>0</v>
      </c>
      <c r="I569">
        <v>56.5</v>
      </c>
      <c r="J569" s="79" t="str">
        <f>IF(((VLOOKUP($G569,Depth_Lookup!$A$3:$J$561,9,FALSE))-(I569/100))&gt;=0,"Good","Too Long")</f>
        <v>Good</v>
      </c>
      <c r="K569" s="80">
        <f>(VLOOKUP($G569,Depth_Lookup!$A$3:$J$561,10,FALSE))+(H569/100)</f>
        <v>275.04000000000002</v>
      </c>
      <c r="L569" s="80">
        <f>(VLOOKUP($G569,Depth_Lookup!$A$3:$J$561,10,FALSE))+(I569/100)</f>
        <v>275.60500000000002</v>
      </c>
      <c r="M569" s="106" t="s">
        <v>1966</v>
      </c>
      <c r="N569" s="106" t="s">
        <v>13</v>
      </c>
      <c r="O569" s="248" t="s">
        <v>1984</v>
      </c>
      <c r="P569" s="208" t="s">
        <v>2035</v>
      </c>
      <c r="Q569" s="44"/>
      <c r="R569" s="42">
        <v>100</v>
      </c>
      <c r="S569" s="5">
        <v>0</v>
      </c>
      <c r="T569" s="5">
        <v>0</v>
      </c>
      <c r="U569" s="5">
        <v>0</v>
      </c>
      <c r="V569" s="8">
        <f t="shared" si="386"/>
        <v>100</v>
      </c>
      <c r="W569" s="4" t="s">
        <v>1303</v>
      </c>
      <c r="X569" s="5" t="s">
        <v>1983</v>
      </c>
      <c r="Y569" s="38">
        <v>80</v>
      </c>
      <c r="Z569" s="8" t="str">
        <f>VLOOKUP($Y569,definitions_list_lookup!$N$15:$P$20,2,TRUE)</f>
        <v>very high</v>
      </c>
      <c r="AA569" s="8">
        <f>VLOOKUP($Y569,definitions_list_lookup!$N$15:$P$20,3,TRUE)</f>
        <v>4</v>
      </c>
      <c r="AB569" s="99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>
        <v>5</v>
      </c>
      <c r="AQ569" s="7"/>
      <c r="AR569" s="7"/>
      <c r="AS569" s="7">
        <v>95</v>
      </c>
      <c r="AT569" s="7"/>
      <c r="AU569" s="7"/>
      <c r="AV569" s="7"/>
      <c r="AW569" s="7"/>
      <c r="AX569" s="7"/>
      <c r="AY569" s="7"/>
      <c r="AZ569" s="7"/>
      <c r="BA569" s="8">
        <f t="shared" si="387"/>
        <v>100</v>
      </c>
      <c r="BB569" s="54"/>
      <c r="BC569" s="99"/>
      <c r="BD569" s="99"/>
      <c r="BE569" s="99"/>
      <c r="BF569" s="7"/>
      <c r="BG569" s="8" t="str">
        <f>VLOOKUP($BF569,definitions_list_lookup!$N$15:$P$20,2,TRUE)</f>
        <v>fresh</v>
      </c>
      <c r="BH569" s="8">
        <f>VLOOKUP($BF569,definitions_list_lookup!$N$15:$P$20,3,TRUE)</f>
        <v>0</v>
      </c>
      <c r="BI569" s="99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8">
        <f t="shared" si="388"/>
        <v>0</v>
      </c>
      <c r="CI569" s="44"/>
      <c r="CJ569" s="7"/>
      <c r="CK569" s="48"/>
      <c r="CL569" s="7"/>
      <c r="CM569" s="8" t="str">
        <f>VLOOKUP($CL569,definitions_list_lookup!$N$15:$P$20,2,TRUE)</f>
        <v>fresh</v>
      </c>
      <c r="CN569" s="8">
        <f>VLOOKUP($CL569,definitions_list_lookup!$N$15:$P$20,3,TRUE)</f>
        <v>0</v>
      </c>
      <c r="CO569" s="99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8">
        <f t="shared" si="389"/>
        <v>0</v>
      </c>
      <c r="DO569" s="44"/>
      <c r="DP569" s="99"/>
      <c r="DQ569" s="7"/>
      <c r="DR569" s="8" t="str">
        <f>VLOOKUP($DQ569,definitions_list_lookup!$N$15:$P$20,2,TRUE)</f>
        <v>fresh</v>
      </c>
      <c r="DS569" s="8">
        <f>VLOOKUP($DQ569,definitions_list_lookup!$N$15:$P$20,3,TRUE)</f>
        <v>0</v>
      </c>
      <c r="DT569" s="99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8">
        <f t="shared" si="390"/>
        <v>0</v>
      </c>
      <c r="ET569" s="44"/>
      <c r="EU569" s="8">
        <f t="shared" si="391"/>
        <v>80</v>
      </c>
      <c r="EV569" s="8" t="str">
        <f>VLOOKUP($EU569,definitions_list_lookup!$N$15:$P$20,2,TRUE)</f>
        <v>very high</v>
      </c>
      <c r="EW569" s="8">
        <f>VLOOKUP($EU569,definitions_list_lookup!$N$15:$P$20,3,TRUE)</f>
        <v>4</v>
      </c>
    </row>
    <row r="570" spans="1:153" ht="140">
      <c r="A570" s="89">
        <v>43308</v>
      </c>
      <c r="B570" s="5" t="s">
        <v>1323</v>
      </c>
      <c r="D570" t="s">
        <v>1208</v>
      </c>
      <c r="E570">
        <v>120</v>
      </c>
      <c r="F570">
        <v>1</v>
      </c>
      <c r="G570" s="6" t="str">
        <f t="shared" si="339"/>
        <v>120-1</v>
      </c>
      <c r="H570">
        <v>0</v>
      </c>
      <c r="I570">
        <v>42</v>
      </c>
      <c r="J570" s="79" t="str">
        <f>IF(((VLOOKUP($G570,Depth_Lookup!$A$3:$J$561,9,FALSE))-(I570/100))&gt;=0,"Good","Too Long")</f>
        <v>Good</v>
      </c>
      <c r="K570" s="80">
        <f>(VLOOKUP($G570,Depth_Lookup!$A$3:$J$561,10,FALSE))+(H570/100)</f>
        <v>275.60000000000002</v>
      </c>
      <c r="L570" s="80">
        <f>(VLOOKUP($G570,Depth_Lookup!$A$3:$J$561,10,FALSE))+(I570/100)</f>
        <v>276.02000000000004</v>
      </c>
      <c r="M570" s="106" t="s">
        <v>1966</v>
      </c>
      <c r="N570" s="106" t="s">
        <v>13</v>
      </c>
      <c r="O570" s="248" t="s">
        <v>1765</v>
      </c>
      <c r="P570" s="208" t="s">
        <v>2035</v>
      </c>
      <c r="Q570" s="44"/>
      <c r="R570" s="42">
        <v>80</v>
      </c>
      <c r="S570" s="5">
        <v>0</v>
      </c>
      <c r="T570" s="5">
        <v>20</v>
      </c>
      <c r="U570" s="5">
        <v>0</v>
      </c>
      <c r="V570" s="8">
        <f t="shared" si="386"/>
        <v>100</v>
      </c>
      <c r="W570" s="4" t="s">
        <v>1303</v>
      </c>
      <c r="X570" s="5" t="s">
        <v>1223</v>
      </c>
      <c r="Y570" s="38">
        <v>80</v>
      </c>
      <c r="Z570" s="8" t="str">
        <f>VLOOKUP($Y570,definitions_list_lookup!$N$15:$P$20,2,TRUE)</f>
        <v>very high</v>
      </c>
      <c r="AA570" s="8">
        <f>VLOOKUP($Y570,definitions_list_lookup!$N$15:$P$20,3,TRUE)</f>
        <v>4</v>
      </c>
      <c r="AB570" s="99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>
        <v>5</v>
      </c>
      <c r="AQ570" s="7"/>
      <c r="AR570" s="7"/>
      <c r="AS570" s="7">
        <v>95</v>
      </c>
      <c r="AT570" s="7"/>
      <c r="AU570" s="7"/>
      <c r="AV570" s="7"/>
      <c r="AW570" s="7"/>
      <c r="AX570" s="7"/>
      <c r="AY570" s="7"/>
      <c r="AZ570" s="7"/>
      <c r="BA570" s="8">
        <f t="shared" si="387"/>
        <v>100</v>
      </c>
      <c r="BB570" s="54"/>
      <c r="BC570" s="99"/>
      <c r="BD570" s="99"/>
      <c r="BE570" s="99"/>
      <c r="BF570" s="7"/>
      <c r="BG570" s="8" t="str">
        <f>VLOOKUP($BF570,definitions_list_lookup!$N$15:$P$20,2,TRUE)</f>
        <v>fresh</v>
      </c>
      <c r="BH570" s="8">
        <f>VLOOKUP($BF570,definitions_list_lookup!$N$15:$P$20,3,TRUE)</f>
        <v>0</v>
      </c>
      <c r="BI570" s="99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8">
        <f t="shared" si="388"/>
        <v>0</v>
      </c>
      <c r="CI570" s="44"/>
      <c r="CJ570" s="7" t="s">
        <v>1384</v>
      </c>
      <c r="CK570" s="48" t="s">
        <v>1396</v>
      </c>
      <c r="CL570" s="7">
        <v>95</v>
      </c>
      <c r="CM570" s="8" t="str">
        <f>VLOOKUP($CL570,definitions_list_lookup!$N$15:$P$20,2,TRUE)</f>
        <v>complete</v>
      </c>
      <c r="CN570" s="8">
        <f>VLOOKUP($CL570,definitions_list_lookup!$N$15:$P$20,3,TRUE)</f>
        <v>5</v>
      </c>
      <c r="CO570" s="99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>
        <v>10</v>
      </c>
      <c r="DD570" s="7"/>
      <c r="DE570" s="7"/>
      <c r="DF570" s="7">
        <v>90</v>
      </c>
      <c r="DG570" s="7"/>
      <c r="DH570" s="7"/>
      <c r="DI570" s="7"/>
      <c r="DJ570" s="7"/>
      <c r="DK570" s="7"/>
      <c r="DL570" s="7"/>
      <c r="DM570" s="7"/>
      <c r="DN570" s="8">
        <f t="shared" si="389"/>
        <v>100</v>
      </c>
      <c r="DO570" s="44"/>
      <c r="DP570" s="99"/>
      <c r="DQ570" s="7"/>
      <c r="DR570" s="8" t="str">
        <f>VLOOKUP($DQ570,definitions_list_lookup!$N$15:$P$20,2,TRUE)</f>
        <v>fresh</v>
      </c>
      <c r="DS570" s="8">
        <f>VLOOKUP($DQ570,definitions_list_lookup!$N$15:$P$20,3,TRUE)</f>
        <v>0</v>
      </c>
      <c r="DT570" s="99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/>
      <c r="EQ570" s="7"/>
      <c r="ER570" s="7"/>
      <c r="ES570" s="8">
        <f t="shared" si="390"/>
        <v>0</v>
      </c>
      <c r="ET570" s="44"/>
      <c r="EU570" s="8">
        <f t="shared" si="391"/>
        <v>83</v>
      </c>
      <c r="EV570" s="8" t="str">
        <f>VLOOKUP($EU570,definitions_list_lookup!$N$15:$P$20,2,TRUE)</f>
        <v>very high</v>
      </c>
      <c r="EW570" s="8">
        <f>VLOOKUP($EU570,definitions_list_lookup!$N$15:$P$20,3,TRUE)</f>
        <v>4</v>
      </c>
    </row>
    <row r="571" spans="1:153" ht="140">
      <c r="A571" s="89">
        <v>43308</v>
      </c>
      <c r="B571" s="5" t="s">
        <v>1323</v>
      </c>
      <c r="D571" t="s">
        <v>1208</v>
      </c>
      <c r="E571">
        <v>120</v>
      </c>
      <c r="F571">
        <v>2</v>
      </c>
      <c r="G571" s="6" t="str">
        <f t="shared" si="339"/>
        <v>120-2</v>
      </c>
      <c r="H571">
        <v>0</v>
      </c>
      <c r="I571">
        <v>24</v>
      </c>
      <c r="J571" s="79" t="str">
        <f>IF(((VLOOKUP($G571,Depth_Lookup!$A$3:$J$561,9,FALSE))-(I571/100))&gt;=0,"Good","Too Long")</f>
        <v>Good</v>
      </c>
      <c r="K571" s="80">
        <f>(VLOOKUP($G571,Depth_Lookup!$A$3:$J$561,10,FALSE))+(H571/100)</f>
        <v>276.02</v>
      </c>
      <c r="L571" s="80">
        <f>(VLOOKUP($G571,Depth_Lookup!$A$3:$J$561,10,FALSE))+(I571/100)</f>
        <v>276.26</v>
      </c>
      <c r="M571" s="106" t="s">
        <v>1966</v>
      </c>
      <c r="N571" s="106" t="s">
        <v>13</v>
      </c>
      <c r="O571" s="248" t="s">
        <v>1984</v>
      </c>
      <c r="P571" s="208" t="s">
        <v>2035</v>
      </c>
      <c r="Q571" s="44"/>
      <c r="R571" s="42">
        <v>100</v>
      </c>
      <c r="S571" s="5">
        <v>0</v>
      </c>
      <c r="T571" s="5">
        <v>0</v>
      </c>
      <c r="U571" s="5">
        <v>0</v>
      </c>
      <c r="V571" s="8">
        <f t="shared" si="386"/>
        <v>100</v>
      </c>
      <c r="W571" s="4" t="s">
        <v>1303</v>
      </c>
      <c r="X571" s="5" t="s">
        <v>1983</v>
      </c>
      <c r="Y571" s="38">
        <v>80</v>
      </c>
      <c r="Z571" s="8" t="str">
        <f>VLOOKUP($Y571,definitions_list_lookup!$N$15:$P$20,2,TRUE)</f>
        <v>very high</v>
      </c>
      <c r="AA571" s="8">
        <f>VLOOKUP($Y571,definitions_list_lookup!$N$15:$P$20,3,TRUE)</f>
        <v>4</v>
      </c>
      <c r="AB571" s="99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>
        <v>5</v>
      </c>
      <c r="AQ571" s="7"/>
      <c r="AR571" s="7"/>
      <c r="AS571" s="7">
        <v>95</v>
      </c>
      <c r="AT571" s="7"/>
      <c r="AU571" s="7"/>
      <c r="AV571" s="7"/>
      <c r="AW571" s="7"/>
      <c r="AX571" s="7"/>
      <c r="AY571" s="7"/>
      <c r="AZ571" s="7"/>
      <c r="BA571" s="8">
        <f t="shared" si="387"/>
        <v>100</v>
      </c>
      <c r="BB571" s="54"/>
      <c r="BC571" s="99"/>
      <c r="BD571" s="99"/>
      <c r="BE571" s="99"/>
      <c r="BF571" s="7"/>
      <c r="BG571" s="8" t="str">
        <f>VLOOKUP($BF571,definitions_list_lookup!$N$15:$P$20,2,TRUE)</f>
        <v>fresh</v>
      </c>
      <c r="BH571" s="8">
        <f>VLOOKUP($BF571,definitions_list_lookup!$N$15:$P$20,3,TRUE)</f>
        <v>0</v>
      </c>
      <c r="BI571" s="99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8">
        <f t="shared" si="388"/>
        <v>0</v>
      </c>
      <c r="CI571" s="44"/>
      <c r="CJ571" s="7"/>
      <c r="CK571" s="48"/>
      <c r="CL571" s="7"/>
      <c r="CM571" s="8" t="str">
        <f>VLOOKUP($CL571,definitions_list_lookup!$N$15:$P$20,2,TRUE)</f>
        <v>fresh</v>
      </c>
      <c r="CN571" s="8">
        <f>VLOOKUP($CL571,definitions_list_lookup!$N$15:$P$20,3,TRUE)</f>
        <v>0</v>
      </c>
      <c r="CO571" s="99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8">
        <f t="shared" si="389"/>
        <v>0</v>
      </c>
      <c r="DO571" s="44"/>
      <c r="DP571" s="99"/>
      <c r="DQ571" s="7"/>
      <c r="DR571" s="8" t="str">
        <f>VLOOKUP($DQ571,definitions_list_lookup!$N$15:$P$20,2,TRUE)</f>
        <v>fresh</v>
      </c>
      <c r="DS571" s="8">
        <f>VLOOKUP($DQ571,definitions_list_lookup!$N$15:$P$20,3,TRUE)</f>
        <v>0</v>
      </c>
      <c r="DT571" s="99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8">
        <f t="shared" si="390"/>
        <v>0</v>
      </c>
      <c r="ET571" s="44"/>
      <c r="EU571" s="8">
        <f t="shared" si="391"/>
        <v>80</v>
      </c>
      <c r="EV571" s="8" t="str">
        <f>VLOOKUP($EU571,definitions_list_lookup!$N$15:$P$20,2,TRUE)</f>
        <v>very high</v>
      </c>
      <c r="EW571" s="8">
        <f>VLOOKUP($EU571,definitions_list_lookup!$N$15:$P$20,3,TRUE)</f>
        <v>4</v>
      </c>
    </row>
    <row r="572" spans="1:153" ht="140">
      <c r="A572" s="205">
        <v>43308</v>
      </c>
      <c r="B572" s="5" t="s">
        <v>1323</v>
      </c>
      <c r="C572" s="182"/>
      <c r="D572" s="182" t="s">
        <v>1208</v>
      </c>
      <c r="E572">
        <v>120</v>
      </c>
      <c r="F572">
        <v>2</v>
      </c>
      <c r="G572" s="6" t="str">
        <f t="shared" si="339"/>
        <v>120-2</v>
      </c>
      <c r="H572">
        <v>24</v>
      </c>
      <c r="I572">
        <v>25</v>
      </c>
      <c r="J572" s="79" t="str">
        <f>IF(((VLOOKUP($G572,Depth_Lookup!$A$3:$J$561,9,FALSE))-(I572/100))&gt;=0,"Good","Too Long")</f>
        <v>Good</v>
      </c>
      <c r="K572" s="80">
        <f>(VLOOKUP($G572,Depth_Lookup!$A$3:$J$561,10,FALSE))+(H572/100)</f>
        <v>276.26</v>
      </c>
      <c r="L572" s="80">
        <f>(VLOOKUP($G572,Depth_Lookup!$A$3:$J$561,10,FALSE))+(I572/100)</f>
        <v>276.27</v>
      </c>
      <c r="M572" s="106" t="s">
        <v>1967</v>
      </c>
      <c r="N572" s="106" t="s">
        <v>1968</v>
      </c>
      <c r="O572" s="248" t="s">
        <v>1987</v>
      </c>
      <c r="P572" s="208" t="s">
        <v>2035</v>
      </c>
      <c r="Q572" s="44"/>
      <c r="R572" s="42">
        <v>100</v>
      </c>
      <c r="S572" s="5">
        <v>0</v>
      </c>
      <c r="T572" s="5">
        <v>0</v>
      </c>
      <c r="U572" s="5">
        <v>0</v>
      </c>
      <c r="V572" s="8">
        <f t="shared" si="386"/>
        <v>100</v>
      </c>
      <c r="W572" s="4" t="s">
        <v>1383</v>
      </c>
      <c r="X572" s="5" t="s">
        <v>1983</v>
      </c>
      <c r="Y572" s="38">
        <v>75</v>
      </c>
      <c r="Z572" s="8" t="str">
        <f>VLOOKUP($Y572,definitions_list_lookup!$N$15:$P$20,2,TRUE)</f>
        <v>very high</v>
      </c>
      <c r="AA572" s="8">
        <f>VLOOKUP($Y572,definitions_list_lookup!$N$15:$P$20,3,TRUE)</f>
        <v>4</v>
      </c>
      <c r="AB572" s="99"/>
      <c r="AC572" s="7">
        <v>100</v>
      </c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8">
        <f t="shared" si="387"/>
        <v>100</v>
      </c>
      <c r="BB572" s="54"/>
      <c r="BC572" s="99"/>
      <c r="BD572" s="99"/>
      <c r="BE572" s="99"/>
      <c r="BF572" s="7"/>
      <c r="BG572" s="8" t="str">
        <f>VLOOKUP($BF572,definitions_list_lookup!$N$15:$P$20,2,TRUE)</f>
        <v>fresh</v>
      </c>
      <c r="BH572" s="8">
        <f>VLOOKUP($BF572,definitions_list_lookup!$N$15:$P$20,3,TRUE)</f>
        <v>0</v>
      </c>
      <c r="BI572" s="99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8">
        <f t="shared" si="388"/>
        <v>0</v>
      </c>
      <c r="CI572" s="44"/>
      <c r="CJ572" s="7"/>
      <c r="CK572" s="48"/>
      <c r="CL572" s="7"/>
      <c r="CM572" s="8" t="str">
        <f>VLOOKUP($CL572,definitions_list_lookup!$N$15:$P$20,2,TRUE)</f>
        <v>fresh</v>
      </c>
      <c r="CN572" s="8">
        <f>VLOOKUP($CL572,definitions_list_lookup!$N$15:$P$20,3,TRUE)</f>
        <v>0</v>
      </c>
      <c r="CO572" s="99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8">
        <f t="shared" si="389"/>
        <v>0</v>
      </c>
      <c r="DO572" s="44"/>
      <c r="DP572" s="99"/>
      <c r="DQ572" s="7"/>
      <c r="DR572" s="8" t="str">
        <f>VLOOKUP($DQ572,definitions_list_lookup!$N$15:$P$20,2,TRUE)</f>
        <v>fresh</v>
      </c>
      <c r="DS572" s="8">
        <f>VLOOKUP($DQ572,definitions_list_lookup!$N$15:$P$20,3,TRUE)</f>
        <v>0</v>
      </c>
      <c r="DT572" s="99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/>
      <c r="EQ572" s="7"/>
      <c r="ER572" s="7"/>
      <c r="ES572" s="8">
        <f t="shared" si="390"/>
        <v>0</v>
      </c>
      <c r="ET572" s="44"/>
      <c r="EU572" s="8">
        <f t="shared" si="391"/>
        <v>75</v>
      </c>
      <c r="EV572" s="8" t="str">
        <f>VLOOKUP($EU572,definitions_list_lookup!$N$15:$P$20,2,TRUE)</f>
        <v>very high</v>
      </c>
      <c r="EW572" s="8">
        <f>VLOOKUP($EU572,definitions_list_lookup!$N$15:$P$20,3,TRUE)</f>
        <v>4</v>
      </c>
    </row>
    <row r="573" spans="1:153" ht="140">
      <c r="A573" s="89">
        <v>43308</v>
      </c>
      <c r="B573" s="5" t="s">
        <v>1323</v>
      </c>
      <c r="D573" t="s">
        <v>1208</v>
      </c>
      <c r="E573">
        <v>120</v>
      </c>
      <c r="F573">
        <v>2</v>
      </c>
      <c r="G573" s="6" t="str">
        <f t="shared" si="339"/>
        <v>120-2</v>
      </c>
      <c r="H573">
        <v>25</v>
      </c>
      <c r="I573">
        <v>94.5</v>
      </c>
      <c r="J573" s="79" t="str">
        <f>IF(((VLOOKUP($G573,Depth_Lookup!$A$3:$J$561,9,FALSE))-(I573/100))&gt;=0,"Good","Too Long")</f>
        <v>Good</v>
      </c>
      <c r="K573" s="80">
        <f>(VLOOKUP($G573,Depth_Lookup!$A$3:$J$561,10,FALSE))+(H573/100)</f>
        <v>276.27</v>
      </c>
      <c r="L573" s="80">
        <f>(VLOOKUP($G573,Depth_Lookup!$A$3:$J$561,10,FALSE))+(I573/100)</f>
        <v>276.96499999999997</v>
      </c>
      <c r="M573" s="106" t="s">
        <v>1970</v>
      </c>
      <c r="N573" s="106" t="s">
        <v>13</v>
      </c>
      <c r="O573" s="248" t="s">
        <v>1765</v>
      </c>
      <c r="P573" s="208" t="s">
        <v>2035</v>
      </c>
      <c r="Q573" s="44"/>
      <c r="R573" s="42">
        <v>70</v>
      </c>
      <c r="S573" s="5">
        <v>0</v>
      </c>
      <c r="T573" s="5">
        <v>30</v>
      </c>
      <c r="U573" s="5">
        <v>0</v>
      </c>
      <c r="V573" s="8">
        <f t="shared" ref="V573:V574" si="398">SUM(R573:U573)</f>
        <v>100</v>
      </c>
      <c r="W573" s="4" t="s">
        <v>1303</v>
      </c>
      <c r="X573" s="5" t="s">
        <v>1223</v>
      </c>
      <c r="Y573" s="38">
        <v>80</v>
      </c>
      <c r="Z573" s="8" t="str">
        <f>VLOOKUP($Y573,definitions_list_lookup!$N$15:$P$20,2,TRUE)</f>
        <v>very high</v>
      </c>
      <c r="AA573" s="8">
        <f>VLOOKUP($Y573,definitions_list_lookup!$N$15:$P$20,3,TRUE)</f>
        <v>4</v>
      </c>
      <c r="AB573" s="99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>
        <v>5</v>
      </c>
      <c r="AQ573" s="7"/>
      <c r="AR573" s="7"/>
      <c r="AS573" s="7">
        <v>95</v>
      </c>
      <c r="AT573" s="7"/>
      <c r="AU573" s="7"/>
      <c r="AV573" s="7"/>
      <c r="AW573" s="7"/>
      <c r="AX573" s="7"/>
      <c r="AY573" s="7"/>
      <c r="AZ573" s="7"/>
      <c r="BA573" s="8">
        <f t="shared" ref="BA573" si="399">SUM(AC573:AZ573)</f>
        <v>100</v>
      </c>
      <c r="BB573" s="54"/>
      <c r="BC573" s="99"/>
      <c r="BD573" s="99"/>
      <c r="BE573" s="99"/>
      <c r="BF573" s="7"/>
      <c r="BG573" s="8" t="str">
        <f>VLOOKUP($BF573,definitions_list_lookup!$N$15:$P$20,2,TRUE)</f>
        <v>fresh</v>
      </c>
      <c r="BH573" s="8">
        <f>VLOOKUP($BF573,definitions_list_lookup!$N$15:$P$20,3,TRUE)</f>
        <v>0</v>
      </c>
      <c r="BI573" s="99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8">
        <f t="shared" ref="CH573" si="400">SUM(BJ573:CG573)</f>
        <v>0</v>
      </c>
      <c r="CI573" s="44"/>
      <c r="CJ573" s="7" t="s">
        <v>1384</v>
      </c>
      <c r="CK573" s="48" t="s">
        <v>1396</v>
      </c>
      <c r="CL573" s="7">
        <v>95</v>
      </c>
      <c r="CM573" s="8" t="str">
        <f>VLOOKUP($CL573,definitions_list_lookup!$N$15:$P$20,2,TRUE)</f>
        <v>complete</v>
      </c>
      <c r="CN573" s="8">
        <f>VLOOKUP($CL573,definitions_list_lookup!$N$15:$P$20,3,TRUE)</f>
        <v>5</v>
      </c>
      <c r="CO573" s="99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>
        <v>10</v>
      </c>
      <c r="DD573" s="7"/>
      <c r="DE573" s="7"/>
      <c r="DF573" s="7">
        <v>90</v>
      </c>
      <c r="DG573" s="7"/>
      <c r="DH573" s="7"/>
      <c r="DI573" s="7"/>
      <c r="DJ573" s="7"/>
      <c r="DK573" s="7"/>
      <c r="DL573" s="7"/>
      <c r="DM573" s="7"/>
      <c r="DN573" s="8">
        <f t="shared" si="389"/>
        <v>100</v>
      </c>
      <c r="DO573" s="44"/>
      <c r="DP573" s="99"/>
      <c r="DQ573" s="7"/>
      <c r="DR573" s="8" t="str">
        <f>VLOOKUP($DQ573,definitions_list_lookup!$N$15:$P$20,2,TRUE)</f>
        <v>fresh</v>
      </c>
      <c r="DS573" s="8">
        <f>VLOOKUP($DQ573,definitions_list_lookup!$N$15:$P$20,3,TRUE)</f>
        <v>0</v>
      </c>
      <c r="DT573" s="99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8">
        <f t="shared" si="390"/>
        <v>0</v>
      </c>
      <c r="ET573" s="44"/>
      <c r="EU573" s="8">
        <f t="shared" si="391"/>
        <v>84.5</v>
      </c>
      <c r="EV573" s="8" t="str">
        <f>VLOOKUP($EU573,definitions_list_lookup!$N$15:$P$20,2,TRUE)</f>
        <v>very high</v>
      </c>
      <c r="EW573" s="8">
        <f>VLOOKUP($EU573,definitions_list_lookup!$N$15:$P$20,3,TRUE)</f>
        <v>4</v>
      </c>
    </row>
    <row r="574" spans="1:153" ht="140">
      <c r="A574" s="89">
        <v>43308</v>
      </c>
      <c r="B574" s="5" t="s">
        <v>1323</v>
      </c>
      <c r="D574" t="s">
        <v>1208</v>
      </c>
      <c r="E574">
        <v>120</v>
      </c>
      <c r="F574">
        <v>3</v>
      </c>
      <c r="G574" s="6" t="str">
        <f t="shared" si="339"/>
        <v>120-3</v>
      </c>
      <c r="H574">
        <v>0</v>
      </c>
      <c r="I574">
        <v>6</v>
      </c>
      <c r="J574" s="79" t="str">
        <f>IF(((VLOOKUP($G574,Depth_Lookup!$A$3:$J$561,9,FALSE))-(I574/100))&gt;=0,"Good","Too Long")</f>
        <v>Good</v>
      </c>
      <c r="K574" s="80">
        <f>(VLOOKUP($G574,Depth_Lookup!$A$3:$J$561,10,FALSE))+(H574/100)</f>
        <v>276.96499999999997</v>
      </c>
      <c r="L574" s="80">
        <f>(VLOOKUP($G574,Depth_Lookup!$A$3:$J$561,10,FALSE))+(I574/100)</f>
        <v>277.02499999999998</v>
      </c>
      <c r="M574" s="106" t="s">
        <v>1970</v>
      </c>
      <c r="N574" s="106" t="s">
        <v>13</v>
      </c>
      <c r="O574" s="248" t="s">
        <v>1984</v>
      </c>
      <c r="P574" s="208" t="s">
        <v>2035</v>
      </c>
      <c r="Q574" s="44"/>
      <c r="R574" s="42">
        <v>100</v>
      </c>
      <c r="S574" s="5">
        <v>0</v>
      </c>
      <c r="T574" s="5">
        <v>0</v>
      </c>
      <c r="U574" s="5">
        <v>0</v>
      </c>
      <c r="V574" s="8">
        <f t="shared" si="398"/>
        <v>100</v>
      </c>
      <c r="W574" s="4" t="s">
        <v>1303</v>
      </c>
      <c r="X574" s="5" t="s">
        <v>1983</v>
      </c>
      <c r="Y574" s="38">
        <v>85</v>
      </c>
      <c r="Z574" s="8" t="str">
        <f>VLOOKUP($Y574,definitions_list_lookup!$N$15:$P$20,2,TRUE)</f>
        <v>very high</v>
      </c>
      <c r="AA574" s="8">
        <f>VLOOKUP($Y574,definitions_list_lookup!$N$15:$P$20,3,TRUE)</f>
        <v>4</v>
      </c>
      <c r="AB574" s="99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>
        <v>5</v>
      </c>
      <c r="AQ574" s="7"/>
      <c r="AR574" s="7"/>
      <c r="AS574" s="7">
        <v>95</v>
      </c>
      <c r="AT574" s="7"/>
      <c r="AU574" s="7"/>
      <c r="AV574" s="7"/>
      <c r="AW574" s="7"/>
      <c r="AX574" s="7"/>
      <c r="AY574" s="7"/>
      <c r="AZ574" s="7"/>
      <c r="BA574" s="8">
        <f t="shared" si="387"/>
        <v>100</v>
      </c>
      <c r="BB574" s="54"/>
      <c r="BC574" s="99"/>
      <c r="BD574" s="99"/>
      <c r="BE574" s="99"/>
      <c r="BF574" s="7"/>
      <c r="BG574" s="8" t="str">
        <f>VLOOKUP($BF574,definitions_list_lookup!$N$15:$P$20,2,TRUE)</f>
        <v>fresh</v>
      </c>
      <c r="BH574" s="8">
        <f>VLOOKUP($BF574,definitions_list_lookup!$N$15:$P$20,3,TRUE)</f>
        <v>0</v>
      </c>
      <c r="BI574" s="99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8">
        <f t="shared" si="388"/>
        <v>0</v>
      </c>
      <c r="CI574" s="44"/>
      <c r="CJ574" s="7"/>
      <c r="CK574" s="48"/>
      <c r="CL574" s="7"/>
      <c r="CM574" s="8" t="str">
        <f>VLOOKUP($CL574,definitions_list_lookup!$N$15:$P$20,2,TRUE)</f>
        <v>fresh</v>
      </c>
      <c r="CN574" s="8">
        <f>VLOOKUP($CL574,definitions_list_lookup!$N$15:$P$20,3,TRUE)</f>
        <v>0</v>
      </c>
      <c r="CO574" s="99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8">
        <f t="shared" si="389"/>
        <v>0</v>
      </c>
      <c r="DO574" s="44"/>
      <c r="DP574" s="99"/>
      <c r="DQ574" s="7"/>
      <c r="DR574" s="8" t="str">
        <f>VLOOKUP($DQ574,definitions_list_lookup!$N$15:$P$20,2,TRUE)</f>
        <v>fresh</v>
      </c>
      <c r="DS574" s="8">
        <f>VLOOKUP($DQ574,definitions_list_lookup!$N$15:$P$20,3,TRUE)</f>
        <v>0</v>
      </c>
      <c r="DT574" s="99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8">
        <f t="shared" si="390"/>
        <v>0</v>
      </c>
      <c r="ET574" s="44"/>
      <c r="EU574" s="8">
        <f t="shared" si="391"/>
        <v>85</v>
      </c>
      <c r="EV574" s="8" t="str">
        <f>VLOOKUP($EU574,definitions_list_lookup!$N$15:$P$20,2,TRUE)</f>
        <v>very high</v>
      </c>
      <c r="EW574" s="8">
        <f>VLOOKUP($EU574,definitions_list_lookup!$N$15:$P$20,3,TRUE)</f>
        <v>4</v>
      </c>
    </row>
    <row r="575" spans="1:153" ht="140">
      <c r="A575" s="89">
        <v>43308</v>
      </c>
      <c r="B575" s="5" t="s">
        <v>1323</v>
      </c>
      <c r="D575" t="s">
        <v>1208</v>
      </c>
      <c r="E575">
        <v>120</v>
      </c>
      <c r="F575">
        <v>3</v>
      </c>
      <c r="G575" s="6" t="str">
        <f t="shared" si="339"/>
        <v>120-3</v>
      </c>
      <c r="H575">
        <v>6</v>
      </c>
      <c r="I575">
        <v>7</v>
      </c>
      <c r="J575" s="79" t="str">
        <f>IF(((VLOOKUP($G575,Depth_Lookup!$A$3:$J$561,9,FALSE))-(I575/100))&gt;=0,"Good","Too Long")</f>
        <v>Good</v>
      </c>
      <c r="K575" s="80">
        <f>(VLOOKUP($G575,Depth_Lookup!$A$3:$J$561,10,FALSE))+(H575/100)</f>
        <v>277.02499999999998</v>
      </c>
      <c r="L575" s="80">
        <f>(VLOOKUP($G575,Depth_Lookup!$A$3:$J$561,10,FALSE))+(I575/100)</f>
        <v>277.03499999999997</v>
      </c>
      <c r="M575" s="106" t="s">
        <v>1971</v>
      </c>
      <c r="N575" s="106" t="s">
        <v>1465</v>
      </c>
      <c r="O575" s="248" t="s">
        <v>1985</v>
      </c>
      <c r="P575" s="208" t="s">
        <v>2035</v>
      </c>
      <c r="Q575" s="44"/>
      <c r="R575" s="42">
        <v>100</v>
      </c>
      <c r="S575" s="5">
        <v>0</v>
      </c>
      <c r="T575" s="5">
        <v>0</v>
      </c>
      <c r="U575" s="5">
        <v>0</v>
      </c>
      <c r="V575" s="8">
        <f t="shared" si="386"/>
        <v>100</v>
      </c>
      <c r="W575" s="4" t="s">
        <v>1383</v>
      </c>
      <c r="X575" s="5" t="s">
        <v>1983</v>
      </c>
      <c r="Y575" s="38">
        <v>65</v>
      </c>
      <c r="Z575" s="8" t="str">
        <f>VLOOKUP($Y575,definitions_list_lookup!$N$15:$P$20,2,TRUE)</f>
        <v>very high</v>
      </c>
      <c r="AA575" s="8">
        <f>VLOOKUP($Y575,definitions_list_lookup!$N$15:$P$20,3,TRUE)</f>
        <v>4</v>
      </c>
      <c r="AB575" s="99"/>
      <c r="AC575" s="7">
        <v>90</v>
      </c>
      <c r="AD575" s="7">
        <v>10</v>
      </c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8">
        <f t="shared" si="387"/>
        <v>100</v>
      </c>
      <c r="BB575" s="54"/>
      <c r="BC575" s="99"/>
      <c r="BD575" s="99"/>
      <c r="BE575" s="99"/>
      <c r="BF575" s="7"/>
      <c r="BG575" s="8" t="str">
        <f>VLOOKUP($BF575,definitions_list_lookup!$N$15:$P$20,2,TRUE)</f>
        <v>fresh</v>
      </c>
      <c r="BH575" s="8">
        <f>VLOOKUP($BF575,definitions_list_lookup!$N$15:$P$20,3,TRUE)</f>
        <v>0</v>
      </c>
      <c r="BI575" s="99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8">
        <f t="shared" si="388"/>
        <v>0</v>
      </c>
      <c r="CI575" s="44"/>
      <c r="CJ575" s="7"/>
      <c r="CK575" s="48"/>
      <c r="CL575" s="7"/>
      <c r="CM575" s="8" t="str">
        <f>VLOOKUP($CL575,definitions_list_lookup!$N$15:$P$20,2,TRUE)</f>
        <v>fresh</v>
      </c>
      <c r="CN575" s="8">
        <f>VLOOKUP($CL575,definitions_list_lookup!$N$15:$P$20,3,TRUE)</f>
        <v>0</v>
      </c>
      <c r="CO575" s="99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8">
        <f t="shared" si="389"/>
        <v>0</v>
      </c>
      <c r="DO575" s="44"/>
      <c r="DP575" s="99"/>
      <c r="DQ575" s="7"/>
      <c r="DR575" s="8" t="str">
        <f>VLOOKUP($DQ575,definitions_list_lookup!$N$15:$P$20,2,TRUE)</f>
        <v>fresh</v>
      </c>
      <c r="DS575" s="8">
        <f>VLOOKUP($DQ575,definitions_list_lookup!$N$15:$P$20,3,TRUE)</f>
        <v>0</v>
      </c>
      <c r="DT575" s="99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8">
        <f t="shared" si="390"/>
        <v>0</v>
      </c>
      <c r="ET575" s="44"/>
      <c r="EU575" s="8">
        <f t="shared" si="391"/>
        <v>65</v>
      </c>
      <c r="EV575" s="8" t="str">
        <f>VLOOKUP($EU575,definitions_list_lookup!$N$15:$P$20,2,TRUE)</f>
        <v>very high</v>
      </c>
      <c r="EW575" s="8">
        <f>VLOOKUP($EU575,definitions_list_lookup!$N$15:$P$20,3,TRUE)</f>
        <v>4</v>
      </c>
    </row>
    <row r="576" spans="1:153" ht="140">
      <c r="A576" s="89">
        <v>43308</v>
      </c>
      <c r="B576" s="5" t="s">
        <v>1323</v>
      </c>
      <c r="D576" t="s">
        <v>1208</v>
      </c>
      <c r="E576">
        <v>120</v>
      </c>
      <c r="F576">
        <v>3</v>
      </c>
      <c r="G576" s="6" t="str">
        <f t="shared" si="339"/>
        <v>120-3</v>
      </c>
      <c r="H576">
        <v>7</v>
      </c>
      <c r="I576">
        <v>85</v>
      </c>
      <c r="J576" s="79" t="str">
        <f>IF(((VLOOKUP($G576,Depth_Lookup!$A$3:$J$561,9,FALSE))-(I576/100))&gt;=0,"Good","Too Long")</f>
        <v>Good</v>
      </c>
      <c r="K576" s="80">
        <f>(VLOOKUP($G576,Depth_Lookup!$A$3:$J$561,10,FALSE))+(H576/100)</f>
        <v>277.03499999999997</v>
      </c>
      <c r="L576" s="80">
        <f>(VLOOKUP($G576,Depth_Lookup!$A$3:$J$561,10,FALSE))+(I576/100)</f>
        <v>277.815</v>
      </c>
      <c r="M576" s="106" t="s">
        <v>1972</v>
      </c>
      <c r="N576" s="106" t="s">
        <v>13</v>
      </c>
      <c r="O576" s="248" t="s">
        <v>1984</v>
      </c>
      <c r="P576" s="208" t="s">
        <v>2035</v>
      </c>
      <c r="Q576" s="44"/>
      <c r="R576" s="42">
        <v>100</v>
      </c>
      <c r="S576" s="5">
        <v>0</v>
      </c>
      <c r="T576" s="5">
        <v>0</v>
      </c>
      <c r="U576" s="5">
        <v>0</v>
      </c>
      <c r="V576" s="8">
        <f t="shared" si="386"/>
        <v>100</v>
      </c>
      <c r="W576" s="4" t="s">
        <v>1303</v>
      </c>
      <c r="X576" s="5" t="s">
        <v>1983</v>
      </c>
      <c r="Y576" s="38">
        <v>80</v>
      </c>
      <c r="Z576" s="8" t="str">
        <f>VLOOKUP($Y576,definitions_list_lookup!$N$15:$P$20,2,TRUE)</f>
        <v>very high</v>
      </c>
      <c r="AA576" s="8">
        <f>VLOOKUP($Y576,definitions_list_lookup!$N$15:$P$20,3,TRUE)</f>
        <v>4</v>
      </c>
      <c r="AB576" s="99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>
        <v>5</v>
      </c>
      <c r="AQ576" s="7"/>
      <c r="AR576" s="7"/>
      <c r="AS576" s="7">
        <v>95</v>
      </c>
      <c r="AT576" s="7"/>
      <c r="AU576" s="7"/>
      <c r="AV576" s="7"/>
      <c r="AW576" s="7"/>
      <c r="AX576" s="7"/>
      <c r="AY576" s="7"/>
      <c r="AZ576" s="7"/>
      <c r="BA576" s="8">
        <f t="shared" si="387"/>
        <v>100</v>
      </c>
      <c r="BB576" s="54"/>
      <c r="BC576" s="99"/>
      <c r="BD576" s="99"/>
      <c r="BE576" s="99"/>
      <c r="BF576" s="7"/>
      <c r="BG576" s="8" t="str">
        <f>VLOOKUP($BF576,definitions_list_lookup!$N$15:$P$20,2,TRUE)</f>
        <v>fresh</v>
      </c>
      <c r="BH576" s="8">
        <f>VLOOKUP($BF576,definitions_list_lookup!$N$15:$P$20,3,TRUE)</f>
        <v>0</v>
      </c>
      <c r="BI576" s="99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8">
        <f t="shared" si="388"/>
        <v>0</v>
      </c>
      <c r="CI576" s="44"/>
      <c r="CJ576" s="7"/>
      <c r="CK576" s="48"/>
      <c r="CL576" s="7"/>
      <c r="CM576" s="8" t="str">
        <f>VLOOKUP($CL576,definitions_list_lookup!$N$15:$P$20,2,TRUE)</f>
        <v>fresh</v>
      </c>
      <c r="CN576" s="8">
        <f>VLOOKUP($CL576,definitions_list_lookup!$N$15:$P$20,3,TRUE)</f>
        <v>0</v>
      </c>
      <c r="CO576" s="99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8">
        <f t="shared" si="389"/>
        <v>0</v>
      </c>
      <c r="DO576" s="44"/>
      <c r="DP576" s="99"/>
      <c r="DQ576" s="7"/>
      <c r="DR576" s="8" t="str">
        <f>VLOOKUP($DQ576,definitions_list_lookup!$N$15:$P$20,2,TRUE)</f>
        <v>fresh</v>
      </c>
      <c r="DS576" s="8">
        <f>VLOOKUP($DQ576,definitions_list_lookup!$N$15:$P$20,3,TRUE)</f>
        <v>0</v>
      </c>
      <c r="DT576" s="99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8">
        <f t="shared" si="390"/>
        <v>0</v>
      </c>
      <c r="ET576" s="44"/>
      <c r="EU576" s="8">
        <f t="shared" si="391"/>
        <v>80</v>
      </c>
      <c r="EV576" s="8" t="str">
        <f>VLOOKUP($EU576,definitions_list_lookup!$N$15:$P$20,2,TRUE)</f>
        <v>very high</v>
      </c>
      <c r="EW576" s="8">
        <f>VLOOKUP($EU576,definitions_list_lookup!$N$15:$P$20,3,TRUE)</f>
        <v>4</v>
      </c>
    </row>
    <row r="577" spans="1:153" ht="140">
      <c r="A577" s="89">
        <v>43308</v>
      </c>
      <c r="B577" s="5" t="s">
        <v>1323</v>
      </c>
      <c r="D577" t="s">
        <v>1208</v>
      </c>
      <c r="E577">
        <v>120</v>
      </c>
      <c r="F577">
        <v>4</v>
      </c>
      <c r="G577" s="6" t="str">
        <f t="shared" si="339"/>
        <v>120-4</v>
      </c>
      <c r="H577">
        <v>0</v>
      </c>
      <c r="I577">
        <v>21.5</v>
      </c>
      <c r="J577" s="79" t="str">
        <f>IF(((VLOOKUP($G577,Depth_Lookup!$A$3:$J$561,9,FALSE))-(I577/100))&gt;=0,"Good","Too Long")</f>
        <v>Good</v>
      </c>
      <c r="K577" s="80">
        <f>(VLOOKUP($G577,Depth_Lookup!$A$3:$J$561,10,FALSE))+(H577/100)</f>
        <v>277.815</v>
      </c>
      <c r="L577" s="80">
        <f>(VLOOKUP($G577,Depth_Lookup!$A$3:$J$561,10,FALSE))+(I577/100)</f>
        <v>278.02999999999997</v>
      </c>
      <c r="M577" s="106" t="s">
        <v>1972</v>
      </c>
      <c r="N577" s="106" t="s">
        <v>13</v>
      </c>
      <c r="O577" s="248" t="s">
        <v>1984</v>
      </c>
      <c r="P577" s="208" t="s">
        <v>2035</v>
      </c>
      <c r="Q577" s="44"/>
      <c r="R577" s="42">
        <v>100</v>
      </c>
      <c r="S577" s="5">
        <v>0</v>
      </c>
      <c r="T577" s="5">
        <v>0</v>
      </c>
      <c r="U577" s="5">
        <v>0</v>
      </c>
      <c r="V577" s="8">
        <f t="shared" ref="V577:V579" si="401">SUM(R577:U577)</f>
        <v>100</v>
      </c>
      <c r="W577" s="4" t="s">
        <v>1303</v>
      </c>
      <c r="X577" s="5" t="s">
        <v>1983</v>
      </c>
      <c r="Y577" s="38">
        <v>80</v>
      </c>
      <c r="Z577" s="8" t="str">
        <f>VLOOKUP($Y577,definitions_list_lookup!$N$15:$P$20,2,TRUE)</f>
        <v>very high</v>
      </c>
      <c r="AA577" s="8">
        <f>VLOOKUP($Y577,definitions_list_lookup!$N$15:$P$20,3,TRUE)</f>
        <v>4</v>
      </c>
      <c r="AB577" s="99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>
        <v>5</v>
      </c>
      <c r="AQ577" s="7"/>
      <c r="AR577" s="7"/>
      <c r="AS577" s="7">
        <v>95</v>
      </c>
      <c r="AT577" s="7"/>
      <c r="AU577" s="7"/>
      <c r="AV577" s="7"/>
      <c r="AW577" s="7"/>
      <c r="AX577" s="7"/>
      <c r="AY577" s="7"/>
      <c r="AZ577" s="7"/>
      <c r="BA577" s="8">
        <f t="shared" ref="BA577" si="402">SUM(AC577:AZ577)</f>
        <v>100</v>
      </c>
      <c r="BB577" s="54"/>
      <c r="BC577" s="99"/>
      <c r="BD577" s="99"/>
      <c r="BE577" s="99"/>
      <c r="BF577" s="7"/>
      <c r="BG577" s="8" t="str">
        <f>VLOOKUP($BF577,definitions_list_lookup!$N$15:$P$20,2,TRUE)</f>
        <v>fresh</v>
      </c>
      <c r="BH577" s="8">
        <f>VLOOKUP($BF577,definitions_list_lookup!$N$15:$P$20,3,TRUE)</f>
        <v>0</v>
      </c>
      <c r="BI577" s="99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8">
        <f t="shared" si="388"/>
        <v>0</v>
      </c>
      <c r="CI577" s="44"/>
      <c r="CJ577" s="7"/>
      <c r="CK577" s="48"/>
      <c r="CL577" s="7"/>
      <c r="CM577" s="8" t="str">
        <f>VLOOKUP($CL577,definitions_list_lookup!$N$15:$P$20,2,TRUE)</f>
        <v>fresh</v>
      </c>
      <c r="CN577" s="8">
        <f>VLOOKUP($CL577,definitions_list_lookup!$N$15:$P$20,3,TRUE)</f>
        <v>0</v>
      </c>
      <c r="CO577" s="99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8">
        <f t="shared" si="389"/>
        <v>0</v>
      </c>
      <c r="DO577" s="44"/>
      <c r="DP577" s="99"/>
      <c r="DQ577" s="7"/>
      <c r="DR577" s="8" t="str">
        <f>VLOOKUP($DQ577,definitions_list_lookup!$N$15:$P$20,2,TRUE)</f>
        <v>fresh</v>
      </c>
      <c r="DS577" s="8">
        <f>VLOOKUP($DQ577,definitions_list_lookup!$N$15:$P$20,3,TRUE)</f>
        <v>0</v>
      </c>
      <c r="DT577" s="99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/>
      <c r="ER577" s="7"/>
      <c r="ES577" s="8">
        <f t="shared" si="390"/>
        <v>0</v>
      </c>
      <c r="ET577" s="44"/>
      <c r="EU577" s="8">
        <f t="shared" si="391"/>
        <v>80</v>
      </c>
      <c r="EV577" s="8" t="str">
        <f>VLOOKUP($EU577,definitions_list_lookup!$N$15:$P$20,2,TRUE)</f>
        <v>very high</v>
      </c>
      <c r="EW577" s="8">
        <f>VLOOKUP($EU577,definitions_list_lookup!$N$15:$P$20,3,TRUE)</f>
        <v>4</v>
      </c>
    </row>
    <row r="578" spans="1:153" ht="28">
      <c r="A578" s="89">
        <v>43308</v>
      </c>
      <c r="B578" s="5" t="s">
        <v>1323</v>
      </c>
      <c r="D578" t="s">
        <v>1208</v>
      </c>
      <c r="E578">
        <v>120</v>
      </c>
      <c r="F578">
        <v>4</v>
      </c>
      <c r="G578" s="6" t="str">
        <f t="shared" si="339"/>
        <v>120-4</v>
      </c>
      <c r="H578">
        <v>21.5</v>
      </c>
      <c r="I578">
        <v>22</v>
      </c>
      <c r="J578" s="79" t="str">
        <f>IF(((VLOOKUP($G578,Depth_Lookup!$A$3:$J$561,9,FALSE))-(I578/100))&gt;=0,"Good","Too Long")</f>
        <v>Good</v>
      </c>
      <c r="K578" s="80">
        <f>(VLOOKUP($G578,Depth_Lookup!$A$3:$J$561,10,FALSE))+(H578/100)</f>
        <v>278.02999999999997</v>
      </c>
      <c r="L578" s="80">
        <f>(VLOOKUP($G578,Depth_Lookup!$A$3:$J$561,10,FALSE))+(I578/100)</f>
        <v>278.03500000000003</v>
      </c>
      <c r="M578" t="s">
        <v>1973</v>
      </c>
      <c r="N578" s="106" t="s">
        <v>689</v>
      </c>
      <c r="O578" s="248" t="s">
        <v>1986</v>
      </c>
      <c r="P578" s="208" t="s">
        <v>1330</v>
      </c>
      <c r="Q578" s="44"/>
      <c r="R578" s="42">
        <v>100</v>
      </c>
      <c r="S578" s="5">
        <v>0</v>
      </c>
      <c r="T578" s="5">
        <v>0</v>
      </c>
      <c r="U578" s="5">
        <v>0</v>
      </c>
      <c r="V578" s="8">
        <f t="shared" si="401"/>
        <v>100</v>
      </c>
      <c r="W578" s="4" t="s">
        <v>1383</v>
      </c>
      <c r="X578" s="5" t="s">
        <v>1983</v>
      </c>
      <c r="Y578" s="38">
        <v>80</v>
      </c>
      <c r="Z578" s="8" t="str">
        <f>VLOOKUP($Y578,definitions_list_lookup!$N$15:$P$20,2,TRUE)</f>
        <v>very high</v>
      </c>
      <c r="AA578" s="8">
        <f>VLOOKUP($Y578,definitions_list_lookup!$N$15:$P$20,3,TRUE)</f>
        <v>4</v>
      </c>
      <c r="AB578" s="99"/>
      <c r="AC578" s="7">
        <v>50</v>
      </c>
      <c r="AD578" s="7">
        <v>50</v>
      </c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8">
        <f t="shared" si="387"/>
        <v>100</v>
      </c>
      <c r="BB578" s="54"/>
      <c r="BC578" s="99"/>
      <c r="BD578" s="99"/>
      <c r="BE578" s="99"/>
      <c r="BF578" s="7"/>
      <c r="BG578" s="8" t="str">
        <f>VLOOKUP($BF578,definitions_list_lookup!$N$15:$P$20,2,TRUE)</f>
        <v>fresh</v>
      </c>
      <c r="BH578" s="8">
        <f>VLOOKUP($BF578,definitions_list_lookup!$N$15:$P$20,3,TRUE)</f>
        <v>0</v>
      </c>
      <c r="BI578" s="99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8">
        <f t="shared" si="388"/>
        <v>0</v>
      </c>
      <c r="CI578" s="44"/>
      <c r="CJ578" s="7"/>
      <c r="CK578" s="48"/>
      <c r="CL578" s="7"/>
      <c r="CM578" s="8" t="str">
        <f>VLOOKUP($CL578,definitions_list_lookup!$N$15:$P$20,2,TRUE)</f>
        <v>fresh</v>
      </c>
      <c r="CN578" s="8">
        <f>VLOOKUP($CL578,definitions_list_lookup!$N$15:$P$20,3,TRUE)</f>
        <v>0</v>
      </c>
      <c r="CO578" s="99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8">
        <f t="shared" si="389"/>
        <v>0</v>
      </c>
      <c r="DO578" s="44"/>
      <c r="DP578" s="99"/>
      <c r="DQ578" s="7"/>
      <c r="DR578" s="8" t="str">
        <f>VLOOKUP($DQ578,definitions_list_lookup!$N$15:$P$20,2,TRUE)</f>
        <v>fresh</v>
      </c>
      <c r="DS578" s="8">
        <f>VLOOKUP($DQ578,definitions_list_lookup!$N$15:$P$20,3,TRUE)</f>
        <v>0</v>
      </c>
      <c r="DT578" s="99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/>
      <c r="EQ578" s="7"/>
      <c r="ER578" s="7"/>
      <c r="ES578" s="8">
        <f t="shared" si="390"/>
        <v>0</v>
      </c>
      <c r="ET578" s="44"/>
      <c r="EU578" s="8">
        <f t="shared" si="391"/>
        <v>80</v>
      </c>
      <c r="EV578" s="8" t="str">
        <f>VLOOKUP($EU578,definitions_list_lookup!$N$15:$P$20,2,TRUE)</f>
        <v>very high</v>
      </c>
      <c r="EW578" s="8">
        <f>VLOOKUP($EU578,definitions_list_lookup!$N$15:$P$20,3,TRUE)</f>
        <v>4</v>
      </c>
    </row>
    <row r="579" spans="1:153" ht="140">
      <c r="A579" s="89">
        <v>43308</v>
      </c>
      <c r="B579" s="5" t="s">
        <v>1323</v>
      </c>
      <c r="D579" t="s">
        <v>1208</v>
      </c>
      <c r="E579">
        <v>120</v>
      </c>
      <c r="F579">
        <v>4</v>
      </c>
      <c r="G579" s="6" t="str">
        <f t="shared" si="339"/>
        <v>120-4</v>
      </c>
      <c r="H579">
        <v>22</v>
      </c>
      <c r="I579">
        <v>76</v>
      </c>
      <c r="J579" s="79" t="str">
        <f>IF(((VLOOKUP($G579,Depth_Lookup!$A$3:$J$561,9,FALSE))-(I579/100))&gt;=0,"Good","Too Long")</f>
        <v>Good</v>
      </c>
      <c r="K579" s="80">
        <f>(VLOOKUP($G579,Depth_Lookup!$A$3:$J$561,10,FALSE))+(H579/100)</f>
        <v>278.03500000000003</v>
      </c>
      <c r="L579" s="80">
        <f>(VLOOKUP($G579,Depth_Lookup!$A$3:$J$561,10,FALSE))+(I579/100)</f>
        <v>278.57499999999999</v>
      </c>
      <c r="M579" t="s">
        <v>1974</v>
      </c>
      <c r="N579" s="106" t="s">
        <v>13</v>
      </c>
      <c r="O579" s="248" t="s">
        <v>1984</v>
      </c>
      <c r="P579" s="208" t="s">
        <v>2035</v>
      </c>
      <c r="Q579" s="44"/>
      <c r="R579" s="42">
        <v>100</v>
      </c>
      <c r="S579" s="5">
        <v>0</v>
      </c>
      <c r="T579" s="5">
        <v>0</v>
      </c>
      <c r="U579" s="5">
        <v>0</v>
      </c>
      <c r="V579" s="8">
        <f t="shared" si="401"/>
        <v>100</v>
      </c>
      <c r="W579" s="4" t="s">
        <v>1303</v>
      </c>
      <c r="X579" s="5" t="s">
        <v>1983</v>
      </c>
      <c r="Y579" s="38">
        <v>80</v>
      </c>
      <c r="Z579" s="8" t="str">
        <f>VLOOKUP($Y579,definitions_list_lookup!$N$15:$P$20,2,TRUE)</f>
        <v>very high</v>
      </c>
      <c r="AA579" s="8">
        <f>VLOOKUP($Y579,definitions_list_lookup!$N$15:$P$20,3,TRUE)</f>
        <v>4</v>
      </c>
      <c r="AB579" s="99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>
        <v>5</v>
      </c>
      <c r="AQ579" s="7"/>
      <c r="AR579" s="7"/>
      <c r="AS579" s="7">
        <v>95</v>
      </c>
      <c r="AT579" s="7"/>
      <c r="AU579" s="7"/>
      <c r="AV579" s="7"/>
      <c r="AW579" s="7"/>
      <c r="AX579" s="7"/>
      <c r="AY579" s="7"/>
      <c r="AZ579" s="7"/>
      <c r="BA579" s="8">
        <f t="shared" si="387"/>
        <v>100</v>
      </c>
      <c r="BB579" s="54"/>
      <c r="BC579" s="99"/>
      <c r="BD579" s="99"/>
      <c r="BE579" s="99"/>
      <c r="BF579" s="7"/>
      <c r="BG579" s="8" t="str">
        <f>VLOOKUP($BF579,definitions_list_lookup!$N$15:$P$20,2,TRUE)</f>
        <v>fresh</v>
      </c>
      <c r="BH579" s="8">
        <f>VLOOKUP($BF579,definitions_list_lookup!$N$15:$P$20,3,TRUE)</f>
        <v>0</v>
      </c>
      <c r="BI579" s="99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8">
        <f t="shared" si="388"/>
        <v>0</v>
      </c>
      <c r="CI579" s="44"/>
      <c r="CJ579" s="7"/>
      <c r="CK579" s="48"/>
      <c r="CL579" s="7"/>
      <c r="CM579" s="8" t="str">
        <f>VLOOKUP($CL579,definitions_list_lookup!$N$15:$P$20,2,TRUE)</f>
        <v>fresh</v>
      </c>
      <c r="CN579" s="8">
        <f>VLOOKUP($CL579,definitions_list_lookup!$N$15:$P$20,3,TRUE)</f>
        <v>0</v>
      </c>
      <c r="CO579" s="99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8">
        <f t="shared" si="389"/>
        <v>0</v>
      </c>
      <c r="DO579" s="44"/>
      <c r="DP579" s="99"/>
      <c r="DQ579" s="7"/>
      <c r="DR579" s="8" t="str">
        <f>VLOOKUP($DQ579,definitions_list_lookup!$N$15:$P$20,2,TRUE)</f>
        <v>fresh</v>
      </c>
      <c r="DS579" s="8">
        <f>VLOOKUP($DQ579,definitions_list_lookup!$N$15:$P$20,3,TRUE)</f>
        <v>0</v>
      </c>
      <c r="DT579" s="99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8">
        <f t="shared" si="390"/>
        <v>0</v>
      </c>
      <c r="ET579" s="44"/>
      <c r="EU579" s="8">
        <f t="shared" si="391"/>
        <v>80</v>
      </c>
      <c r="EV579" s="8" t="str">
        <f>VLOOKUP($EU579,definitions_list_lookup!$N$15:$P$20,2,TRUE)</f>
        <v>very high</v>
      </c>
      <c r="EW579" s="8">
        <f>VLOOKUP($EU579,definitions_list_lookup!$N$15:$P$20,3,TRUE)</f>
        <v>4</v>
      </c>
    </row>
    <row r="580" spans="1:153" ht="140">
      <c r="A580" s="89">
        <v>43308</v>
      </c>
      <c r="B580" s="5" t="s">
        <v>1323</v>
      </c>
      <c r="D580" t="s">
        <v>1208</v>
      </c>
      <c r="E580">
        <v>120</v>
      </c>
      <c r="F580">
        <v>4</v>
      </c>
      <c r="G580" s="6" t="str">
        <f t="shared" si="339"/>
        <v>120-4</v>
      </c>
      <c r="H580">
        <v>76</v>
      </c>
      <c r="I580">
        <v>77</v>
      </c>
      <c r="J580" s="79" t="str">
        <f>IF(((VLOOKUP($G580,Depth_Lookup!$A$3:$J$561,9,FALSE))-(I580/100))&gt;=0,"Good","Too Long")</f>
        <v>Good</v>
      </c>
      <c r="K580" s="80">
        <f>(VLOOKUP($G580,Depth_Lookup!$A$3:$J$561,10,FALSE))+(H580/100)</f>
        <v>278.57499999999999</v>
      </c>
      <c r="L580" s="80">
        <f>(VLOOKUP($G580,Depth_Lookup!$A$3:$J$561,10,FALSE))+(I580/100)</f>
        <v>278.58499999999998</v>
      </c>
      <c r="M580" t="s">
        <v>1975</v>
      </c>
      <c r="N580" s="106" t="s">
        <v>1465</v>
      </c>
      <c r="O580" s="248" t="s">
        <v>1985</v>
      </c>
      <c r="P580" s="208" t="s">
        <v>2035</v>
      </c>
      <c r="Q580" s="44"/>
      <c r="R580" s="42">
        <v>100</v>
      </c>
      <c r="S580" s="5">
        <v>0</v>
      </c>
      <c r="T580" s="5">
        <v>0</v>
      </c>
      <c r="U580" s="5">
        <v>0</v>
      </c>
      <c r="V580" s="8">
        <f t="shared" ref="V580:V582" si="403">SUM(R580:U580)</f>
        <v>100</v>
      </c>
      <c r="W580" s="4" t="s">
        <v>1383</v>
      </c>
      <c r="X580" s="5" t="s">
        <v>1983</v>
      </c>
      <c r="Y580" s="38">
        <v>65</v>
      </c>
      <c r="Z580" s="8" t="str">
        <f>VLOOKUP($Y580,definitions_list_lookup!$N$15:$P$20,2,TRUE)</f>
        <v>very high</v>
      </c>
      <c r="AA580" s="8">
        <f>VLOOKUP($Y580,definitions_list_lookup!$N$15:$P$20,3,TRUE)</f>
        <v>4</v>
      </c>
      <c r="AB580" s="99"/>
      <c r="AC580" s="7">
        <v>90</v>
      </c>
      <c r="AD580" s="7">
        <v>10</v>
      </c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8">
        <f t="shared" si="387"/>
        <v>100</v>
      </c>
      <c r="BB580" s="54"/>
      <c r="BC580" s="99"/>
      <c r="BD580" s="99"/>
      <c r="BE580" s="99"/>
      <c r="BF580" s="7"/>
      <c r="BG580" s="8" t="str">
        <f>VLOOKUP($BF580,definitions_list_lookup!$N$15:$P$20,2,TRUE)</f>
        <v>fresh</v>
      </c>
      <c r="BH580" s="8">
        <f>VLOOKUP($BF580,definitions_list_lookup!$N$15:$P$20,3,TRUE)</f>
        <v>0</v>
      </c>
      <c r="BI580" s="99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8">
        <f t="shared" si="388"/>
        <v>0</v>
      </c>
      <c r="CI580" s="44"/>
      <c r="CJ580" s="7"/>
      <c r="CK580" s="48"/>
      <c r="CL580" s="7"/>
      <c r="CM580" s="8" t="str">
        <f>VLOOKUP($CL580,definitions_list_lookup!$N$15:$P$20,2,TRUE)</f>
        <v>fresh</v>
      </c>
      <c r="CN580" s="8">
        <f>VLOOKUP($CL580,definitions_list_lookup!$N$15:$P$20,3,TRUE)</f>
        <v>0</v>
      </c>
      <c r="CO580" s="99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8">
        <f t="shared" si="389"/>
        <v>0</v>
      </c>
      <c r="DO580" s="44"/>
      <c r="DP580" s="99"/>
      <c r="DQ580" s="7"/>
      <c r="DR580" s="8" t="str">
        <f>VLOOKUP($DQ580,definitions_list_lookup!$N$15:$P$20,2,TRUE)</f>
        <v>fresh</v>
      </c>
      <c r="DS580" s="8">
        <f>VLOOKUP($DQ580,definitions_list_lookup!$N$15:$P$20,3,TRUE)</f>
        <v>0</v>
      </c>
      <c r="DT580" s="99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/>
      <c r="EQ580" s="7"/>
      <c r="ER580" s="7"/>
      <c r="ES580" s="8">
        <f t="shared" si="390"/>
        <v>0</v>
      </c>
      <c r="ET580" s="44"/>
      <c r="EU580" s="8">
        <f t="shared" si="391"/>
        <v>65</v>
      </c>
      <c r="EV580" s="8" t="str">
        <f>VLOOKUP($EU580,definitions_list_lookup!$N$15:$P$20,2,TRUE)</f>
        <v>very high</v>
      </c>
      <c r="EW580" s="8">
        <f>VLOOKUP($EU580,definitions_list_lookup!$N$15:$P$20,3,TRUE)</f>
        <v>4</v>
      </c>
    </row>
    <row r="581" spans="1:153" ht="140">
      <c r="A581" s="89">
        <v>43308</v>
      </c>
      <c r="B581" s="5" t="s">
        <v>1323</v>
      </c>
      <c r="D581" t="s">
        <v>1208</v>
      </c>
      <c r="E581">
        <v>120</v>
      </c>
      <c r="F581">
        <v>4</v>
      </c>
      <c r="G581" s="6" t="str">
        <f t="shared" si="339"/>
        <v>120-4</v>
      </c>
      <c r="H581">
        <v>77</v>
      </c>
      <c r="I581">
        <v>87</v>
      </c>
      <c r="J581" s="79" t="str">
        <f>IF(((VLOOKUP($G581,Depth_Lookup!$A$3:$J$561,9,FALSE))-(I581/100))&gt;=0,"Good","Too Long")</f>
        <v>Good</v>
      </c>
      <c r="K581" s="80">
        <f>(VLOOKUP($G581,Depth_Lookup!$A$3:$J$561,10,FALSE))+(H581/100)</f>
        <v>278.58499999999998</v>
      </c>
      <c r="L581" s="80">
        <f>(VLOOKUP($G581,Depth_Lookup!$A$3:$J$561,10,FALSE))+(I581/100)</f>
        <v>278.685</v>
      </c>
      <c r="M581" t="s">
        <v>1976</v>
      </c>
      <c r="N581" s="106" t="s">
        <v>13</v>
      </c>
      <c r="O581" s="248" t="s">
        <v>1984</v>
      </c>
      <c r="P581" s="208" t="s">
        <v>2035</v>
      </c>
      <c r="Q581" s="44"/>
      <c r="R581" s="42">
        <v>100</v>
      </c>
      <c r="S581" s="5">
        <v>0</v>
      </c>
      <c r="T581" s="5">
        <v>0</v>
      </c>
      <c r="U581" s="5">
        <v>0</v>
      </c>
      <c r="V581" s="8">
        <f t="shared" si="403"/>
        <v>100</v>
      </c>
      <c r="W581" s="4" t="s">
        <v>1303</v>
      </c>
      <c r="X581" s="5" t="s">
        <v>1983</v>
      </c>
      <c r="Y581" s="38">
        <v>80</v>
      </c>
      <c r="Z581" s="8" t="str">
        <f>VLOOKUP($Y581,definitions_list_lookup!$N$15:$P$20,2,TRUE)</f>
        <v>very high</v>
      </c>
      <c r="AA581" s="8">
        <f>VLOOKUP($Y581,definitions_list_lookup!$N$15:$P$20,3,TRUE)</f>
        <v>4</v>
      </c>
      <c r="AB581" s="99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>
        <v>5</v>
      </c>
      <c r="AQ581" s="7"/>
      <c r="AR581" s="7"/>
      <c r="AS581" s="7">
        <v>95</v>
      </c>
      <c r="AT581" s="7"/>
      <c r="AU581" s="7"/>
      <c r="AV581" s="7"/>
      <c r="AW581" s="7"/>
      <c r="AX581" s="7"/>
      <c r="AY581" s="7"/>
      <c r="AZ581" s="7"/>
      <c r="BA581" s="8">
        <f t="shared" si="387"/>
        <v>100</v>
      </c>
      <c r="BB581" s="54"/>
      <c r="BC581" s="99"/>
      <c r="BD581" s="99"/>
      <c r="BE581" s="99"/>
      <c r="BF581" s="7"/>
      <c r="BG581" s="8" t="str">
        <f>VLOOKUP($BF581,definitions_list_lookup!$N$15:$P$20,2,TRUE)</f>
        <v>fresh</v>
      </c>
      <c r="BH581" s="8">
        <f>VLOOKUP($BF581,definitions_list_lookup!$N$15:$P$20,3,TRUE)</f>
        <v>0</v>
      </c>
      <c r="BI581" s="99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8">
        <f t="shared" si="388"/>
        <v>0</v>
      </c>
      <c r="CI581" s="44"/>
      <c r="CJ581" s="7"/>
      <c r="CK581" s="48"/>
      <c r="CL581" s="7"/>
      <c r="CM581" s="8" t="str">
        <f>VLOOKUP($CL581,definitions_list_lookup!$N$15:$P$20,2,TRUE)</f>
        <v>fresh</v>
      </c>
      <c r="CN581" s="8">
        <f>VLOOKUP($CL581,definitions_list_lookup!$N$15:$P$20,3,TRUE)</f>
        <v>0</v>
      </c>
      <c r="CO581" s="99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8">
        <f t="shared" si="389"/>
        <v>0</v>
      </c>
      <c r="DO581" s="44"/>
      <c r="DP581" s="99"/>
      <c r="DQ581" s="7"/>
      <c r="DR581" s="8" t="str">
        <f>VLOOKUP($DQ581,definitions_list_lookup!$N$15:$P$20,2,TRUE)</f>
        <v>fresh</v>
      </c>
      <c r="DS581" s="8">
        <f>VLOOKUP($DQ581,definitions_list_lookup!$N$15:$P$20,3,TRUE)</f>
        <v>0</v>
      </c>
      <c r="DT581" s="99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/>
      <c r="ER581" s="7"/>
      <c r="ES581" s="8">
        <f t="shared" si="390"/>
        <v>0</v>
      </c>
      <c r="ET581" s="44"/>
      <c r="EU581" s="8">
        <f t="shared" si="391"/>
        <v>80</v>
      </c>
      <c r="EV581" s="8" t="str">
        <f>VLOOKUP($EU581,definitions_list_lookup!$N$15:$P$20,2,TRUE)</f>
        <v>very high</v>
      </c>
      <c r="EW581" s="8">
        <f>VLOOKUP($EU581,definitions_list_lookup!$N$15:$P$20,3,TRUE)</f>
        <v>4</v>
      </c>
    </row>
    <row r="582" spans="1:153" ht="140">
      <c r="A582" s="89">
        <v>43308</v>
      </c>
      <c r="B582" s="5" t="s">
        <v>1323</v>
      </c>
      <c r="D582" t="s">
        <v>1208</v>
      </c>
      <c r="E582">
        <v>121</v>
      </c>
      <c r="F582">
        <v>1</v>
      </c>
      <c r="G582" s="6" t="str">
        <f t="shared" si="339"/>
        <v>121-1</v>
      </c>
      <c r="H582">
        <v>0</v>
      </c>
      <c r="I582">
        <v>95</v>
      </c>
      <c r="J582" s="79" t="str">
        <f>IF(((VLOOKUP($G582,Depth_Lookup!$A$3:$J$561,9,FALSE))-(I582/100))&gt;=0,"Good","Too Long")</f>
        <v>Good</v>
      </c>
      <c r="K582" s="80">
        <f>(VLOOKUP($G582,Depth_Lookup!$A$3:$J$561,10,FALSE))+(H582/100)</f>
        <v>278.60000000000002</v>
      </c>
      <c r="L582" s="80">
        <f>(VLOOKUP($G582,Depth_Lookup!$A$3:$J$561,10,FALSE))+(I582/100)</f>
        <v>279.55</v>
      </c>
      <c r="M582" t="s">
        <v>1976</v>
      </c>
      <c r="N582" s="106" t="s">
        <v>13</v>
      </c>
      <c r="O582" s="248" t="s">
        <v>1765</v>
      </c>
      <c r="P582" s="208" t="s">
        <v>2035</v>
      </c>
      <c r="Q582" s="44"/>
      <c r="R582" s="42">
        <v>99</v>
      </c>
      <c r="S582" s="5">
        <v>0</v>
      </c>
      <c r="T582" s="5">
        <v>1</v>
      </c>
      <c r="U582" s="5">
        <v>0</v>
      </c>
      <c r="V582" s="8">
        <f t="shared" si="403"/>
        <v>100</v>
      </c>
      <c r="W582" s="4" t="s">
        <v>1303</v>
      </c>
      <c r="X582" s="5" t="s">
        <v>1223</v>
      </c>
      <c r="Y582" s="38">
        <v>80</v>
      </c>
      <c r="Z582" s="8" t="str">
        <f>VLOOKUP($Y582,definitions_list_lookup!$N$15:$P$20,2,TRUE)</f>
        <v>very high</v>
      </c>
      <c r="AA582" s="8">
        <f>VLOOKUP($Y582,definitions_list_lookup!$N$15:$P$20,3,TRUE)</f>
        <v>4</v>
      </c>
      <c r="AB582" s="99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>
        <v>5</v>
      </c>
      <c r="AQ582" s="7"/>
      <c r="AR582" s="7"/>
      <c r="AS582" s="7">
        <v>95</v>
      </c>
      <c r="AT582" s="7"/>
      <c r="AU582" s="7"/>
      <c r="AV582" s="7"/>
      <c r="AW582" s="7"/>
      <c r="AX582" s="7"/>
      <c r="AY582" s="7"/>
      <c r="AZ582" s="7"/>
      <c r="BA582" s="8">
        <f t="shared" ref="BA582" si="404">SUM(AC582:AZ582)</f>
        <v>100</v>
      </c>
      <c r="BB582" s="54"/>
      <c r="BC582" s="99"/>
      <c r="BD582" s="99"/>
      <c r="BE582" s="99"/>
      <c r="BF582" s="7"/>
      <c r="BG582" s="8" t="str">
        <f>VLOOKUP($BF582,definitions_list_lookup!$N$15:$P$20,2,TRUE)</f>
        <v>fresh</v>
      </c>
      <c r="BH582" s="8">
        <f>VLOOKUP($BF582,definitions_list_lookup!$N$15:$P$20,3,TRUE)</f>
        <v>0</v>
      </c>
      <c r="BI582" s="99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8">
        <f t="shared" ref="CH582" si="405">SUM(BJ582:CG582)</f>
        <v>0</v>
      </c>
      <c r="CI582" s="44"/>
      <c r="CJ582" s="7" t="s">
        <v>1384</v>
      </c>
      <c r="CK582" s="48" t="s">
        <v>1396</v>
      </c>
      <c r="CL582" s="7">
        <v>95</v>
      </c>
      <c r="CM582" s="8" t="str">
        <f>VLOOKUP($CL582,definitions_list_lookup!$N$15:$P$20,2,TRUE)</f>
        <v>complete</v>
      </c>
      <c r="CN582" s="8">
        <f>VLOOKUP($CL582,definitions_list_lookup!$N$15:$P$20,3,TRUE)</f>
        <v>5</v>
      </c>
      <c r="CO582" s="99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>
        <v>10</v>
      </c>
      <c r="DD582" s="7"/>
      <c r="DE582" s="7"/>
      <c r="DF582" s="7">
        <v>90</v>
      </c>
      <c r="DG582" s="7"/>
      <c r="DH582" s="7"/>
      <c r="DI582" s="7"/>
      <c r="DJ582" s="7"/>
      <c r="DK582" s="7"/>
      <c r="DL582" s="7"/>
      <c r="DM582" s="7"/>
      <c r="DN582" s="8">
        <f t="shared" si="389"/>
        <v>100</v>
      </c>
      <c r="DO582" s="44"/>
      <c r="DP582" s="99"/>
      <c r="DQ582" s="7"/>
      <c r="DR582" s="8" t="str">
        <f>VLOOKUP($DQ582,definitions_list_lookup!$N$15:$P$20,2,TRUE)</f>
        <v>fresh</v>
      </c>
      <c r="DS582" s="8">
        <f>VLOOKUP($DQ582,definitions_list_lookup!$N$15:$P$20,3,TRUE)</f>
        <v>0</v>
      </c>
      <c r="DT582" s="99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8">
        <f t="shared" si="390"/>
        <v>0</v>
      </c>
      <c r="ET582" s="44"/>
      <c r="EU582" s="8">
        <f t="shared" si="391"/>
        <v>80.150000000000006</v>
      </c>
      <c r="EV582" s="8" t="str">
        <f>VLOOKUP($EU582,definitions_list_lookup!$N$15:$P$20,2,TRUE)</f>
        <v>very high</v>
      </c>
      <c r="EW582" s="8">
        <f>VLOOKUP($EU582,definitions_list_lookup!$N$15:$P$20,3,TRUE)</f>
        <v>4</v>
      </c>
    </row>
    <row r="583" spans="1:153" ht="140">
      <c r="A583" s="89">
        <v>43308</v>
      </c>
      <c r="B583" s="5" t="s">
        <v>1323</v>
      </c>
      <c r="D583" t="s">
        <v>1208</v>
      </c>
      <c r="E583">
        <v>121</v>
      </c>
      <c r="F583">
        <v>2</v>
      </c>
      <c r="G583" s="6" t="str">
        <f t="shared" si="339"/>
        <v>121-2</v>
      </c>
      <c r="H583">
        <v>0</v>
      </c>
      <c r="I583">
        <v>72</v>
      </c>
      <c r="J583" s="79" t="str">
        <f>IF(((VLOOKUP($G583,Depth_Lookup!$A$3:$J$561,9,FALSE))-(I583/100))&gt;=0,"Good","Too Long")</f>
        <v>Good</v>
      </c>
      <c r="K583" s="80">
        <f>(VLOOKUP($G583,Depth_Lookup!$A$3:$J$561,10,FALSE))+(H583/100)</f>
        <v>279.55</v>
      </c>
      <c r="L583" s="80">
        <f>(VLOOKUP($G583,Depth_Lookup!$A$3:$J$561,10,FALSE))+(I583/100)</f>
        <v>280.27000000000004</v>
      </c>
      <c r="M583" t="s">
        <v>1976</v>
      </c>
      <c r="N583" s="106" t="s">
        <v>13</v>
      </c>
      <c r="O583" s="248" t="s">
        <v>1765</v>
      </c>
      <c r="P583" s="208" t="s">
        <v>2035</v>
      </c>
      <c r="Q583" s="44"/>
      <c r="R583" s="42">
        <v>99</v>
      </c>
      <c r="S583" s="5">
        <v>0</v>
      </c>
      <c r="T583" s="5">
        <v>1</v>
      </c>
      <c r="U583" s="5">
        <v>0</v>
      </c>
      <c r="V583" s="8">
        <f t="shared" ref="V583" si="406">SUM(R583:U583)</f>
        <v>100</v>
      </c>
      <c r="W583" s="4" t="s">
        <v>1303</v>
      </c>
      <c r="X583" s="5" t="s">
        <v>1223</v>
      </c>
      <c r="Y583" s="38">
        <v>80</v>
      </c>
      <c r="Z583" s="8" t="str">
        <f>VLOOKUP($Y583,definitions_list_lookup!$N$15:$P$20,2,TRUE)</f>
        <v>very high</v>
      </c>
      <c r="AA583" s="8">
        <f>VLOOKUP($Y583,definitions_list_lookup!$N$15:$P$20,3,TRUE)</f>
        <v>4</v>
      </c>
      <c r="AB583" s="99" t="s">
        <v>1842</v>
      </c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>
        <v>5</v>
      </c>
      <c r="AQ583" s="7"/>
      <c r="AR583" s="7"/>
      <c r="AS583" s="7">
        <v>95</v>
      </c>
      <c r="AT583" s="7"/>
      <c r="AU583" s="7"/>
      <c r="AV583" s="7"/>
      <c r="AW583" s="7"/>
      <c r="AX583" s="7"/>
      <c r="AY583" s="7"/>
      <c r="AZ583" s="7"/>
      <c r="BA583" s="8">
        <f t="shared" ref="BA583" si="407">SUM(AC583:AZ583)</f>
        <v>100</v>
      </c>
      <c r="BB583" s="54"/>
      <c r="BC583" s="99"/>
      <c r="BD583" s="99"/>
      <c r="BE583" s="99"/>
      <c r="BF583" s="7"/>
      <c r="BG583" s="8" t="str">
        <f>VLOOKUP($BF583,definitions_list_lookup!$N$15:$P$20,2,TRUE)</f>
        <v>fresh</v>
      </c>
      <c r="BH583" s="8">
        <f>VLOOKUP($BF583,definitions_list_lookup!$N$15:$P$20,3,TRUE)</f>
        <v>0</v>
      </c>
      <c r="BI583" s="99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8">
        <f t="shared" ref="CH583" si="408">SUM(BJ583:CG583)</f>
        <v>0</v>
      </c>
      <c r="CI583" s="44"/>
      <c r="CJ583" s="7" t="s">
        <v>1384</v>
      </c>
      <c r="CK583" s="48" t="s">
        <v>1396</v>
      </c>
      <c r="CL583" s="7">
        <v>95</v>
      </c>
      <c r="CM583" s="8" t="str">
        <f>VLOOKUP($CL583,definitions_list_lookup!$N$15:$P$20,2,TRUE)</f>
        <v>complete</v>
      </c>
      <c r="CN583" s="8">
        <f>VLOOKUP($CL583,definitions_list_lookup!$N$15:$P$20,3,TRUE)</f>
        <v>5</v>
      </c>
      <c r="CO583" s="99" t="s">
        <v>1842</v>
      </c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>
        <v>10</v>
      </c>
      <c r="DD583" s="7"/>
      <c r="DE583" s="7"/>
      <c r="DF583" s="7">
        <v>90</v>
      </c>
      <c r="DG583" s="7"/>
      <c r="DH583" s="7"/>
      <c r="DI583" s="7"/>
      <c r="DJ583" s="7"/>
      <c r="DK583" s="7"/>
      <c r="DL583" s="7"/>
      <c r="DM583" s="7"/>
      <c r="DN583" s="8">
        <f t="shared" si="389"/>
        <v>100</v>
      </c>
      <c r="DO583" s="44"/>
      <c r="DP583" s="99"/>
      <c r="DQ583" s="7"/>
      <c r="DR583" s="8" t="str">
        <f>VLOOKUP($DQ583,definitions_list_lookup!$N$15:$P$20,2,TRUE)</f>
        <v>fresh</v>
      </c>
      <c r="DS583" s="8">
        <f>VLOOKUP($DQ583,definitions_list_lookup!$N$15:$P$20,3,TRUE)</f>
        <v>0</v>
      </c>
      <c r="DT583" s="99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8">
        <f t="shared" si="390"/>
        <v>0</v>
      </c>
      <c r="ET583" s="44"/>
      <c r="EU583" s="8">
        <f t="shared" si="391"/>
        <v>80.150000000000006</v>
      </c>
      <c r="EV583" s="8" t="str">
        <f>VLOOKUP($EU583,definitions_list_lookup!$N$15:$P$20,2,TRUE)</f>
        <v>very high</v>
      </c>
      <c r="EW583" s="8">
        <f>VLOOKUP($EU583,definitions_list_lookup!$N$15:$P$20,3,TRUE)</f>
        <v>4</v>
      </c>
    </row>
    <row r="584" spans="1:153" ht="140">
      <c r="A584" s="89">
        <v>43308</v>
      </c>
      <c r="B584" s="5" t="s">
        <v>1323</v>
      </c>
      <c r="D584" t="s">
        <v>1208</v>
      </c>
      <c r="E584">
        <v>121</v>
      </c>
      <c r="F584">
        <v>3</v>
      </c>
      <c r="G584" s="6" t="str">
        <f t="shared" si="339"/>
        <v>121-3</v>
      </c>
      <c r="H584">
        <v>0</v>
      </c>
      <c r="I584">
        <v>70</v>
      </c>
      <c r="J584" s="79" t="str">
        <f>IF(((VLOOKUP($G584,Depth_Lookup!$A$3:$J$561,9,FALSE))-(I584/100))&gt;=0,"Good","Too Long")</f>
        <v>Good</v>
      </c>
      <c r="K584" s="80">
        <f>(VLOOKUP($G584,Depth_Lookup!$A$3:$J$561,10,FALSE))+(H584/100)</f>
        <v>280.27</v>
      </c>
      <c r="L584" s="80">
        <f>(VLOOKUP($G584,Depth_Lookup!$A$3:$J$561,10,FALSE))+(I584/100)</f>
        <v>280.96999999999997</v>
      </c>
      <c r="M584" t="s">
        <v>1976</v>
      </c>
      <c r="N584" s="106" t="s">
        <v>13</v>
      </c>
      <c r="O584" s="248" t="s">
        <v>2024</v>
      </c>
      <c r="P584" s="208" t="s">
        <v>2035</v>
      </c>
      <c r="Q584" s="44"/>
      <c r="R584" s="42">
        <v>0</v>
      </c>
      <c r="S584" s="5">
        <v>0</v>
      </c>
      <c r="T584" s="5">
        <v>100</v>
      </c>
      <c r="U584" s="5">
        <v>0</v>
      </c>
      <c r="V584" s="8">
        <f t="shared" si="386"/>
        <v>100</v>
      </c>
      <c r="W584" s="4" t="s">
        <v>1303</v>
      </c>
      <c r="X584" s="5" t="s">
        <v>1223</v>
      </c>
      <c r="Y584" s="38">
        <v>95</v>
      </c>
      <c r="Z584" s="8" t="str">
        <f>VLOOKUP($Y584,definitions_list_lookup!$N$15:$P$20,2,TRUE)</f>
        <v>complete</v>
      </c>
      <c r="AA584" s="8">
        <f>VLOOKUP($Y584,definitions_list_lookup!$N$15:$P$20,3,TRUE)</f>
        <v>5</v>
      </c>
      <c r="AB584" s="99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8">
        <f t="shared" si="387"/>
        <v>0</v>
      </c>
      <c r="BB584" s="54"/>
      <c r="BC584" s="99"/>
      <c r="BD584" s="99"/>
      <c r="BE584" s="99"/>
      <c r="BF584" s="7"/>
      <c r="BG584" s="8" t="str">
        <f>VLOOKUP($BF584,definitions_list_lookup!$N$15:$P$20,2,TRUE)</f>
        <v>fresh</v>
      </c>
      <c r="BH584" s="8">
        <f>VLOOKUP($BF584,definitions_list_lookup!$N$15:$P$20,3,TRUE)</f>
        <v>0</v>
      </c>
      <c r="BI584" s="99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8">
        <f t="shared" si="388"/>
        <v>0</v>
      </c>
      <c r="CI584" s="44"/>
      <c r="CJ584" s="7" t="s">
        <v>1384</v>
      </c>
      <c r="CK584" s="48" t="s">
        <v>1396</v>
      </c>
      <c r="CL584" s="7">
        <v>95</v>
      </c>
      <c r="CM584" s="8" t="str">
        <f>VLOOKUP($CL584,definitions_list_lookup!$N$15:$P$20,2,TRUE)</f>
        <v>complete</v>
      </c>
      <c r="CN584" s="8">
        <f>VLOOKUP($CL584,definitions_list_lookup!$N$15:$P$20,3,TRUE)</f>
        <v>5</v>
      </c>
      <c r="CO584" s="99" t="s">
        <v>1842</v>
      </c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>
        <v>10</v>
      </c>
      <c r="DD584" s="7"/>
      <c r="DE584" s="7"/>
      <c r="DF584" s="7">
        <v>90</v>
      </c>
      <c r="DG584" s="7"/>
      <c r="DH584" s="7"/>
      <c r="DI584" s="7"/>
      <c r="DJ584" s="7"/>
      <c r="DK584" s="7"/>
      <c r="DL584" s="7"/>
      <c r="DM584" s="7"/>
      <c r="DN584" s="8">
        <f t="shared" si="389"/>
        <v>100</v>
      </c>
      <c r="DO584" s="44"/>
      <c r="DP584" s="99"/>
      <c r="DQ584" s="7"/>
      <c r="DR584" s="8" t="str">
        <f>VLOOKUP($DQ584,definitions_list_lookup!$N$15:$P$20,2,TRUE)</f>
        <v>fresh</v>
      </c>
      <c r="DS584" s="8">
        <f>VLOOKUP($DQ584,definitions_list_lookup!$N$15:$P$20,3,TRUE)</f>
        <v>0</v>
      </c>
      <c r="DT584" s="99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/>
      <c r="ER584" s="7"/>
      <c r="ES584" s="8">
        <f t="shared" si="390"/>
        <v>0</v>
      </c>
      <c r="ET584" s="44"/>
      <c r="EU584" s="8">
        <f t="shared" si="391"/>
        <v>95</v>
      </c>
      <c r="EV584" s="8" t="str">
        <f>VLOOKUP($EU584,definitions_list_lookup!$N$15:$P$20,2,TRUE)</f>
        <v>complete</v>
      </c>
      <c r="EW584" s="8">
        <f>VLOOKUP($EU584,definitions_list_lookup!$N$15:$P$20,3,TRUE)</f>
        <v>5</v>
      </c>
    </row>
    <row r="585" spans="1:153" ht="140">
      <c r="A585" s="89">
        <v>43308</v>
      </c>
      <c r="B585" s="5" t="s">
        <v>1323</v>
      </c>
      <c r="D585" t="s">
        <v>1208</v>
      </c>
      <c r="E585">
        <v>121</v>
      </c>
      <c r="F585">
        <v>4</v>
      </c>
      <c r="G585" s="6" t="str">
        <f t="shared" ref="G585:G627" si="409">E585&amp;"-"&amp;F585</f>
        <v>121-4</v>
      </c>
      <c r="H585">
        <v>0</v>
      </c>
      <c r="I585">
        <v>26.5</v>
      </c>
      <c r="J585" s="79" t="str">
        <f>IF(((VLOOKUP($G585,Depth_Lookup!$A$3:$J$561,9,FALSE))-(I585/100))&gt;=0,"Good","Too Long")</f>
        <v>Good</v>
      </c>
      <c r="K585" s="80">
        <f>(VLOOKUP($G585,Depth_Lookup!$A$3:$J$561,10,FALSE))+(H585/100)</f>
        <v>280.97000000000003</v>
      </c>
      <c r="L585" s="80">
        <f>(VLOOKUP($G585,Depth_Lookup!$A$3:$J$561,10,FALSE))+(I585/100)</f>
        <v>281.23500000000001</v>
      </c>
      <c r="M585" t="s">
        <v>1976</v>
      </c>
      <c r="N585" s="106" t="s">
        <v>13</v>
      </c>
      <c r="O585" s="248" t="s">
        <v>2021</v>
      </c>
      <c r="P585" s="208" t="s">
        <v>2035</v>
      </c>
      <c r="Q585" s="44"/>
      <c r="R585" s="42">
        <v>30</v>
      </c>
      <c r="S585" s="5">
        <v>0</v>
      </c>
      <c r="T585" s="5">
        <v>70</v>
      </c>
      <c r="U585" s="5">
        <v>0</v>
      </c>
      <c r="V585" s="8">
        <f t="shared" si="386"/>
        <v>100</v>
      </c>
      <c r="W585" s="4" t="s">
        <v>1303</v>
      </c>
      <c r="X585" s="5" t="s">
        <v>1223</v>
      </c>
      <c r="Y585" s="38">
        <v>80</v>
      </c>
      <c r="Z585" s="8" t="str">
        <f>VLOOKUP($Y585,definitions_list_lookup!$N$15:$P$20,2,TRUE)</f>
        <v>very high</v>
      </c>
      <c r="AA585" s="8">
        <f>VLOOKUP($Y585,definitions_list_lookup!$N$15:$P$20,3,TRUE)</f>
        <v>4</v>
      </c>
      <c r="AB585" s="99" t="s">
        <v>1842</v>
      </c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>
        <v>5</v>
      </c>
      <c r="AQ585" s="7"/>
      <c r="AR585" s="7"/>
      <c r="AS585" s="7">
        <v>95</v>
      </c>
      <c r="AT585" s="7"/>
      <c r="AU585" s="7"/>
      <c r="AV585" s="7"/>
      <c r="AW585" s="7"/>
      <c r="AX585" s="7"/>
      <c r="AY585" s="7"/>
      <c r="AZ585" s="7"/>
      <c r="BA585" s="8">
        <f t="shared" si="387"/>
        <v>100</v>
      </c>
      <c r="BB585" s="54"/>
      <c r="BC585" s="99"/>
      <c r="BD585" s="99"/>
      <c r="BE585" s="99"/>
      <c r="BF585" s="7"/>
      <c r="BG585" s="8" t="str">
        <f>VLOOKUP($BF585,definitions_list_lookup!$N$15:$P$20,2,TRUE)</f>
        <v>fresh</v>
      </c>
      <c r="BH585" s="8">
        <f>VLOOKUP($BF585,definitions_list_lookup!$N$15:$P$20,3,TRUE)</f>
        <v>0</v>
      </c>
      <c r="BI585" s="99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8">
        <f t="shared" si="388"/>
        <v>0</v>
      </c>
      <c r="CI585" s="44"/>
      <c r="CJ585" s="7" t="s">
        <v>1384</v>
      </c>
      <c r="CK585" s="48" t="s">
        <v>1396</v>
      </c>
      <c r="CL585" s="7">
        <v>95</v>
      </c>
      <c r="CM585" s="8" t="str">
        <f>VLOOKUP($CL585,definitions_list_lookup!$N$15:$P$20,2,TRUE)</f>
        <v>complete</v>
      </c>
      <c r="CN585" s="8">
        <f>VLOOKUP($CL585,definitions_list_lookup!$N$15:$P$20,3,TRUE)</f>
        <v>5</v>
      </c>
      <c r="CO585" s="99" t="s">
        <v>1842</v>
      </c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>
        <v>10</v>
      </c>
      <c r="DD585" s="7"/>
      <c r="DE585" s="7"/>
      <c r="DF585" s="7">
        <v>90</v>
      </c>
      <c r="DG585" s="7"/>
      <c r="DH585" s="7"/>
      <c r="DI585" s="7"/>
      <c r="DJ585" s="7"/>
      <c r="DK585" s="7"/>
      <c r="DL585" s="7"/>
      <c r="DM585" s="7"/>
      <c r="DN585" s="8">
        <f t="shared" si="389"/>
        <v>100</v>
      </c>
      <c r="DO585" s="44"/>
      <c r="DP585" s="99"/>
      <c r="DQ585" s="7"/>
      <c r="DR585" s="8" t="str">
        <f>VLOOKUP($DQ585,definitions_list_lookup!$N$15:$P$20,2,TRUE)</f>
        <v>fresh</v>
      </c>
      <c r="DS585" s="8">
        <f>VLOOKUP($DQ585,definitions_list_lookup!$N$15:$P$20,3,TRUE)</f>
        <v>0</v>
      </c>
      <c r="DT585" s="99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8">
        <f t="shared" si="390"/>
        <v>0</v>
      </c>
      <c r="ET585" s="44"/>
      <c r="EU585" s="8">
        <f t="shared" si="391"/>
        <v>90.5</v>
      </c>
      <c r="EV585" s="8" t="str">
        <f>VLOOKUP($EU585,definitions_list_lookup!$N$15:$P$20,2,TRUE)</f>
        <v>very high</v>
      </c>
      <c r="EW585" s="8">
        <f>VLOOKUP($EU585,definitions_list_lookup!$N$15:$P$20,3,TRUE)</f>
        <v>4</v>
      </c>
    </row>
    <row r="586" spans="1:153" ht="140">
      <c r="A586" s="89">
        <v>43308</v>
      </c>
      <c r="B586" s="5" t="s">
        <v>1323</v>
      </c>
      <c r="D586" t="s">
        <v>1208</v>
      </c>
      <c r="E586">
        <v>121</v>
      </c>
      <c r="F586">
        <v>4</v>
      </c>
      <c r="G586" s="6" t="str">
        <f t="shared" si="409"/>
        <v>121-4</v>
      </c>
      <c r="H586">
        <v>26.5</v>
      </c>
      <c r="I586">
        <v>27</v>
      </c>
      <c r="J586" s="79" t="str">
        <f>IF(((VLOOKUP($G586,Depth_Lookup!$A$3:$J$561,9,FALSE))-(I586/100))&gt;=0,"Good","Too Long")</f>
        <v>Good</v>
      </c>
      <c r="K586" s="80">
        <f>(VLOOKUP($G586,Depth_Lookup!$A$3:$J$561,10,FALSE))+(H586/100)</f>
        <v>281.23500000000001</v>
      </c>
      <c r="L586" s="80">
        <f>(VLOOKUP($G586,Depth_Lookup!$A$3:$J$561,10,FALSE))+(I586/100)</f>
        <v>281.24</v>
      </c>
      <c r="M586" t="s">
        <v>1977</v>
      </c>
      <c r="N586" s="106" t="s">
        <v>1465</v>
      </c>
      <c r="O586" s="248" t="s">
        <v>1985</v>
      </c>
      <c r="P586" s="208" t="s">
        <v>2035</v>
      </c>
      <c r="Q586" s="44"/>
      <c r="R586" s="42">
        <v>100</v>
      </c>
      <c r="S586" s="5">
        <v>0</v>
      </c>
      <c r="T586" s="5">
        <v>0</v>
      </c>
      <c r="U586" s="5">
        <v>0</v>
      </c>
      <c r="V586" s="8">
        <f t="shared" ref="V586:V587" si="410">SUM(R586:U586)</f>
        <v>100</v>
      </c>
      <c r="W586" s="4" t="s">
        <v>1383</v>
      </c>
      <c r="X586" s="5" t="s">
        <v>1983</v>
      </c>
      <c r="Y586" s="38">
        <v>65</v>
      </c>
      <c r="Z586" s="8" t="str">
        <f>VLOOKUP($Y586,definitions_list_lookup!$N$15:$P$20,2,TRUE)</f>
        <v>very high</v>
      </c>
      <c r="AA586" s="8">
        <f>VLOOKUP($Y586,definitions_list_lookup!$N$15:$P$20,3,TRUE)</f>
        <v>4</v>
      </c>
      <c r="AB586" s="99"/>
      <c r="AC586" s="7">
        <v>90</v>
      </c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>
        <v>10</v>
      </c>
      <c r="AT586" s="7"/>
      <c r="AU586" s="7"/>
      <c r="AV586" s="7"/>
      <c r="AW586" s="7"/>
      <c r="AX586" s="7"/>
      <c r="AY586" s="7"/>
      <c r="AZ586" s="7"/>
      <c r="BA586" s="8">
        <f t="shared" si="387"/>
        <v>100</v>
      </c>
      <c r="BB586" s="54"/>
      <c r="BC586" s="99"/>
      <c r="BD586" s="99"/>
      <c r="BE586" s="99"/>
      <c r="BF586" s="7"/>
      <c r="BG586" s="8" t="str">
        <f>VLOOKUP($BF586,definitions_list_lookup!$N$15:$P$20,2,TRUE)</f>
        <v>fresh</v>
      </c>
      <c r="BH586" s="8">
        <f>VLOOKUP($BF586,definitions_list_lookup!$N$15:$P$20,3,TRUE)</f>
        <v>0</v>
      </c>
      <c r="BI586" s="99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8">
        <f t="shared" si="388"/>
        <v>0</v>
      </c>
      <c r="CI586" s="44"/>
      <c r="CJ586" s="7"/>
      <c r="CK586" s="48"/>
      <c r="CL586" s="7"/>
      <c r="CM586" s="8" t="str">
        <f>VLOOKUP($CL586,definitions_list_lookup!$N$15:$P$20,2,TRUE)</f>
        <v>fresh</v>
      </c>
      <c r="CN586" s="8">
        <f>VLOOKUP($CL586,definitions_list_lookup!$N$15:$P$20,3,TRUE)</f>
        <v>0</v>
      </c>
      <c r="CO586" s="99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8">
        <f t="shared" si="389"/>
        <v>0</v>
      </c>
      <c r="DO586" s="44"/>
      <c r="DP586" s="99"/>
      <c r="DQ586" s="7"/>
      <c r="DR586" s="8" t="str">
        <f>VLOOKUP($DQ586,definitions_list_lookup!$N$15:$P$20,2,TRUE)</f>
        <v>fresh</v>
      </c>
      <c r="DS586" s="8">
        <f>VLOOKUP($DQ586,definitions_list_lookup!$N$15:$P$20,3,TRUE)</f>
        <v>0</v>
      </c>
      <c r="DT586" s="99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8">
        <f t="shared" si="390"/>
        <v>0</v>
      </c>
      <c r="ET586" s="44"/>
      <c r="EU586" s="8">
        <f t="shared" si="391"/>
        <v>65</v>
      </c>
      <c r="EV586" s="8" t="str">
        <f>VLOOKUP($EU586,definitions_list_lookup!$N$15:$P$20,2,TRUE)</f>
        <v>very high</v>
      </c>
      <c r="EW586" s="8">
        <f>VLOOKUP($EU586,definitions_list_lookup!$N$15:$P$20,3,TRUE)</f>
        <v>4</v>
      </c>
    </row>
    <row r="587" spans="1:153" ht="140">
      <c r="A587" s="89">
        <v>43308</v>
      </c>
      <c r="B587" s="5" t="s">
        <v>1323</v>
      </c>
      <c r="D587" t="s">
        <v>1208</v>
      </c>
      <c r="E587">
        <v>121</v>
      </c>
      <c r="F587">
        <v>4</v>
      </c>
      <c r="G587" s="6" t="str">
        <f t="shared" si="409"/>
        <v>121-4</v>
      </c>
      <c r="H587">
        <v>27</v>
      </c>
      <c r="I587">
        <v>67</v>
      </c>
      <c r="J587" s="79" t="str">
        <f>IF(((VLOOKUP($G587,Depth_Lookup!$A$3:$J$561,9,FALSE))-(I587/100))&gt;=0,"Good","Too Long")</f>
        <v>Good</v>
      </c>
      <c r="K587" s="80">
        <f>(VLOOKUP($G587,Depth_Lookup!$A$3:$J$561,10,FALSE))+(H587/100)</f>
        <v>281.24</v>
      </c>
      <c r="L587" s="80">
        <f>(VLOOKUP($G587,Depth_Lookup!$A$3:$J$561,10,FALSE))+(I587/100)</f>
        <v>281.64000000000004</v>
      </c>
      <c r="M587" t="s">
        <v>1978</v>
      </c>
      <c r="N587" s="106" t="s">
        <v>13</v>
      </c>
      <c r="O587" s="248" t="s">
        <v>1988</v>
      </c>
      <c r="P587" s="208" t="s">
        <v>2035</v>
      </c>
      <c r="Q587" s="44"/>
      <c r="R587" s="42">
        <v>10</v>
      </c>
      <c r="S587" s="5">
        <v>0</v>
      </c>
      <c r="T587" s="5">
        <v>90</v>
      </c>
      <c r="U587" s="5">
        <v>0</v>
      </c>
      <c r="V587" s="8">
        <f t="shared" si="410"/>
        <v>100</v>
      </c>
      <c r="W587" s="4" t="s">
        <v>1303</v>
      </c>
      <c r="X587" s="5" t="s">
        <v>1223</v>
      </c>
      <c r="Y587" s="38">
        <v>80</v>
      </c>
      <c r="Z587" s="8" t="str">
        <f>VLOOKUP($Y587,definitions_list_lookup!$N$15:$P$20,2,TRUE)</f>
        <v>very high</v>
      </c>
      <c r="AA587" s="8">
        <f>VLOOKUP($Y587,definitions_list_lookup!$N$15:$P$20,3,TRUE)</f>
        <v>4</v>
      </c>
      <c r="AB587" s="99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>
        <v>5</v>
      </c>
      <c r="AQ587" s="7"/>
      <c r="AR587" s="7"/>
      <c r="AS587" s="7">
        <v>95</v>
      </c>
      <c r="AT587" s="7"/>
      <c r="AU587" s="7"/>
      <c r="AV587" s="7"/>
      <c r="AW587" s="7"/>
      <c r="AX587" s="7"/>
      <c r="AY587" s="7"/>
      <c r="AZ587" s="7"/>
      <c r="BA587" s="8">
        <f t="shared" ref="BA587" si="411">SUM(AC587:AZ587)</f>
        <v>100</v>
      </c>
      <c r="BB587" s="54"/>
      <c r="BC587" s="99"/>
      <c r="BD587" s="99"/>
      <c r="BE587" s="99"/>
      <c r="BF587" s="7"/>
      <c r="BG587" s="8" t="str">
        <f>VLOOKUP($BF587,definitions_list_lookup!$N$15:$P$20,2,TRUE)</f>
        <v>fresh</v>
      </c>
      <c r="BH587" s="8">
        <f>VLOOKUP($BF587,definitions_list_lookup!$N$15:$P$20,3,TRUE)</f>
        <v>0</v>
      </c>
      <c r="BI587" s="99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8">
        <f t="shared" ref="CH587" si="412">SUM(BJ587:CG587)</f>
        <v>0</v>
      </c>
      <c r="CI587" s="44"/>
      <c r="CJ587" s="7" t="s">
        <v>1384</v>
      </c>
      <c r="CK587" s="48" t="s">
        <v>1396</v>
      </c>
      <c r="CL587" s="7">
        <v>95</v>
      </c>
      <c r="CM587" s="8" t="str">
        <f>VLOOKUP($CL587,definitions_list_lookup!$N$15:$P$20,2,TRUE)</f>
        <v>complete</v>
      </c>
      <c r="CN587" s="8">
        <f>VLOOKUP($CL587,definitions_list_lookup!$N$15:$P$20,3,TRUE)</f>
        <v>5</v>
      </c>
      <c r="CO587" s="99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>
        <v>10</v>
      </c>
      <c r="DD587" s="7"/>
      <c r="DE587" s="7"/>
      <c r="DF587" s="7">
        <v>90</v>
      </c>
      <c r="DG587" s="7"/>
      <c r="DH587" s="7"/>
      <c r="DI587" s="7"/>
      <c r="DJ587" s="7"/>
      <c r="DK587" s="7"/>
      <c r="DL587" s="7"/>
      <c r="DM587" s="7"/>
      <c r="DN587" s="8">
        <f t="shared" si="389"/>
        <v>100</v>
      </c>
      <c r="DO587" s="44"/>
      <c r="DP587" s="99"/>
      <c r="DQ587" s="7"/>
      <c r="DR587" s="8" t="str">
        <f>VLOOKUP($DQ587,definitions_list_lookup!$N$15:$P$20,2,TRUE)</f>
        <v>fresh</v>
      </c>
      <c r="DS587" s="8">
        <f>VLOOKUP($DQ587,definitions_list_lookup!$N$15:$P$20,3,TRUE)</f>
        <v>0</v>
      </c>
      <c r="DT587" s="99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8">
        <f t="shared" si="390"/>
        <v>0</v>
      </c>
      <c r="ET587" s="44"/>
      <c r="EU587" s="8">
        <f t="shared" si="391"/>
        <v>93.5</v>
      </c>
      <c r="EV587" s="8" t="str">
        <f>VLOOKUP($EU587,definitions_list_lookup!$N$15:$P$20,2,TRUE)</f>
        <v>complete</v>
      </c>
      <c r="EW587" s="8">
        <f>VLOOKUP($EU587,definitions_list_lookup!$N$15:$P$20,3,TRUE)</f>
        <v>5</v>
      </c>
    </row>
    <row r="588" spans="1:153" ht="140">
      <c r="A588" s="89">
        <v>43308</v>
      </c>
      <c r="B588" s="5" t="s">
        <v>1323</v>
      </c>
      <c r="D588" t="s">
        <v>1208</v>
      </c>
      <c r="E588">
        <v>122</v>
      </c>
      <c r="F588">
        <v>1</v>
      </c>
      <c r="G588" s="6" t="str">
        <f t="shared" si="409"/>
        <v>122-1</v>
      </c>
      <c r="H588">
        <v>0</v>
      </c>
      <c r="I588">
        <v>89.5</v>
      </c>
      <c r="J588" s="79" t="str">
        <f>IF(((VLOOKUP($G588,Depth_Lookup!$A$3:$J$561,9,FALSE))-(I588/100))&gt;=0,"Good","Too Long")</f>
        <v>Good</v>
      </c>
      <c r="K588" s="80">
        <f>(VLOOKUP($G588,Depth_Lookup!$A$3:$J$561,10,FALSE))+(H588/100)</f>
        <v>281.60000000000002</v>
      </c>
      <c r="L588" s="80">
        <f>(VLOOKUP($G588,Depth_Lookup!$A$3:$J$561,10,FALSE))+(I588/100)</f>
        <v>282.495</v>
      </c>
      <c r="M588" t="s">
        <v>1978</v>
      </c>
      <c r="N588" s="106" t="s">
        <v>13</v>
      </c>
      <c r="O588" s="248" t="s">
        <v>1988</v>
      </c>
      <c r="P588" s="208" t="s">
        <v>2035</v>
      </c>
      <c r="Q588" s="44"/>
      <c r="R588" s="42">
        <v>10</v>
      </c>
      <c r="S588" s="5">
        <v>0</v>
      </c>
      <c r="T588" s="5">
        <v>90</v>
      </c>
      <c r="U588" s="5">
        <v>0</v>
      </c>
      <c r="V588" s="8">
        <f t="shared" ref="V588" si="413">SUM(R588:U588)</f>
        <v>100</v>
      </c>
      <c r="W588" s="4" t="s">
        <v>1303</v>
      </c>
      <c r="X588" s="5" t="s">
        <v>1223</v>
      </c>
      <c r="Y588" s="38">
        <v>80</v>
      </c>
      <c r="Z588" s="8" t="str">
        <f>VLOOKUP($Y588,definitions_list_lookup!$N$15:$P$20,2,TRUE)</f>
        <v>very high</v>
      </c>
      <c r="AA588" s="8">
        <f>VLOOKUP($Y588,definitions_list_lookup!$N$15:$P$20,3,TRUE)</f>
        <v>4</v>
      </c>
      <c r="AB588" s="99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>
        <v>5</v>
      </c>
      <c r="AQ588" s="7"/>
      <c r="AR588" s="7"/>
      <c r="AS588" s="7">
        <v>95</v>
      </c>
      <c r="AT588" s="7"/>
      <c r="AU588" s="7"/>
      <c r="AV588" s="7"/>
      <c r="AW588" s="7"/>
      <c r="AX588" s="7"/>
      <c r="AY588" s="7"/>
      <c r="AZ588" s="7"/>
      <c r="BA588" s="8">
        <f t="shared" ref="BA588" si="414">SUM(AC588:AZ588)</f>
        <v>100</v>
      </c>
      <c r="BB588" s="54"/>
      <c r="BC588" s="99"/>
      <c r="BD588" s="99"/>
      <c r="BE588" s="99"/>
      <c r="BF588" s="7"/>
      <c r="BG588" s="8" t="str">
        <f>VLOOKUP($BF588,definitions_list_lookup!$N$15:$P$20,2,TRUE)</f>
        <v>fresh</v>
      </c>
      <c r="BH588" s="8">
        <f>VLOOKUP($BF588,definitions_list_lookup!$N$15:$P$20,3,TRUE)</f>
        <v>0</v>
      </c>
      <c r="BI588" s="99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8">
        <f t="shared" ref="CH588" si="415">SUM(BJ588:CG588)</f>
        <v>0</v>
      </c>
      <c r="CI588" s="44"/>
      <c r="CJ588" s="7" t="s">
        <v>1384</v>
      </c>
      <c r="CK588" s="48" t="s">
        <v>1396</v>
      </c>
      <c r="CL588" s="7">
        <v>95</v>
      </c>
      <c r="CM588" s="8" t="str">
        <f>VLOOKUP($CL588,definitions_list_lookup!$N$15:$P$20,2,TRUE)</f>
        <v>complete</v>
      </c>
      <c r="CN588" s="8">
        <f>VLOOKUP($CL588,definitions_list_lookup!$N$15:$P$20,3,TRUE)</f>
        <v>5</v>
      </c>
      <c r="CO588" s="99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>
        <v>10</v>
      </c>
      <c r="DD588" s="7"/>
      <c r="DE588" s="7"/>
      <c r="DF588" s="7">
        <v>90</v>
      </c>
      <c r="DG588" s="7"/>
      <c r="DH588" s="7"/>
      <c r="DI588" s="7"/>
      <c r="DJ588" s="7"/>
      <c r="DK588" s="7"/>
      <c r="DL588" s="7"/>
      <c r="DM588" s="7"/>
      <c r="DN588" s="8">
        <f t="shared" si="389"/>
        <v>100</v>
      </c>
      <c r="DO588" s="44"/>
      <c r="DP588" s="99"/>
      <c r="DQ588" s="7"/>
      <c r="DR588" s="8" t="str">
        <f>VLOOKUP($DQ588,definitions_list_lookup!$N$15:$P$20,2,TRUE)</f>
        <v>fresh</v>
      </c>
      <c r="DS588" s="8">
        <f>VLOOKUP($DQ588,definitions_list_lookup!$N$15:$P$20,3,TRUE)</f>
        <v>0</v>
      </c>
      <c r="DT588" s="99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8">
        <f t="shared" si="390"/>
        <v>0</v>
      </c>
      <c r="ET588" s="44"/>
      <c r="EU588" s="8">
        <f t="shared" si="391"/>
        <v>93.5</v>
      </c>
      <c r="EV588" s="8" t="str">
        <f>VLOOKUP($EU588,definitions_list_lookup!$N$15:$P$20,2,TRUE)</f>
        <v>complete</v>
      </c>
      <c r="EW588" s="8">
        <f>VLOOKUP($EU588,definitions_list_lookup!$N$15:$P$20,3,TRUE)</f>
        <v>5</v>
      </c>
    </row>
    <row r="589" spans="1:153" ht="140">
      <c r="A589" s="89">
        <v>43308</v>
      </c>
      <c r="B589" s="5" t="s">
        <v>1323</v>
      </c>
      <c r="D589" t="s">
        <v>1208</v>
      </c>
      <c r="E589">
        <v>122</v>
      </c>
      <c r="F589">
        <v>2</v>
      </c>
      <c r="G589" s="6" t="str">
        <f t="shared" si="409"/>
        <v>122-2</v>
      </c>
      <c r="H589">
        <v>0</v>
      </c>
      <c r="I589">
        <v>49</v>
      </c>
      <c r="J589" s="79" t="str">
        <f>IF(((VLOOKUP($G589,Depth_Lookup!$A$3:$J$561,9,FALSE))-(I589/100))&gt;=0,"Good","Too Long")</f>
        <v>Good</v>
      </c>
      <c r="K589" s="80">
        <f>(VLOOKUP($G589,Depth_Lookup!$A$3:$J$561,10,FALSE))+(H589/100)</f>
        <v>282.495</v>
      </c>
      <c r="L589" s="80">
        <f>(VLOOKUP($G589,Depth_Lookup!$A$3:$J$561,10,FALSE))+(I589/100)</f>
        <v>282.98500000000001</v>
      </c>
      <c r="M589" t="s">
        <v>1978</v>
      </c>
      <c r="N589" s="106" t="s">
        <v>13</v>
      </c>
      <c r="O589" s="248" t="s">
        <v>1988</v>
      </c>
      <c r="P589" s="208" t="s">
        <v>2035</v>
      </c>
      <c r="Q589" s="44"/>
      <c r="R589" s="42">
        <v>5</v>
      </c>
      <c r="S589" s="5">
        <v>0</v>
      </c>
      <c r="T589" s="5">
        <v>95</v>
      </c>
      <c r="U589" s="5">
        <v>0</v>
      </c>
      <c r="V589" s="8">
        <f t="shared" ref="V589" si="416">SUM(R589:U589)</f>
        <v>100</v>
      </c>
      <c r="W589" s="4" t="s">
        <v>1303</v>
      </c>
      <c r="X589" s="5" t="s">
        <v>1223</v>
      </c>
      <c r="Y589" s="38">
        <v>80</v>
      </c>
      <c r="Z589" s="8" t="str">
        <f>VLOOKUP($Y589,definitions_list_lookup!$N$15:$P$20,2,TRUE)</f>
        <v>very high</v>
      </c>
      <c r="AA589" s="8">
        <f>VLOOKUP($Y589,definitions_list_lookup!$N$15:$P$20,3,TRUE)</f>
        <v>4</v>
      </c>
      <c r="AB589" s="99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>
        <v>5</v>
      </c>
      <c r="AQ589" s="7"/>
      <c r="AR589" s="7"/>
      <c r="AS589" s="7">
        <v>95</v>
      </c>
      <c r="AT589" s="7"/>
      <c r="AU589" s="7"/>
      <c r="AV589" s="7"/>
      <c r="AW589" s="7"/>
      <c r="AX589" s="7"/>
      <c r="AY589" s="7"/>
      <c r="AZ589" s="7"/>
      <c r="BA589" s="8">
        <f t="shared" ref="BA589" si="417">SUM(AC589:AZ589)</f>
        <v>100</v>
      </c>
      <c r="BB589" s="54"/>
      <c r="BC589" s="99"/>
      <c r="BD589" s="99"/>
      <c r="BE589" s="99"/>
      <c r="BF589" s="7"/>
      <c r="BG589" s="8" t="str">
        <f>VLOOKUP($BF589,definitions_list_lookup!$N$15:$P$20,2,TRUE)</f>
        <v>fresh</v>
      </c>
      <c r="BH589" s="8">
        <f>VLOOKUP($BF589,definitions_list_lookup!$N$15:$P$20,3,TRUE)</f>
        <v>0</v>
      </c>
      <c r="BI589" s="99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8">
        <f t="shared" ref="CH589" si="418">SUM(BJ589:CG589)</f>
        <v>0</v>
      </c>
      <c r="CI589" s="44"/>
      <c r="CJ589" s="7" t="s">
        <v>1384</v>
      </c>
      <c r="CK589" s="48" t="s">
        <v>1396</v>
      </c>
      <c r="CL589" s="7">
        <v>95</v>
      </c>
      <c r="CM589" s="8" t="str">
        <f>VLOOKUP($CL589,definitions_list_lookup!$N$15:$P$20,2,TRUE)</f>
        <v>complete</v>
      </c>
      <c r="CN589" s="8">
        <f>VLOOKUP($CL589,definitions_list_lookup!$N$15:$P$20,3,TRUE)</f>
        <v>5</v>
      </c>
      <c r="CO589" s="99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>
        <v>10</v>
      </c>
      <c r="DD589" s="7"/>
      <c r="DE589" s="7"/>
      <c r="DF589" s="7">
        <v>90</v>
      </c>
      <c r="DG589" s="7"/>
      <c r="DH589" s="7"/>
      <c r="DI589" s="7"/>
      <c r="DJ589" s="7"/>
      <c r="DK589" s="7"/>
      <c r="DL589" s="7"/>
      <c r="DM589" s="7"/>
      <c r="DN589" s="8">
        <f t="shared" si="389"/>
        <v>100</v>
      </c>
      <c r="DO589" s="44"/>
      <c r="DP589" s="99"/>
      <c r="DQ589" s="7"/>
      <c r="DR589" s="8" t="str">
        <f>VLOOKUP($DQ589,definitions_list_lookup!$N$15:$P$20,2,TRUE)</f>
        <v>fresh</v>
      </c>
      <c r="DS589" s="8">
        <f>VLOOKUP($DQ589,definitions_list_lookup!$N$15:$P$20,3,TRUE)</f>
        <v>0</v>
      </c>
      <c r="DT589" s="99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8">
        <f t="shared" si="390"/>
        <v>0</v>
      </c>
      <c r="ET589" s="44"/>
      <c r="EU589" s="8">
        <f t="shared" si="391"/>
        <v>94.25</v>
      </c>
      <c r="EV589" s="8" t="str">
        <f>VLOOKUP($EU589,definitions_list_lookup!$N$15:$P$20,2,TRUE)</f>
        <v>complete</v>
      </c>
      <c r="EW589" s="8">
        <f>VLOOKUP($EU589,definitions_list_lookup!$N$15:$P$20,3,TRUE)</f>
        <v>5</v>
      </c>
    </row>
    <row r="590" spans="1:153" ht="140">
      <c r="A590" s="89">
        <v>43308</v>
      </c>
      <c r="B590" s="5" t="s">
        <v>1323</v>
      </c>
      <c r="D590" t="s">
        <v>1208</v>
      </c>
      <c r="E590">
        <v>122</v>
      </c>
      <c r="F590">
        <v>2</v>
      </c>
      <c r="G590" s="6" t="str">
        <f t="shared" si="409"/>
        <v>122-2</v>
      </c>
      <c r="H590">
        <v>49</v>
      </c>
      <c r="I590">
        <v>50</v>
      </c>
      <c r="J590" s="79" t="str">
        <f>IF(((VLOOKUP($G590,Depth_Lookup!$A$3:$J$561,9,FALSE))-(I590/100))&gt;=0,"Good","Too Long")</f>
        <v>Good</v>
      </c>
      <c r="K590" s="80">
        <f>(VLOOKUP($G590,Depth_Lookup!$A$3:$J$561,10,FALSE))+(H590/100)</f>
        <v>282.98500000000001</v>
      </c>
      <c r="L590" s="80">
        <f>(VLOOKUP($G590,Depth_Lookup!$A$3:$J$561,10,FALSE))+(I590/100)</f>
        <v>282.995</v>
      </c>
      <c r="M590" t="s">
        <v>1979</v>
      </c>
      <c r="N590" s="106" t="s">
        <v>1465</v>
      </c>
      <c r="O590" s="248" t="s">
        <v>1985</v>
      </c>
      <c r="P590" s="208" t="s">
        <v>2035</v>
      </c>
      <c r="Q590" s="44"/>
      <c r="R590" s="42">
        <v>100</v>
      </c>
      <c r="S590" s="5">
        <v>0</v>
      </c>
      <c r="T590" s="5">
        <v>0</v>
      </c>
      <c r="U590" s="5">
        <v>0</v>
      </c>
      <c r="V590" s="8">
        <f t="shared" ref="V590:V592" si="419">SUM(R590:U590)</f>
        <v>100</v>
      </c>
      <c r="W590" s="4" t="s">
        <v>1383</v>
      </c>
      <c r="X590" s="5" t="s">
        <v>1983</v>
      </c>
      <c r="Y590" s="38">
        <v>65</v>
      </c>
      <c r="Z590" s="8" t="str">
        <f>VLOOKUP($Y590,definitions_list_lookup!$N$15:$P$20,2,TRUE)</f>
        <v>very high</v>
      </c>
      <c r="AA590" s="8">
        <f>VLOOKUP($Y590,definitions_list_lookup!$N$15:$P$20,3,TRUE)</f>
        <v>4</v>
      </c>
      <c r="AB590" s="99"/>
      <c r="AC590" s="7">
        <v>40</v>
      </c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>
        <v>60</v>
      </c>
      <c r="AT590" s="7"/>
      <c r="AU590" s="7"/>
      <c r="AV590" s="7"/>
      <c r="AW590" s="7"/>
      <c r="AX590" s="7"/>
      <c r="AY590" s="7"/>
      <c r="AZ590" s="7"/>
      <c r="BA590" s="8">
        <f t="shared" si="387"/>
        <v>100</v>
      </c>
      <c r="BB590" s="54"/>
      <c r="BC590" s="99"/>
      <c r="BD590" s="99"/>
      <c r="BE590" s="99"/>
      <c r="BF590" s="7"/>
      <c r="BG590" s="8" t="str">
        <f>VLOOKUP($BF590,definitions_list_lookup!$N$15:$P$20,2,TRUE)</f>
        <v>fresh</v>
      </c>
      <c r="BH590" s="8">
        <f>VLOOKUP($BF590,definitions_list_lookup!$N$15:$P$20,3,TRUE)</f>
        <v>0</v>
      </c>
      <c r="BI590" s="99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8">
        <f t="shared" si="388"/>
        <v>0</v>
      </c>
      <c r="CI590" s="44"/>
      <c r="CJ590" s="7"/>
      <c r="CK590" s="48"/>
      <c r="CL590" s="7"/>
      <c r="CM590" s="8" t="str">
        <f>VLOOKUP($CL590,definitions_list_lookup!$N$15:$P$20,2,TRUE)</f>
        <v>fresh</v>
      </c>
      <c r="CN590" s="8">
        <f>VLOOKUP($CL590,definitions_list_lookup!$N$15:$P$20,3,TRUE)</f>
        <v>0</v>
      </c>
      <c r="CO590" s="99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8">
        <f t="shared" si="389"/>
        <v>0</v>
      </c>
      <c r="DO590" s="44"/>
      <c r="DP590" s="99"/>
      <c r="DQ590" s="7"/>
      <c r="DR590" s="8" t="str">
        <f>VLOOKUP($DQ590,definitions_list_lookup!$N$15:$P$20,2,TRUE)</f>
        <v>fresh</v>
      </c>
      <c r="DS590" s="8">
        <f>VLOOKUP($DQ590,definitions_list_lookup!$N$15:$P$20,3,TRUE)</f>
        <v>0</v>
      </c>
      <c r="DT590" s="99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8">
        <f t="shared" si="390"/>
        <v>0</v>
      </c>
      <c r="ET590" s="44"/>
      <c r="EU590" s="8">
        <f t="shared" si="391"/>
        <v>65</v>
      </c>
      <c r="EV590" s="8" t="str">
        <f>VLOOKUP($EU590,definitions_list_lookup!$N$15:$P$20,2,TRUE)</f>
        <v>very high</v>
      </c>
      <c r="EW590" s="8">
        <f>VLOOKUP($EU590,definitions_list_lookup!$N$15:$P$20,3,TRUE)</f>
        <v>4</v>
      </c>
    </row>
    <row r="591" spans="1:153" ht="140">
      <c r="A591" s="89">
        <v>43308</v>
      </c>
      <c r="B591" s="5" t="s">
        <v>1323</v>
      </c>
      <c r="D591" t="s">
        <v>1208</v>
      </c>
      <c r="E591">
        <v>122</v>
      </c>
      <c r="F591">
        <v>2</v>
      </c>
      <c r="G591" s="6" t="str">
        <f t="shared" si="409"/>
        <v>122-2</v>
      </c>
      <c r="H591">
        <v>50</v>
      </c>
      <c r="I591">
        <v>80</v>
      </c>
      <c r="J591" s="79" t="str">
        <f>IF(((VLOOKUP($G591,Depth_Lookup!$A$3:$J$561,9,FALSE))-(I591/100))&gt;=0,"Good","Too Long")</f>
        <v>Good</v>
      </c>
      <c r="K591" s="80">
        <f>(VLOOKUP($G591,Depth_Lookup!$A$3:$J$561,10,FALSE))+(H591/100)</f>
        <v>282.995</v>
      </c>
      <c r="L591" s="80">
        <f>(VLOOKUP($G591,Depth_Lookup!$A$3:$J$561,10,FALSE))+(I591/100)</f>
        <v>283.29500000000002</v>
      </c>
      <c r="M591" t="s">
        <v>1980</v>
      </c>
      <c r="N591" s="106" t="s">
        <v>13</v>
      </c>
      <c r="O591" s="248" t="s">
        <v>1988</v>
      </c>
      <c r="P591" s="208" t="s">
        <v>2035</v>
      </c>
      <c r="Q591" s="44"/>
      <c r="R591" s="42">
        <v>0</v>
      </c>
      <c r="S591" s="5">
        <v>0</v>
      </c>
      <c r="T591" s="5">
        <v>100</v>
      </c>
      <c r="U591" s="5">
        <v>0</v>
      </c>
      <c r="V591" s="8">
        <f t="shared" si="419"/>
        <v>100</v>
      </c>
      <c r="W591" s="4"/>
      <c r="X591" s="5"/>
      <c r="Y591" s="38"/>
      <c r="Z591" s="8" t="str">
        <f>VLOOKUP($Y591,definitions_list_lookup!$N$15:$P$20,2,TRUE)</f>
        <v>fresh</v>
      </c>
      <c r="AA591" s="8">
        <f>VLOOKUP($Y591,definitions_list_lookup!$N$15:$P$20,3,TRUE)</f>
        <v>0</v>
      </c>
      <c r="AB591" s="99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8">
        <f t="shared" si="387"/>
        <v>0</v>
      </c>
      <c r="BB591" s="54"/>
      <c r="BC591" s="99"/>
      <c r="BD591" s="99"/>
      <c r="BE591" s="99"/>
      <c r="BF591" s="7"/>
      <c r="BG591" s="8" t="str">
        <f>VLOOKUP($BF591,definitions_list_lookup!$N$15:$P$20,2,TRUE)</f>
        <v>fresh</v>
      </c>
      <c r="BH591" s="8">
        <f>VLOOKUP($BF591,definitions_list_lookup!$N$15:$P$20,3,TRUE)</f>
        <v>0</v>
      </c>
      <c r="BI591" s="99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8">
        <f t="shared" si="388"/>
        <v>0</v>
      </c>
      <c r="CI591" s="44"/>
      <c r="CJ591" s="7" t="s">
        <v>1384</v>
      </c>
      <c r="CK591" s="48" t="s">
        <v>1396</v>
      </c>
      <c r="CL591" s="7">
        <v>95</v>
      </c>
      <c r="CM591" s="8" t="str">
        <f>VLOOKUP($CL591,definitions_list_lookup!$N$15:$P$20,2,TRUE)</f>
        <v>complete</v>
      </c>
      <c r="CN591" s="8">
        <f>VLOOKUP($CL591,definitions_list_lookup!$N$15:$P$20,3,TRUE)</f>
        <v>5</v>
      </c>
      <c r="CO591" s="99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>
        <v>10</v>
      </c>
      <c r="DD591" s="7"/>
      <c r="DE591" s="7"/>
      <c r="DF591" s="7">
        <v>90</v>
      </c>
      <c r="DG591" s="7"/>
      <c r="DH591" s="7"/>
      <c r="DI591" s="7"/>
      <c r="DJ591" s="7"/>
      <c r="DK591" s="7"/>
      <c r="DL591" s="7"/>
      <c r="DM591" s="7"/>
      <c r="DN591" s="8">
        <f t="shared" si="389"/>
        <v>100</v>
      </c>
      <c r="DO591" s="44"/>
      <c r="DP591" s="99"/>
      <c r="DQ591" s="7"/>
      <c r="DR591" s="8" t="str">
        <f>VLOOKUP($DQ591,definitions_list_lookup!$N$15:$P$20,2,TRUE)</f>
        <v>fresh</v>
      </c>
      <c r="DS591" s="8">
        <f>VLOOKUP($DQ591,definitions_list_lookup!$N$15:$P$20,3,TRUE)</f>
        <v>0</v>
      </c>
      <c r="DT591" s="99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8">
        <f t="shared" si="390"/>
        <v>0</v>
      </c>
      <c r="ET591" s="44"/>
      <c r="EU591" s="8">
        <f t="shared" si="391"/>
        <v>95</v>
      </c>
      <c r="EV591" s="8" t="str">
        <f>VLOOKUP($EU591,definitions_list_lookup!$N$15:$P$20,2,TRUE)</f>
        <v>complete</v>
      </c>
      <c r="EW591" s="8">
        <f>VLOOKUP($EU591,definitions_list_lookup!$N$15:$P$20,3,TRUE)</f>
        <v>5</v>
      </c>
    </row>
    <row r="592" spans="1:153" ht="140">
      <c r="A592" s="89">
        <v>43308</v>
      </c>
      <c r="B592" s="5" t="s">
        <v>1323</v>
      </c>
      <c r="D592" t="s">
        <v>1208</v>
      </c>
      <c r="E592">
        <v>122</v>
      </c>
      <c r="F592">
        <v>2</v>
      </c>
      <c r="G592" s="6" t="str">
        <f t="shared" si="409"/>
        <v>122-2</v>
      </c>
      <c r="H592">
        <v>80</v>
      </c>
      <c r="I592">
        <v>99</v>
      </c>
      <c r="J592" s="79" t="str">
        <f>IF(((VLOOKUP($G592,Depth_Lookup!$A$3:$J$561,9,FALSE))-(I592/100))&gt;=0,"Good","Too Long")</f>
        <v>Good</v>
      </c>
      <c r="K592" s="80">
        <f>(VLOOKUP($G592,Depth_Lookup!$A$3:$J$561,10,FALSE))+(H592/100)</f>
        <v>283.29500000000002</v>
      </c>
      <c r="L592" s="80">
        <f>(VLOOKUP($G592,Depth_Lookup!$A$3:$J$561,10,FALSE))+(I592/100)</f>
        <v>283.48500000000001</v>
      </c>
      <c r="M592">
        <v>62</v>
      </c>
      <c r="N592" s="106" t="s">
        <v>1981</v>
      </c>
      <c r="O592" s="248" t="s">
        <v>2022</v>
      </c>
      <c r="P592" s="208" t="s">
        <v>2035</v>
      </c>
      <c r="Q592" s="44"/>
      <c r="R592" s="42">
        <v>10</v>
      </c>
      <c r="S592" s="5">
        <v>0</v>
      </c>
      <c r="T592" s="5">
        <v>90</v>
      </c>
      <c r="U592" s="5">
        <v>0</v>
      </c>
      <c r="V592" s="8">
        <f t="shared" si="419"/>
        <v>100</v>
      </c>
      <c r="W592" s="4" t="s">
        <v>1303</v>
      </c>
      <c r="X592" s="5" t="s">
        <v>1223</v>
      </c>
      <c r="Y592" s="38">
        <v>80</v>
      </c>
      <c r="Z592" s="8" t="str">
        <f>VLOOKUP($Y592,definitions_list_lookup!$N$15:$P$20,2,TRUE)</f>
        <v>very high</v>
      </c>
      <c r="AA592" s="8">
        <f>VLOOKUP($Y592,definitions_list_lookup!$N$15:$P$20,3,TRUE)</f>
        <v>4</v>
      </c>
      <c r="AB592" s="99"/>
      <c r="AC592" s="7">
        <v>5</v>
      </c>
      <c r="AD592" s="7">
        <v>10</v>
      </c>
      <c r="AE592" s="7">
        <v>5</v>
      </c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>
        <v>5</v>
      </c>
      <c r="AQ592" s="7"/>
      <c r="AR592" s="7"/>
      <c r="AS592" s="7">
        <v>75</v>
      </c>
      <c r="AT592" s="7"/>
      <c r="AU592" s="7"/>
      <c r="AV592" s="7"/>
      <c r="AW592" s="7"/>
      <c r="AX592" s="7"/>
      <c r="AY592" s="7"/>
      <c r="AZ592" s="7"/>
      <c r="BA592" s="8">
        <f t="shared" ref="BA592" si="420">SUM(AC592:AZ592)</f>
        <v>100</v>
      </c>
      <c r="BB592" s="54"/>
      <c r="BC592" s="99"/>
      <c r="BD592" s="99"/>
      <c r="BE592" s="99"/>
      <c r="BF592" s="7"/>
      <c r="BG592" s="8" t="str">
        <f>VLOOKUP($BF592,definitions_list_lookup!$N$15:$P$20,2,TRUE)</f>
        <v>fresh</v>
      </c>
      <c r="BH592" s="8">
        <f>VLOOKUP($BF592,definitions_list_lookup!$N$15:$P$20,3,TRUE)</f>
        <v>0</v>
      </c>
      <c r="BI592" s="99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8">
        <f t="shared" ref="CH592" si="421">SUM(BJ592:CG592)</f>
        <v>0</v>
      </c>
      <c r="CI592" s="44"/>
      <c r="CJ592" s="7" t="s">
        <v>1384</v>
      </c>
      <c r="CK592" s="48" t="s">
        <v>1396</v>
      </c>
      <c r="CL592" s="7">
        <v>95</v>
      </c>
      <c r="CM592" s="8" t="str">
        <f>VLOOKUP($CL592,definitions_list_lookup!$N$15:$P$20,2,TRUE)</f>
        <v>complete</v>
      </c>
      <c r="CN592" s="8">
        <f>VLOOKUP($CL592,definitions_list_lookup!$N$15:$P$20,3,TRUE)</f>
        <v>5</v>
      </c>
      <c r="CO592" s="99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>
        <v>10</v>
      </c>
      <c r="DD592" s="7"/>
      <c r="DE592" s="7"/>
      <c r="DF592" s="7">
        <v>90</v>
      </c>
      <c r="DG592" s="7"/>
      <c r="DH592" s="7"/>
      <c r="DI592" s="7"/>
      <c r="DJ592" s="7"/>
      <c r="DK592" s="7"/>
      <c r="DL592" s="7"/>
      <c r="DM592" s="7"/>
      <c r="DN592" s="8">
        <f t="shared" si="389"/>
        <v>100</v>
      </c>
      <c r="DO592" s="44"/>
      <c r="DP592" s="99"/>
      <c r="DQ592" s="7"/>
      <c r="DR592" s="8" t="str">
        <f>VLOOKUP($DQ592,definitions_list_lookup!$N$15:$P$20,2,TRUE)</f>
        <v>fresh</v>
      </c>
      <c r="DS592" s="8">
        <f>VLOOKUP($DQ592,definitions_list_lookup!$N$15:$P$20,3,TRUE)</f>
        <v>0</v>
      </c>
      <c r="DT592" s="99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/>
      <c r="EQ592" s="7"/>
      <c r="ER592" s="7"/>
      <c r="ES592" s="8">
        <f t="shared" si="390"/>
        <v>0</v>
      </c>
      <c r="ET592" s="44"/>
      <c r="EU592" s="8">
        <f t="shared" si="391"/>
        <v>93.5</v>
      </c>
      <c r="EV592" s="8" t="str">
        <f>VLOOKUP($EU592,definitions_list_lookup!$N$15:$P$20,2,TRUE)</f>
        <v>complete</v>
      </c>
      <c r="EW592" s="8">
        <f>VLOOKUP($EU592,definitions_list_lookup!$N$15:$P$20,3,TRUE)</f>
        <v>5</v>
      </c>
    </row>
    <row r="593" spans="1:153" ht="140">
      <c r="A593" s="207">
        <v>43308</v>
      </c>
      <c r="B593" s="185" t="s">
        <v>1323</v>
      </c>
      <c r="C593" s="105"/>
      <c r="D593" s="105" t="s">
        <v>1208</v>
      </c>
      <c r="E593" s="105">
        <v>122</v>
      </c>
      <c r="F593" s="105">
        <v>3</v>
      </c>
      <c r="G593" s="186" t="str">
        <f t="shared" si="409"/>
        <v>122-3</v>
      </c>
      <c r="H593" s="105">
        <v>0</v>
      </c>
      <c r="I593" s="105">
        <v>91</v>
      </c>
      <c r="J593" s="79" t="str">
        <f>IF(((VLOOKUP($G593,Depth_Lookup!$A$3:$J$561,9,FALSE))-(I593/100))&gt;=0,"Good","Too Long")</f>
        <v>Good</v>
      </c>
      <c r="K593" s="80">
        <f>(VLOOKUP($G593,Depth_Lookup!$A$3:$J$561,10,FALSE))+(H593/100)</f>
        <v>283.48500000000001</v>
      </c>
      <c r="L593" s="80">
        <f>(VLOOKUP($G593,Depth_Lookup!$A$3:$J$561,10,FALSE))+(I593/100)</f>
        <v>284.39500000000004</v>
      </c>
      <c r="M593" s="105">
        <v>62</v>
      </c>
      <c r="N593" s="105" t="s">
        <v>1981</v>
      </c>
      <c r="O593" s="203" t="s">
        <v>2023</v>
      </c>
      <c r="P593" s="189" t="s">
        <v>2035</v>
      </c>
      <c r="Q593" s="190"/>
      <c r="R593" s="191">
        <v>20</v>
      </c>
      <c r="S593" s="185">
        <v>0</v>
      </c>
      <c r="T593" s="185">
        <v>80</v>
      </c>
      <c r="U593" s="185">
        <v>0</v>
      </c>
      <c r="V593" s="192">
        <f t="shared" si="386"/>
        <v>100</v>
      </c>
      <c r="W593" s="193" t="s">
        <v>1303</v>
      </c>
      <c r="X593" s="185" t="s">
        <v>1223</v>
      </c>
      <c r="Y593" s="194">
        <v>80</v>
      </c>
      <c r="Z593" s="192" t="str">
        <f>VLOOKUP($Y593,definitions_list_lookup!$N$15:$P$20,2,TRUE)</f>
        <v>very high</v>
      </c>
      <c r="AA593" s="192">
        <f>VLOOKUP($Y593,definitions_list_lookup!$N$15:$P$20,3,TRUE)</f>
        <v>4</v>
      </c>
      <c r="AB593" s="195" t="s">
        <v>2109</v>
      </c>
      <c r="AC593" s="196">
        <v>5</v>
      </c>
      <c r="AD593" s="196">
        <v>10</v>
      </c>
      <c r="AE593" s="196">
        <v>5</v>
      </c>
      <c r="AF593" s="196"/>
      <c r="AG593" s="196"/>
      <c r="AH593" s="196"/>
      <c r="AI593" s="196"/>
      <c r="AJ593" s="196"/>
      <c r="AK593" s="196"/>
      <c r="AL593" s="196"/>
      <c r="AM593" s="196"/>
      <c r="AN593" s="196"/>
      <c r="AO593" s="196"/>
      <c r="AP593" s="196">
        <v>5</v>
      </c>
      <c r="AQ593" s="196"/>
      <c r="AR593" s="196"/>
      <c r="AS593" s="196">
        <v>75</v>
      </c>
      <c r="AT593" s="196"/>
      <c r="AU593" s="196"/>
      <c r="AV593" s="196"/>
      <c r="AW593" s="196"/>
      <c r="AX593" s="196"/>
      <c r="AY593" s="196"/>
      <c r="AZ593" s="196"/>
      <c r="BA593" s="192">
        <f t="shared" si="387"/>
        <v>100</v>
      </c>
      <c r="BB593" s="197"/>
      <c r="BC593" s="195"/>
      <c r="BD593" s="195"/>
      <c r="BE593" s="195"/>
      <c r="BF593" s="196"/>
      <c r="BG593" s="192" t="str">
        <f>VLOOKUP($BF593,definitions_list_lookup!$N$15:$P$20,2,TRUE)</f>
        <v>fresh</v>
      </c>
      <c r="BH593" s="192">
        <f>VLOOKUP($BF593,definitions_list_lookup!$N$15:$P$20,3,TRUE)</f>
        <v>0</v>
      </c>
      <c r="BI593" s="195"/>
      <c r="BJ593" s="196"/>
      <c r="BK593" s="196"/>
      <c r="BL593" s="196"/>
      <c r="BM593" s="196"/>
      <c r="BN593" s="196"/>
      <c r="BO593" s="196"/>
      <c r="BP593" s="196"/>
      <c r="BQ593" s="196"/>
      <c r="BR593" s="196"/>
      <c r="BS593" s="196"/>
      <c r="BT593" s="196"/>
      <c r="BU593" s="196"/>
      <c r="BV593" s="196"/>
      <c r="BW593" s="196"/>
      <c r="BX593" s="196"/>
      <c r="BY593" s="196"/>
      <c r="BZ593" s="196"/>
      <c r="CA593" s="196"/>
      <c r="CB593" s="196"/>
      <c r="CC593" s="196"/>
      <c r="CD593" s="196"/>
      <c r="CE593" s="196"/>
      <c r="CF593" s="196"/>
      <c r="CG593" s="196"/>
      <c r="CH593" s="192">
        <f t="shared" si="388"/>
        <v>0</v>
      </c>
      <c r="CI593" s="190"/>
      <c r="CJ593" s="196" t="s">
        <v>1384</v>
      </c>
      <c r="CK593" s="198" t="s">
        <v>1396</v>
      </c>
      <c r="CL593" s="196">
        <v>95</v>
      </c>
      <c r="CM593" s="192" t="str">
        <f>VLOOKUP($CL593,definitions_list_lookup!$N$15:$P$20,2,TRUE)</f>
        <v>complete</v>
      </c>
      <c r="CN593" s="192">
        <f>VLOOKUP($CL593,definitions_list_lookup!$N$15:$P$20,3,TRUE)</f>
        <v>5</v>
      </c>
      <c r="CO593" s="195"/>
      <c r="CP593" s="196"/>
      <c r="CQ593" s="196"/>
      <c r="CR593" s="196"/>
      <c r="CS593" s="196"/>
      <c r="CT593" s="196"/>
      <c r="CU593" s="196"/>
      <c r="CV593" s="196"/>
      <c r="CW593" s="196"/>
      <c r="CX593" s="196"/>
      <c r="CY593" s="196"/>
      <c r="CZ593" s="196"/>
      <c r="DA593" s="196"/>
      <c r="DB593" s="196"/>
      <c r="DC593" s="196">
        <v>10</v>
      </c>
      <c r="DD593" s="196"/>
      <c r="DE593" s="196"/>
      <c r="DF593" s="196">
        <v>90</v>
      </c>
      <c r="DG593" s="196"/>
      <c r="DH593" s="196"/>
      <c r="DI593" s="196"/>
      <c r="DJ593" s="196"/>
      <c r="DK593" s="196"/>
      <c r="DL593" s="196"/>
      <c r="DM593" s="196"/>
      <c r="DN593" s="192">
        <f t="shared" si="389"/>
        <v>100</v>
      </c>
      <c r="DO593" s="190"/>
      <c r="DP593" s="195"/>
      <c r="DQ593" s="196"/>
      <c r="DR593" s="192" t="str">
        <f>VLOOKUP($DQ593,definitions_list_lookup!$N$15:$P$20,2,TRUE)</f>
        <v>fresh</v>
      </c>
      <c r="DS593" s="192">
        <f>VLOOKUP($DQ593,definitions_list_lookup!$N$15:$P$20,3,TRUE)</f>
        <v>0</v>
      </c>
      <c r="DT593" s="195"/>
      <c r="DU593" s="196"/>
      <c r="DV593" s="196"/>
      <c r="DW593" s="196"/>
      <c r="DX593" s="196"/>
      <c r="DY593" s="196"/>
      <c r="DZ593" s="196"/>
      <c r="EA593" s="196"/>
      <c r="EB593" s="196"/>
      <c r="EC593" s="196"/>
      <c r="ED593" s="196"/>
      <c r="EE593" s="196"/>
      <c r="EF593" s="196"/>
      <c r="EG593" s="196"/>
      <c r="EH593" s="196"/>
      <c r="EI593" s="196"/>
      <c r="EJ593" s="196"/>
      <c r="EK593" s="196"/>
      <c r="EL593" s="196"/>
      <c r="EM593" s="196"/>
      <c r="EN593" s="196"/>
      <c r="EO593" s="196"/>
      <c r="EP593" s="196"/>
      <c r="EQ593" s="196"/>
      <c r="ER593" s="196"/>
      <c r="ES593" s="192">
        <f t="shared" si="390"/>
        <v>0</v>
      </c>
      <c r="ET593" s="190"/>
      <c r="EU593" s="192">
        <f t="shared" si="391"/>
        <v>92</v>
      </c>
      <c r="EV593" s="192" t="str">
        <f>VLOOKUP($EU593,definitions_list_lookup!$N$15:$P$20,2,TRUE)</f>
        <v>complete</v>
      </c>
      <c r="EW593" s="192">
        <f>VLOOKUP($EU593,definitions_list_lookup!$N$15:$P$20,3,TRUE)</f>
        <v>5</v>
      </c>
    </row>
    <row r="594" spans="1:153" ht="56">
      <c r="A594" s="123">
        <v>43309</v>
      </c>
      <c r="B594" s="182"/>
      <c r="C594" s="182"/>
      <c r="D594" s="182" t="s">
        <v>1208</v>
      </c>
      <c r="E594" s="182">
        <v>122</v>
      </c>
      <c r="F594" s="182">
        <v>4</v>
      </c>
      <c r="G594" s="6" t="str">
        <f t="shared" si="409"/>
        <v>122-4</v>
      </c>
      <c r="H594">
        <v>0</v>
      </c>
      <c r="I594">
        <v>3.5</v>
      </c>
      <c r="J594" s="79" t="str">
        <f>IF(((VLOOKUP($G594,Depth_Lookup!$A$3:$J$561,9,FALSE))-(I594/100))&gt;=0,"Good","Too Long")</f>
        <v>Good</v>
      </c>
      <c r="K594" s="80">
        <f>(VLOOKUP($G594,Depth_Lookup!$A$3:$J$561,10,FALSE))+(H594/100)</f>
        <v>284.39499999999998</v>
      </c>
      <c r="L594" s="80">
        <f>(VLOOKUP($G594,Depth_Lookup!$A$3:$J$561,10,FALSE))+(I594/100)</f>
        <v>284.43</v>
      </c>
      <c r="M594">
        <v>62</v>
      </c>
      <c r="N594" t="s">
        <v>1981</v>
      </c>
      <c r="O594" s="248" t="s">
        <v>2074</v>
      </c>
      <c r="P594" s="57" t="s">
        <v>1900</v>
      </c>
      <c r="Q594" s="44"/>
      <c r="R594" s="200">
        <v>0</v>
      </c>
      <c r="S594" s="201">
        <v>0</v>
      </c>
      <c r="T594" s="201">
        <v>100</v>
      </c>
      <c r="U594" s="201">
        <v>0</v>
      </c>
      <c r="V594" s="209">
        <f t="shared" ref="V594:V596" si="422">SUM(R594:U594)</f>
        <v>100</v>
      </c>
      <c r="W594" s="210"/>
      <c r="X594" s="201"/>
      <c r="Y594" s="211"/>
      <c r="Z594" s="209" t="str">
        <f>VLOOKUP($Y594,definitions_list_lookup!$N$15:$P$20,2,TRUE)</f>
        <v>fresh</v>
      </c>
      <c r="AA594" s="209">
        <f>VLOOKUP($Y594,definitions_list_lookup!$N$15:$P$20,3,TRUE)</f>
        <v>0</v>
      </c>
      <c r="AB594" s="249"/>
      <c r="AC594" s="250"/>
      <c r="AD594" s="250"/>
      <c r="AE594" s="250"/>
      <c r="AF594" s="250"/>
      <c r="AG594" s="250"/>
      <c r="AH594" s="250"/>
      <c r="AI594" s="250"/>
      <c r="AJ594" s="250"/>
      <c r="AK594" s="250"/>
      <c r="AL594" s="250"/>
      <c r="AM594" s="250"/>
      <c r="AN594" s="250"/>
      <c r="AO594" s="250"/>
      <c r="AP594" s="250"/>
      <c r="AQ594" s="250"/>
      <c r="AR594" s="250"/>
      <c r="AS594" s="250"/>
      <c r="AT594" s="250"/>
      <c r="AU594" s="250"/>
      <c r="AV594" s="250"/>
      <c r="AW594" s="250"/>
      <c r="AX594" s="250"/>
      <c r="AY594" s="250"/>
      <c r="AZ594" s="250"/>
      <c r="BA594" s="209">
        <f t="shared" ref="BA594" si="423">SUM(AC594:AZ594)</f>
        <v>0</v>
      </c>
      <c r="BB594" s="251"/>
      <c r="BC594" s="249"/>
      <c r="BD594" s="249"/>
      <c r="BE594" s="249"/>
      <c r="BF594" s="250"/>
      <c r="BG594" s="209" t="str">
        <f>VLOOKUP($BF594,definitions_list_lookup!$N$15:$P$20,2,TRUE)</f>
        <v>fresh</v>
      </c>
      <c r="BH594" s="209">
        <f>VLOOKUP($BF594,definitions_list_lookup!$N$15:$P$20,3,TRUE)</f>
        <v>0</v>
      </c>
      <c r="BI594" s="249"/>
      <c r="BJ594" s="250"/>
      <c r="BK594" s="250"/>
      <c r="BL594" s="250"/>
      <c r="BM594" s="250"/>
      <c r="BN594" s="250"/>
      <c r="BO594" s="250"/>
      <c r="BP594" s="250"/>
      <c r="BQ594" s="250"/>
      <c r="BR594" s="250"/>
      <c r="BS594" s="250"/>
      <c r="BT594" s="250"/>
      <c r="BU594" s="250"/>
      <c r="BV594" s="250"/>
      <c r="BW594" s="250"/>
      <c r="BX594" s="250"/>
      <c r="BY594" s="250"/>
      <c r="BZ594" s="250"/>
      <c r="CA594" s="250"/>
      <c r="CB594" s="250"/>
      <c r="CC594" s="250"/>
      <c r="CD594" s="250"/>
      <c r="CE594" s="250"/>
      <c r="CF594" s="250"/>
      <c r="CG594" s="250"/>
      <c r="CH594" s="209">
        <f t="shared" ref="CH594" si="424">SUM(BJ594:CG594)</f>
        <v>0</v>
      </c>
      <c r="CI594" s="252"/>
      <c r="CJ594" s="250" t="s">
        <v>1384</v>
      </c>
      <c r="CK594" s="253" t="s">
        <v>1396</v>
      </c>
      <c r="CL594" s="250">
        <v>95</v>
      </c>
      <c r="CM594" s="209" t="str">
        <f>VLOOKUP($CL594,definitions_list_lookup!$N$15:$P$20,2,TRUE)</f>
        <v>complete</v>
      </c>
      <c r="CN594" s="209">
        <f>VLOOKUP($CL594,definitions_list_lookup!$N$15:$P$20,3,TRUE)</f>
        <v>5</v>
      </c>
      <c r="CO594" s="249"/>
      <c r="CP594" s="250"/>
      <c r="CQ594" s="250"/>
      <c r="CR594" s="250"/>
      <c r="CS594" s="250"/>
      <c r="CT594" s="250"/>
      <c r="CU594" s="250"/>
      <c r="CV594" s="250"/>
      <c r="CW594" s="250"/>
      <c r="CX594" s="250"/>
      <c r="CY594" s="250"/>
      <c r="CZ594" s="250"/>
      <c r="DA594" s="250"/>
      <c r="DB594" s="250"/>
      <c r="DC594" s="250">
        <v>10</v>
      </c>
      <c r="DD594" s="250"/>
      <c r="DE594" s="250"/>
      <c r="DF594" s="250">
        <v>90</v>
      </c>
      <c r="DG594" s="250"/>
      <c r="DH594" s="250"/>
      <c r="DI594" s="250"/>
      <c r="DJ594" s="250"/>
      <c r="DK594" s="250"/>
      <c r="DL594" s="250"/>
      <c r="DM594" s="250"/>
      <c r="DN594" s="209">
        <f t="shared" si="389"/>
        <v>100</v>
      </c>
      <c r="DO594" s="252"/>
      <c r="DP594" s="249"/>
      <c r="DQ594" s="250"/>
      <c r="DR594" s="209" t="str">
        <f>VLOOKUP($DQ594,definitions_list_lookup!$N$15:$P$20,2,TRUE)</f>
        <v>fresh</v>
      </c>
      <c r="DS594" s="209">
        <f>VLOOKUP($DQ594,definitions_list_lookup!$N$15:$P$20,3,TRUE)</f>
        <v>0</v>
      </c>
      <c r="DT594" s="249"/>
      <c r="DU594" s="250"/>
      <c r="DV594" s="250"/>
      <c r="DW594" s="250"/>
      <c r="DX594" s="250"/>
      <c r="DY594" s="250"/>
      <c r="DZ594" s="250"/>
      <c r="EA594" s="250"/>
      <c r="EB594" s="250"/>
      <c r="EC594" s="250"/>
      <c r="ED594" s="250"/>
      <c r="EE594" s="250"/>
      <c r="EF594" s="250"/>
      <c r="EG594" s="250"/>
      <c r="EH594" s="250"/>
      <c r="EI594" s="250"/>
      <c r="EJ594" s="250"/>
      <c r="EK594" s="250"/>
      <c r="EL594" s="250"/>
      <c r="EM594" s="250"/>
      <c r="EN594" s="250"/>
      <c r="EO594" s="250"/>
      <c r="EP594" s="250"/>
      <c r="EQ594" s="250"/>
      <c r="ER594" s="250"/>
      <c r="ES594" s="209">
        <f t="shared" si="390"/>
        <v>0</v>
      </c>
      <c r="ET594" s="44"/>
      <c r="EU594" s="8">
        <f t="shared" si="391"/>
        <v>95</v>
      </c>
      <c r="EV594" s="8" t="str">
        <f>VLOOKUP($EU594,definitions_list_lookup!$N$15:$P$20,2,TRUE)</f>
        <v>complete</v>
      </c>
      <c r="EW594" s="8">
        <f>VLOOKUP($EU594,definitions_list_lookup!$N$15:$P$20,3,TRUE)</f>
        <v>5</v>
      </c>
    </row>
    <row r="595" spans="1:153" ht="56">
      <c r="A595" s="123">
        <v>43309</v>
      </c>
      <c r="D595" t="s">
        <v>1208</v>
      </c>
      <c r="E595">
        <v>122</v>
      </c>
      <c r="F595">
        <v>4</v>
      </c>
      <c r="G595" s="6" t="str">
        <f t="shared" si="409"/>
        <v>122-4</v>
      </c>
      <c r="H595">
        <v>3.5</v>
      </c>
      <c r="I595">
        <v>21</v>
      </c>
      <c r="J595" s="79" t="str">
        <f>IF(((VLOOKUP($G595,Depth_Lookup!$A$3:$J$561,9,FALSE))-(I595/100))&gt;=0,"Good","Too Long")</f>
        <v>Good</v>
      </c>
      <c r="K595" s="80">
        <f>(VLOOKUP($G595,Depth_Lookup!$A$3:$J$561,10,FALSE))+(H595/100)</f>
        <v>284.43</v>
      </c>
      <c r="L595" s="80">
        <f>(VLOOKUP($G595,Depth_Lookup!$A$3:$J$561,10,FALSE))+(I595/100)</f>
        <v>284.60499999999996</v>
      </c>
      <c r="M595">
        <v>63</v>
      </c>
      <c r="N595" t="s">
        <v>13</v>
      </c>
      <c r="O595" s="248" t="s">
        <v>2056</v>
      </c>
      <c r="P595" s="208" t="s">
        <v>1330</v>
      </c>
      <c r="Q595" s="44"/>
      <c r="R595" s="42">
        <v>100</v>
      </c>
      <c r="S595" s="5">
        <v>0</v>
      </c>
      <c r="T595" s="5">
        <v>0</v>
      </c>
      <c r="U595" s="5">
        <v>0</v>
      </c>
      <c r="V595" s="8">
        <f t="shared" si="422"/>
        <v>100</v>
      </c>
      <c r="W595" s="4" t="s">
        <v>1396</v>
      </c>
      <c r="X595" s="5" t="s">
        <v>1223</v>
      </c>
      <c r="Y595" s="38">
        <v>70</v>
      </c>
      <c r="Z595" s="8" t="str">
        <f>VLOOKUP($Y595,definitions_list_lookup!$N$15:$P$20,2,TRUE)</f>
        <v>very high</v>
      </c>
      <c r="AA595" s="8">
        <f>VLOOKUP($Y595,definitions_list_lookup!$N$15:$P$20,3,TRUE)</f>
        <v>4</v>
      </c>
      <c r="AB595" s="99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>
        <v>5</v>
      </c>
      <c r="AQ595" s="7"/>
      <c r="AR595" s="7"/>
      <c r="AS595" s="7">
        <v>95</v>
      </c>
      <c r="AT595" s="7"/>
      <c r="AU595" s="7"/>
      <c r="AV595" s="7"/>
      <c r="AW595" s="7"/>
      <c r="AX595" s="7"/>
      <c r="AY595" s="7"/>
      <c r="AZ595" s="7"/>
      <c r="BA595" s="8">
        <f t="shared" si="387"/>
        <v>100</v>
      </c>
      <c r="BB595" s="54"/>
      <c r="BC595" s="99"/>
      <c r="BD595" s="99"/>
      <c r="BE595" s="99"/>
      <c r="BF595" s="7"/>
      <c r="BG595" s="8" t="str">
        <f>VLOOKUP($BF595,definitions_list_lookup!$N$15:$P$20,2,TRUE)</f>
        <v>fresh</v>
      </c>
      <c r="BH595" s="8">
        <f>VLOOKUP($BF595,definitions_list_lookup!$N$15:$P$20,3,TRUE)</f>
        <v>0</v>
      </c>
      <c r="BI595" s="99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8">
        <f t="shared" si="388"/>
        <v>0</v>
      </c>
      <c r="CI595" s="44"/>
      <c r="CJ595" s="7"/>
      <c r="CK595" s="48"/>
      <c r="CL595" s="7"/>
      <c r="CM595" s="8" t="str">
        <f>VLOOKUP($CL595,definitions_list_lookup!$N$15:$P$20,2,TRUE)</f>
        <v>fresh</v>
      </c>
      <c r="CN595" s="8">
        <f>VLOOKUP($CL595,definitions_list_lookup!$N$15:$P$20,3,TRUE)</f>
        <v>0</v>
      </c>
      <c r="CO595" s="99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8">
        <f t="shared" si="389"/>
        <v>0</v>
      </c>
      <c r="DO595" s="44"/>
      <c r="DP595" s="99"/>
      <c r="DQ595" s="7"/>
      <c r="DR595" s="8" t="str">
        <f>VLOOKUP($DQ595,definitions_list_lookup!$N$15:$P$20,2,TRUE)</f>
        <v>fresh</v>
      </c>
      <c r="DS595" s="8">
        <f>VLOOKUP($DQ595,definitions_list_lookup!$N$15:$P$20,3,TRUE)</f>
        <v>0</v>
      </c>
      <c r="DT595" s="99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8">
        <f t="shared" si="390"/>
        <v>0</v>
      </c>
      <c r="ET595" s="44"/>
      <c r="EU595" s="8">
        <f t="shared" si="391"/>
        <v>70</v>
      </c>
      <c r="EV595" s="8" t="str">
        <f>VLOOKUP($EU595,definitions_list_lookup!$N$15:$P$20,2,TRUE)</f>
        <v>very high</v>
      </c>
      <c r="EW595" s="8">
        <f>VLOOKUP($EU595,definitions_list_lookup!$N$15:$P$20,3,TRUE)</f>
        <v>4</v>
      </c>
    </row>
    <row r="596" spans="1:153" ht="140">
      <c r="A596" s="254">
        <v>43309</v>
      </c>
      <c r="B596" s="255"/>
      <c r="C596" s="255"/>
      <c r="D596" s="255" t="s">
        <v>1208</v>
      </c>
      <c r="E596" s="255">
        <v>122</v>
      </c>
      <c r="F596" s="255">
        <v>4</v>
      </c>
      <c r="G596" s="6" t="str">
        <f t="shared" si="409"/>
        <v>122-4</v>
      </c>
      <c r="H596">
        <v>21</v>
      </c>
      <c r="I596">
        <v>36</v>
      </c>
      <c r="J596" s="79" t="str">
        <f>IF(((VLOOKUP($G596,Depth_Lookup!$A$3:$J$561,9,FALSE))-(I596/100))&gt;=0,"Good","Too Long")</f>
        <v>Good</v>
      </c>
      <c r="K596" s="80">
        <f>(VLOOKUP($G596,Depth_Lookup!$A$3:$J$561,10,FALSE))+(H596/100)</f>
        <v>284.60499999999996</v>
      </c>
      <c r="L596" s="80">
        <f>(VLOOKUP($G596,Depth_Lookup!$A$3:$J$561,10,FALSE))+(I596/100)</f>
        <v>284.755</v>
      </c>
      <c r="M596">
        <v>64</v>
      </c>
      <c r="N596" s="216" t="s">
        <v>13</v>
      </c>
      <c r="O596" s="248" t="s">
        <v>1767</v>
      </c>
      <c r="P596" s="189" t="s">
        <v>2035</v>
      </c>
      <c r="Q596" s="44"/>
      <c r="R596" s="42">
        <v>45</v>
      </c>
      <c r="S596" s="5">
        <v>0</v>
      </c>
      <c r="T596" s="5">
        <v>55</v>
      </c>
      <c r="U596" s="5">
        <v>0</v>
      </c>
      <c r="V596" s="8">
        <f t="shared" si="422"/>
        <v>100</v>
      </c>
      <c r="W596" s="4" t="s">
        <v>1396</v>
      </c>
      <c r="X596" s="5" t="s">
        <v>1223</v>
      </c>
      <c r="Y596" s="38">
        <v>80</v>
      </c>
      <c r="Z596" s="8" t="str">
        <f>VLOOKUP($Y596,definitions_list_lookup!$N$15:$P$20,2,TRUE)</f>
        <v>very high</v>
      </c>
      <c r="AA596" s="8">
        <f>VLOOKUP($Y596,definitions_list_lookup!$N$15:$P$20,3,TRUE)</f>
        <v>4</v>
      </c>
      <c r="AB596" s="99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>
        <v>5</v>
      </c>
      <c r="AQ596" s="7"/>
      <c r="AR596" s="7"/>
      <c r="AS596" s="7">
        <v>95</v>
      </c>
      <c r="AT596" s="7"/>
      <c r="AU596" s="7"/>
      <c r="AV596" s="7"/>
      <c r="AW596" s="7"/>
      <c r="AX596" s="7"/>
      <c r="AY596" s="7"/>
      <c r="AZ596" s="7"/>
      <c r="BA596" s="8">
        <f t="shared" si="387"/>
        <v>100</v>
      </c>
      <c r="BB596" s="54"/>
      <c r="BC596" s="99"/>
      <c r="BD596" s="99"/>
      <c r="BE596" s="99"/>
      <c r="BF596" s="7"/>
      <c r="BG596" s="8" t="str">
        <f>VLOOKUP($BF596,definitions_list_lookup!$N$15:$P$20,2,TRUE)</f>
        <v>fresh</v>
      </c>
      <c r="BH596" s="8">
        <f>VLOOKUP($BF596,definitions_list_lookup!$N$15:$P$20,3,TRUE)</f>
        <v>0</v>
      </c>
      <c r="BI596" s="99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8">
        <f t="shared" si="388"/>
        <v>0</v>
      </c>
      <c r="CI596" s="44"/>
      <c r="CJ596" s="7" t="s">
        <v>1384</v>
      </c>
      <c r="CK596" s="48" t="s">
        <v>1396</v>
      </c>
      <c r="CL596" s="7">
        <v>95</v>
      </c>
      <c r="CM596" s="8" t="str">
        <f>VLOOKUP($CL596,definitions_list_lookup!$N$15:$P$20,2,TRUE)</f>
        <v>complete</v>
      </c>
      <c r="CN596" s="8">
        <f>VLOOKUP($CL596,definitions_list_lookup!$N$15:$P$20,3,TRUE)</f>
        <v>5</v>
      </c>
      <c r="CO596" s="99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>
        <v>10</v>
      </c>
      <c r="DD596" s="7"/>
      <c r="DE596" s="7"/>
      <c r="DF596" s="7">
        <v>90</v>
      </c>
      <c r="DG596" s="7"/>
      <c r="DH596" s="7"/>
      <c r="DI596" s="7"/>
      <c r="DJ596" s="7"/>
      <c r="DK596" s="7"/>
      <c r="DL596" s="7"/>
      <c r="DM596" s="7"/>
      <c r="DN596" s="8">
        <f t="shared" si="389"/>
        <v>100</v>
      </c>
      <c r="DO596" s="44"/>
      <c r="DP596" s="99"/>
      <c r="DQ596" s="7"/>
      <c r="DR596" s="8" t="str">
        <f>VLOOKUP($DQ596,definitions_list_lookup!$N$15:$P$20,2,TRUE)</f>
        <v>fresh</v>
      </c>
      <c r="DS596" s="8">
        <f>VLOOKUP($DQ596,definitions_list_lookup!$N$15:$P$20,3,TRUE)</f>
        <v>0</v>
      </c>
      <c r="DT596" s="99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8">
        <f t="shared" si="390"/>
        <v>0</v>
      </c>
      <c r="ET596" s="44"/>
      <c r="EU596" s="8">
        <f t="shared" si="391"/>
        <v>88.25</v>
      </c>
      <c r="EV596" s="8" t="str">
        <f>VLOOKUP($EU596,definitions_list_lookup!$N$15:$P$20,2,TRUE)</f>
        <v>very high</v>
      </c>
      <c r="EW596" s="8">
        <f>VLOOKUP($EU596,definitions_list_lookup!$N$15:$P$20,3,TRUE)</f>
        <v>4</v>
      </c>
    </row>
    <row r="597" spans="1:153" ht="140">
      <c r="A597" s="254">
        <v>43309</v>
      </c>
      <c r="B597" s="255"/>
      <c r="C597" s="255"/>
      <c r="D597" s="255" t="s">
        <v>1208</v>
      </c>
      <c r="E597" s="255">
        <v>123</v>
      </c>
      <c r="F597" s="255">
        <v>1</v>
      </c>
      <c r="G597" s="6" t="str">
        <f t="shared" si="409"/>
        <v>123-1</v>
      </c>
      <c r="H597">
        <v>0</v>
      </c>
      <c r="I597">
        <v>57.5</v>
      </c>
      <c r="J597" s="79" t="str">
        <f>IF(((VLOOKUP($G597,Depth_Lookup!$A$3:$J$561,9,FALSE))-(I597/100))&gt;=0,"Good","Too Long")</f>
        <v>Good</v>
      </c>
      <c r="K597" s="80">
        <f>(VLOOKUP($G597,Depth_Lookup!$A$3:$J$561,10,FALSE))+(H597/100)</f>
        <v>284.60000000000002</v>
      </c>
      <c r="L597" s="80">
        <f>(VLOOKUP($G597,Depth_Lookup!$A$3:$J$561,10,FALSE))+(I597/100)</f>
        <v>285.17500000000001</v>
      </c>
      <c r="M597">
        <v>64</v>
      </c>
      <c r="N597" s="216" t="s">
        <v>13</v>
      </c>
      <c r="O597" s="248" t="s">
        <v>1774</v>
      </c>
      <c r="P597" s="189" t="s">
        <v>2035</v>
      </c>
      <c r="Q597" s="44"/>
      <c r="R597" s="42">
        <v>20</v>
      </c>
      <c r="S597" s="5">
        <v>0</v>
      </c>
      <c r="T597" s="5">
        <v>80</v>
      </c>
      <c r="U597" s="5">
        <v>0</v>
      </c>
      <c r="V597" s="8">
        <f t="shared" ref="V597" si="425">SUM(R597:U597)</f>
        <v>100</v>
      </c>
      <c r="W597" s="4" t="s">
        <v>1396</v>
      </c>
      <c r="X597" s="5" t="s">
        <v>1223</v>
      </c>
      <c r="Y597" s="38">
        <v>85</v>
      </c>
      <c r="Z597" s="8" t="str">
        <f>VLOOKUP($Y597,definitions_list_lookup!$N$15:$P$20,2,TRUE)</f>
        <v>very high</v>
      </c>
      <c r="AA597" s="8">
        <f>VLOOKUP($Y597,definitions_list_lookup!$N$15:$P$20,3,TRUE)</f>
        <v>4</v>
      </c>
      <c r="AB597" s="99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>
        <v>5</v>
      </c>
      <c r="AQ597" s="7"/>
      <c r="AR597" s="7"/>
      <c r="AS597" s="7">
        <v>95</v>
      </c>
      <c r="AT597" s="7"/>
      <c r="AU597" s="7"/>
      <c r="AV597" s="7"/>
      <c r="AW597" s="7"/>
      <c r="AX597" s="7"/>
      <c r="AY597" s="7"/>
      <c r="AZ597" s="7"/>
      <c r="BA597" s="8">
        <f t="shared" ref="BA597" si="426">SUM(AC597:AZ597)</f>
        <v>100</v>
      </c>
      <c r="BB597" s="54"/>
      <c r="BC597" s="99"/>
      <c r="BD597" s="99"/>
      <c r="BE597" s="99"/>
      <c r="BF597" s="7"/>
      <c r="BG597" s="8" t="str">
        <f>VLOOKUP($BF597,definitions_list_lookup!$N$15:$P$20,2,TRUE)</f>
        <v>fresh</v>
      </c>
      <c r="BH597" s="8">
        <f>VLOOKUP($BF597,definitions_list_lookup!$N$15:$P$20,3,TRUE)</f>
        <v>0</v>
      </c>
      <c r="BI597" s="99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8">
        <f t="shared" ref="CH597" si="427">SUM(BJ597:CG597)</f>
        <v>0</v>
      </c>
      <c r="CI597" s="44"/>
      <c r="CJ597" s="7" t="s">
        <v>1384</v>
      </c>
      <c r="CK597" s="48" t="s">
        <v>1396</v>
      </c>
      <c r="CL597" s="7">
        <v>95</v>
      </c>
      <c r="CM597" s="8" t="str">
        <f>VLOOKUP($CL597,definitions_list_lookup!$N$15:$P$20,2,TRUE)</f>
        <v>complete</v>
      </c>
      <c r="CN597" s="8">
        <f>VLOOKUP($CL597,definitions_list_lookup!$N$15:$P$20,3,TRUE)</f>
        <v>5</v>
      </c>
      <c r="CO597" s="99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>
        <v>10</v>
      </c>
      <c r="DD597" s="7"/>
      <c r="DE597" s="7"/>
      <c r="DF597" s="7">
        <v>90</v>
      </c>
      <c r="DG597" s="7"/>
      <c r="DH597" s="7"/>
      <c r="DI597" s="7"/>
      <c r="DJ597" s="7"/>
      <c r="DK597" s="7"/>
      <c r="DL597" s="7"/>
      <c r="DM597" s="7"/>
      <c r="DN597" s="8">
        <f t="shared" si="389"/>
        <v>100</v>
      </c>
      <c r="DO597" s="44"/>
      <c r="DP597" s="99"/>
      <c r="DQ597" s="7"/>
      <c r="DR597" s="8" t="str">
        <f>VLOOKUP($DQ597,definitions_list_lookup!$N$15:$P$20,2,TRUE)</f>
        <v>fresh</v>
      </c>
      <c r="DS597" s="8">
        <f>VLOOKUP($DQ597,definitions_list_lookup!$N$15:$P$20,3,TRUE)</f>
        <v>0</v>
      </c>
      <c r="DT597" s="99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8">
        <f t="shared" si="390"/>
        <v>0</v>
      </c>
      <c r="ET597" s="44"/>
      <c r="EU597" s="8">
        <f t="shared" si="391"/>
        <v>93</v>
      </c>
      <c r="EV597" s="8" t="str">
        <f>VLOOKUP($EU597,definitions_list_lookup!$N$15:$P$20,2,TRUE)</f>
        <v>complete</v>
      </c>
      <c r="EW597" s="8">
        <f>VLOOKUP($EU597,definitions_list_lookup!$N$15:$P$20,3,TRUE)</f>
        <v>5</v>
      </c>
    </row>
    <row r="598" spans="1:153" ht="140">
      <c r="A598" s="254">
        <v>43309</v>
      </c>
      <c r="B598" s="255"/>
      <c r="C598" s="255"/>
      <c r="D598" s="255" t="s">
        <v>1208</v>
      </c>
      <c r="E598" s="255">
        <v>124</v>
      </c>
      <c r="F598" s="255">
        <v>1</v>
      </c>
      <c r="G598" s="6" t="str">
        <f t="shared" si="409"/>
        <v>124-1</v>
      </c>
      <c r="H598">
        <v>0</v>
      </c>
      <c r="I598">
        <v>31</v>
      </c>
      <c r="J598" s="79" t="str">
        <f>IF(((VLOOKUP($G598,Depth_Lookup!$A$3:$J$561,9,FALSE))-(I598/100))&gt;=0,"Good","Too Long")</f>
        <v>Good</v>
      </c>
      <c r="K598" s="80">
        <f>(VLOOKUP($G598,Depth_Lookup!$A$3:$J$561,10,FALSE))+(H598/100)</f>
        <v>285.2</v>
      </c>
      <c r="L598" s="80">
        <f>(VLOOKUP($G598,Depth_Lookup!$A$3:$J$561,10,FALSE))+(I598/100)</f>
        <v>285.51</v>
      </c>
      <c r="M598">
        <v>64</v>
      </c>
      <c r="N598" s="216" t="s">
        <v>13</v>
      </c>
      <c r="O598" s="248" t="s">
        <v>1846</v>
      </c>
      <c r="P598" s="189" t="s">
        <v>2035</v>
      </c>
      <c r="Q598" s="44"/>
      <c r="R598" s="42">
        <v>10</v>
      </c>
      <c r="S598" s="5">
        <v>0</v>
      </c>
      <c r="T598" s="5">
        <v>90</v>
      </c>
      <c r="U598" s="5">
        <v>0</v>
      </c>
      <c r="V598" s="8">
        <f t="shared" ref="V598:V601" si="428">SUM(R598:U598)</f>
        <v>100</v>
      </c>
      <c r="W598" s="4" t="s">
        <v>1396</v>
      </c>
      <c r="X598" s="5" t="s">
        <v>1223</v>
      </c>
      <c r="Y598" s="38">
        <v>90</v>
      </c>
      <c r="Z598" s="8" t="str">
        <f>VLOOKUP($Y598,definitions_list_lookup!$N$15:$P$20,2,TRUE)</f>
        <v>very high</v>
      </c>
      <c r="AA598" s="8">
        <f>VLOOKUP($Y598,definitions_list_lookup!$N$15:$P$20,3,TRUE)</f>
        <v>4</v>
      </c>
      <c r="AB598" s="99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>
        <v>5</v>
      </c>
      <c r="AQ598" s="7"/>
      <c r="AR598" s="7"/>
      <c r="AS598" s="7">
        <v>95</v>
      </c>
      <c r="AT598" s="7"/>
      <c r="AU598" s="7"/>
      <c r="AV598" s="7"/>
      <c r="AW598" s="7"/>
      <c r="AX598" s="7"/>
      <c r="AY598" s="7"/>
      <c r="AZ598" s="7"/>
      <c r="BA598" s="8">
        <f t="shared" ref="BA598" si="429">SUM(AC598:AZ598)</f>
        <v>100</v>
      </c>
      <c r="BB598" s="54"/>
      <c r="BC598" s="99"/>
      <c r="BD598" s="99"/>
      <c r="BE598" s="99"/>
      <c r="BF598" s="7"/>
      <c r="BG598" s="8" t="str">
        <f>VLOOKUP($BF598,definitions_list_lookup!$N$15:$P$20,2,TRUE)</f>
        <v>fresh</v>
      </c>
      <c r="BH598" s="8">
        <f>VLOOKUP($BF598,definitions_list_lookup!$N$15:$P$20,3,TRUE)</f>
        <v>0</v>
      </c>
      <c r="BI598" s="99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8">
        <f t="shared" ref="CH598" si="430">SUM(BJ598:CG598)</f>
        <v>0</v>
      </c>
      <c r="CI598" s="44"/>
      <c r="CJ598" s="7" t="s">
        <v>1384</v>
      </c>
      <c r="CK598" s="48" t="s">
        <v>1396</v>
      </c>
      <c r="CL598" s="7">
        <v>95</v>
      </c>
      <c r="CM598" s="8" t="str">
        <f>VLOOKUP($CL598,definitions_list_lookup!$N$15:$P$20,2,TRUE)</f>
        <v>complete</v>
      </c>
      <c r="CN598" s="8">
        <f>VLOOKUP($CL598,definitions_list_lookup!$N$15:$P$20,3,TRUE)</f>
        <v>5</v>
      </c>
      <c r="CO598" s="99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>
        <v>10</v>
      </c>
      <c r="DD598" s="7"/>
      <c r="DE598" s="7"/>
      <c r="DF598" s="7">
        <v>90</v>
      </c>
      <c r="DG598" s="7"/>
      <c r="DH598" s="7"/>
      <c r="DI598" s="7"/>
      <c r="DJ598" s="7"/>
      <c r="DK598" s="7"/>
      <c r="DL598" s="7"/>
      <c r="DM598" s="7"/>
      <c r="DN598" s="8">
        <f t="shared" si="389"/>
        <v>100</v>
      </c>
      <c r="DO598" s="44"/>
      <c r="DP598" s="99"/>
      <c r="DQ598" s="7"/>
      <c r="DR598" s="8" t="str">
        <f>VLOOKUP($DQ598,definitions_list_lookup!$N$15:$P$20,2,TRUE)</f>
        <v>fresh</v>
      </c>
      <c r="DS598" s="8">
        <f>VLOOKUP($DQ598,definitions_list_lookup!$N$15:$P$20,3,TRUE)</f>
        <v>0</v>
      </c>
      <c r="DT598" s="99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/>
      <c r="EQ598" s="7"/>
      <c r="ER598" s="7"/>
      <c r="ES598" s="8">
        <f t="shared" si="390"/>
        <v>0</v>
      </c>
      <c r="ET598" s="44"/>
      <c r="EU598" s="8">
        <f t="shared" si="391"/>
        <v>94.5</v>
      </c>
      <c r="EV598" s="8" t="str">
        <f>VLOOKUP($EU598,definitions_list_lookup!$N$15:$P$20,2,TRUE)</f>
        <v>complete</v>
      </c>
      <c r="EW598" s="8">
        <f>VLOOKUP($EU598,definitions_list_lookup!$N$15:$P$20,3,TRUE)</f>
        <v>5</v>
      </c>
    </row>
    <row r="599" spans="1:153" ht="140">
      <c r="A599" s="123">
        <v>43309</v>
      </c>
      <c r="D599" t="s">
        <v>1208</v>
      </c>
      <c r="E599">
        <v>124</v>
      </c>
      <c r="F599">
        <v>1</v>
      </c>
      <c r="G599" s="6" t="str">
        <f t="shared" si="409"/>
        <v>124-1</v>
      </c>
      <c r="H599">
        <v>31</v>
      </c>
      <c r="I599">
        <v>40</v>
      </c>
      <c r="J599" s="79" t="str">
        <f>IF(((VLOOKUP($G599,Depth_Lookup!$A$3:$J$561,9,FALSE))-(I599/100))&gt;=0,"Good","Too Long")</f>
        <v>Good</v>
      </c>
      <c r="K599" s="80">
        <f>(VLOOKUP($G599,Depth_Lookup!$A$3:$J$561,10,FALSE))+(H599/100)</f>
        <v>285.51</v>
      </c>
      <c r="L599" s="80">
        <f>(VLOOKUP($G599,Depth_Lookup!$A$3:$J$561,10,FALSE))+(I599/100)</f>
        <v>285.59999999999997</v>
      </c>
      <c r="M599" t="s">
        <v>2037</v>
      </c>
      <c r="N599" t="s">
        <v>13</v>
      </c>
      <c r="O599" s="248" t="s">
        <v>1652</v>
      </c>
      <c r="P599" s="189" t="s">
        <v>2035</v>
      </c>
      <c r="Q599" s="44"/>
      <c r="R599" s="42">
        <v>100</v>
      </c>
      <c r="S599" s="5">
        <v>0</v>
      </c>
      <c r="T599" s="5">
        <v>0</v>
      </c>
      <c r="U599" s="5">
        <v>0</v>
      </c>
      <c r="V599" s="8">
        <f t="shared" si="428"/>
        <v>100</v>
      </c>
      <c r="W599" s="4" t="s">
        <v>1396</v>
      </c>
      <c r="X599" s="5" t="s">
        <v>1223</v>
      </c>
      <c r="Y599" s="38">
        <v>85</v>
      </c>
      <c r="Z599" s="8" t="str">
        <f>VLOOKUP($Y599,definitions_list_lookup!$N$15:$P$20,2,TRUE)</f>
        <v>very high</v>
      </c>
      <c r="AA599" s="8">
        <f>VLOOKUP($Y599,definitions_list_lookup!$N$15:$P$20,3,TRUE)</f>
        <v>4</v>
      </c>
      <c r="AB599" s="99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>
        <v>5</v>
      </c>
      <c r="AQ599" s="7"/>
      <c r="AR599" s="7"/>
      <c r="AS599" s="7">
        <v>95</v>
      </c>
      <c r="AT599" s="7"/>
      <c r="AU599" s="7"/>
      <c r="AV599" s="7"/>
      <c r="AW599" s="7"/>
      <c r="AX599" s="7"/>
      <c r="AY599" s="7"/>
      <c r="AZ599" s="7"/>
      <c r="BA599" s="8">
        <f t="shared" si="387"/>
        <v>100</v>
      </c>
      <c r="BB599" s="54"/>
      <c r="BC599" s="99"/>
      <c r="BD599" s="99"/>
      <c r="BE599" s="99"/>
      <c r="BF599" s="7"/>
      <c r="BG599" s="8" t="str">
        <f>VLOOKUP($BF599,definitions_list_lookup!$N$15:$P$20,2,TRUE)</f>
        <v>fresh</v>
      </c>
      <c r="BH599" s="8">
        <f>VLOOKUP($BF599,definitions_list_lookup!$N$15:$P$20,3,TRUE)</f>
        <v>0</v>
      </c>
      <c r="BI599" s="99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8">
        <f t="shared" si="388"/>
        <v>0</v>
      </c>
      <c r="CI599" s="44"/>
      <c r="CJ599" s="7"/>
      <c r="CK599" s="48"/>
      <c r="CL599" s="7"/>
      <c r="CM599" s="8" t="str">
        <f>VLOOKUP($CL599,definitions_list_lookup!$N$15:$P$20,2,TRUE)</f>
        <v>fresh</v>
      </c>
      <c r="CN599" s="8">
        <f>VLOOKUP($CL599,definitions_list_lookup!$N$15:$P$20,3,TRUE)</f>
        <v>0</v>
      </c>
      <c r="CO599" s="99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8">
        <f t="shared" si="389"/>
        <v>0</v>
      </c>
      <c r="DO599" s="44"/>
      <c r="DP599" s="99"/>
      <c r="DQ599" s="7"/>
      <c r="DR599" s="8" t="str">
        <f>VLOOKUP($DQ599,definitions_list_lookup!$N$15:$P$20,2,TRUE)</f>
        <v>fresh</v>
      </c>
      <c r="DS599" s="8">
        <f>VLOOKUP($DQ599,definitions_list_lookup!$N$15:$P$20,3,TRUE)</f>
        <v>0</v>
      </c>
      <c r="DT599" s="99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8">
        <f t="shared" si="390"/>
        <v>0</v>
      </c>
      <c r="ET599" s="44"/>
      <c r="EU599" s="8">
        <f t="shared" si="391"/>
        <v>85</v>
      </c>
      <c r="EV599" s="8" t="str">
        <f>VLOOKUP($EU599,definitions_list_lookup!$N$15:$P$20,2,TRUE)</f>
        <v>very high</v>
      </c>
      <c r="EW599" s="8">
        <f>VLOOKUP($EU599,definitions_list_lookup!$N$15:$P$20,3,TRUE)</f>
        <v>4</v>
      </c>
    </row>
    <row r="600" spans="1:153" ht="42">
      <c r="A600" s="123">
        <v>43309</v>
      </c>
      <c r="D600" t="s">
        <v>1208</v>
      </c>
      <c r="E600">
        <v>124</v>
      </c>
      <c r="F600">
        <v>1</v>
      </c>
      <c r="G600" s="6" t="str">
        <f t="shared" si="409"/>
        <v>124-1</v>
      </c>
      <c r="H600">
        <v>40</v>
      </c>
      <c r="I600">
        <v>40.5</v>
      </c>
      <c r="J600" s="79" t="str">
        <f>IF(((VLOOKUP($G600,Depth_Lookup!$A$3:$J$561,9,FALSE))-(I600/100))&gt;=0,"Good","Too Long")</f>
        <v>Good</v>
      </c>
      <c r="K600" s="80">
        <f>(VLOOKUP($G600,Depth_Lookup!$A$3:$J$561,10,FALSE))+(H600/100)</f>
        <v>285.59999999999997</v>
      </c>
      <c r="L600" s="80">
        <f>(VLOOKUP($G600,Depth_Lookup!$A$3:$J$561,10,FALSE))+(I600/100)</f>
        <v>285.60499999999996</v>
      </c>
      <c r="M600" t="s">
        <v>2038</v>
      </c>
      <c r="N600" t="s">
        <v>1465</v>
      </c>
      <c r="O600" s="248" t="s">
        <v>1985</v>
      </c>
      <c r="P600" s="208" t="s">
        <v>1330</v>
      </c>
      <c r="Q600" s="44"/>
      <c r="R600" s="42">
        <v>100</v>
      </c>
      <c r="S600" s="5">
        <v>0</v>
      </c>
      <c r="T600" s="5">
        <v>0</v>
      </c>
      <c r="U600" s="5">
        <v>0</v>
      </c>
      <c r="V600" s="8">
        <f t="shared" si="428"/>
        <v>100</v>
      </c>
      <c r="W600" s="4" t="s">
        <v>1383</v>
      </c>
      <c r="X600" s="5" t="s">
        <v>1223</v>
      </c>
      <c r="Y600" s="38">
        <v>65</v>
      </c>
      <c r="Z600" s="8" t="str">
        <f>VLOOKUP($Y600,definitions_list_lookup!$N$15:$P$20,2,TRUE)</f>
        <v>very high</v>
      </c>
      <c r="AA600" s="8">
        <f>VLOOKUP($Y600,definitions_list_lookup!$N$15:$P$20,3,TRUE)</f>
        <v>4</v>
      </c>
      <c r="AB600" s="99"/>
      <c r="AC600" s="7">
        <v>30</v>
      </c>
      <c r="AD600" s="7"/>
      <c r="AE600" s="7">
        <v>50</v>
      </c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>
        <v>20</v>
      </c>
      <c r="AT600" s="7"/>
      <c r="AU600" s="7"/>
      <c r="AV600" s="7"/>
      <c r="AW600" s="7"/>
      <c r="AX600" s="7"/>
      <c r="AY600" s="7"/>
      <c r="AZ600" s="7"/>
      <c r="BA600" s="8">
        <f t="shared" si="387"/>
        <v>100</v>
      </c>
      <c r="BB600" s="54"/>
      <c r="BC600" s="99"/>
      <c r="BD600" s="99"/>
      <c r="BE600" s="99"/>
      <c r="BF600" s="7"/>
      <c r="BG600" s="8" t="str">
        <f>VLOOKUP($BF600,definitions_list_lookup!$N$15:$P$20,2,TRUE)</f>
        <v>fresh</v>
      </c>
      <c r="BH600" s="8">
        <f>VLOOKUP($BF600,definitions_list_lookup!$N$15:$P$20,3,TRUE)</f>
        <v>0</v>
      </c>
      <c r="BI600" s="99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8">
        <f t="shared" si="388"/>
        <v>0</v>
      </c>
      <c r="CI600" s="44"/>
      <c r="CJ600" s="7"/>
      <c r="CK600" s="48"/>
      <c r="CL600" s="7"/>
      <c r="CM600" s="8" t="str">
        <f>VLOOKUP($CL600,definitions_list_lookup!$N$15:$P$20,2,TRUE)</f>
        <v>fresh</v>
      </c>
      <c r="CN600" s="8">
        <f>VLOOKUP($CL600,definitions_list_lookup!$N$15:$P$20,3,TRUE)</f>
        <v>0</v>
      </c>
      <c r="CO600" s="99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8">
        <f t="shared" si="389"/>
        <v>0</v>
      </c>
      <c r="DO600" s="44"/>
      <c r="DP600" s="99"/>
      <c r="DQ600" s="7"/>
      <c r="DR600" s="8" t="str">
        <f>VLOOKUP($DQ600,definitions_list_lookup!$N$15:$P$20,2,TRUE)</f>
        <v>fresh</v>
      </c>
      <c r="DS600" s="8">
        <f>VLOOKUP($DQ600,definitions_list_lookup!$N$15:$P$20,3,TRUE)</f>
        <v>0</v>
      </c>
      <c r="DT600" s="99"/>
      <c r="DU600" s="7"/>
      <c r="DV600" s="7"/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/>
      <c r="EN600" s="7"/>
      <c r="EO600" s="7"/>
      <c r="EP600" s="7"/>
      <c r="EQ600" s="7"/>
      <c r="ER600" s="7"/>
      <c r="ES600" s="8">
        <f t="shared" si="390"/>
        <v>0</v>
      </c>
      <c r="ET600" s="44"/>
      <c r="EU600" s="8">
        <f t="shared" si="391"/>
        <v>65</v>
      </c>
      <c r="EV600" s="8" t="str">
        <f>VLOOKUP($EU600,definitions_list_lookup!$N$15:$P$20,2,TRUE)</f>
        <v>very high</v>
      </c>
      <c r="EW600" s="8">
        <f>VLOOKUP($EU600,definitions_list_lookup!$N$15:$P$20,3,TRUE)</f>
        <v>4</v>
      </c>
    </row>
    <row r="601" spans="1:153" ht="140">
      <c r="A601" s="123">
        <v>43309</v>
      </c>
      <c r="D601" t="s">
        <v>1208</v>
      </c>
      <c r="E601">
        <v>124</v>
      </c>
      <c r="F601">
        <v>1</v>
      </c>
      <c r="G601" s="6" t="str">
        <f t="shared" si="409"/>
        <v>124-1</v>
      </c>
      <c r="H601">
        <v>40.5</v>
      </c>
      <c r="I601">
        <v>72.5</v>
      </c>
      <c r="J601" s="79" t="str">
        <f>IF(((VLOOKUP($G601,Depth_Lookup!$A$3:$J$561,9,FALSE))-(I601/100))&gt;=0,"Good","Too Long")</f>
        <v>Good</v>
      </c>
      <c r="K601" s="80">
        <f>(VLOOKUP($G601,Depth_Lookup!$A$3:$J$561,10,FALSE))+(H601/100)</f>
        <v>285.60499999999996</v>
      </c>
      <c r="L601" s="80">
        <f>(VLOOKUP($G601,Depth_Lookup!$A$3:$J$561,10,FALSE))+(I601/100)</f>
        <v>285.92500000000001</v>
      </c>
      <c r="M601" t="s">
        <v>2039</v>
      </c>
      <c r="N601" t="s">
        <v>13</v>
      </c>
      <c r="O601" s="248" t="s">
        <v>1765</v>
      </c>
      <c r="P601" s="189" t="s">
        <v>2035</v>
      </c>
      <c r="Q601" s="44"/>
      <c r="R601" s="42">
        <v>95</v>
      </c>
      <c r="S601" s="5">
        <v>0</v>
      </c>
      <c r="T601" s="5">
        <v>5</v>
      </c>
      <c r="U601" s="5">
        <v>0</v>
      </c>
      <c r="V601" s="8">
        <f t="shared" si="428"/>
        <v>100</v>
      </c>
      <c r="W601" s="4" t="s">
        <v>1396</v>
      </c>
      <c r="X601" s="5" t="s">
        <v>1223</v>
      </c>
      <c r="Y601" s="38">
        <v>85</v>
      </c>
      <c r="Z601" s="8" t="str">
        <f>VLOOKUP($Y601,definitions_list_lookup!$N$15:$P$20,2,TRUE)</f>
        <v>very high</v>
      </c>
      <c r="AA601" s="8">
        <f>VLOOKUP($Y601,definitions_list_lookup!$N$15:$P$20,3,TRUE)</f>
        <v>4</v>
      </c>
      <c r="AB601" s="99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>
        <v>5</v>
      </c>
      <c r="AQ601" s="7"/>
      <c r="AR601" s="7"/>
      <c r="AS601" s="7">
        <v>95</v>
      </c>
      <c r="AT601" s="7"/>
      <c r="AU601" s="7"/>
      <c r="AV601" s="7"/>
      <c r="AW601" s="7"/>
      <c r="AX601" s="7"/>
      <c r="AY601" s="7"/>
      <c r="AZ601" s="7"/>
      <c r="BA601" s="8">
        <f t="shared" ref="BA601" si="431">SUM(AC601:AZ601)</f>
        <v>100</v>
      </c>
      <c r="BB601" s="54"/>
      <c r="BC601" s="99"/>
      <c r="BD601" s="99"/>
      <c r="BE601" s="99"/>
      <c r="BF601" s="7"/>
      <c r="BG601" s="8" t="str">
        <f>VLOOKUP($BF601,definitions_list_lookup!$N$15:$P$20,2,TRUE)</f>
        <v>fresh</v>
      </c>
      <c r="BH601" s="8">
        <f>VLOOKUP($BF601,definitions_list_lookup!$N$15:$P$20,3,TRUE)</f>
        <v>0</v>
      </c>
      <c r="BI601" s="99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8">
        <f t="shared" ref="CH601" si="432">SUM(BJ601:CG601)</f>
        <v>0</v>
      </c>
      <c r="CI601" s="44"/>
      <c r="CJ601" s="7" t="s">
        <v>1384</v>
      </c>
      <c r="CK601" s="48" t="s">
        <v>1396</v>
      </c>
      <c r="CL601" s="7">
        <v>95</v>
      </c>
      <c r="CM601" s="8" t="str">
        <f>VLOOKUP($CL601,definitions_list_lookup!$N$15:$P$20,2,TRUE)</f>
        <v>complete</v>
      </c>
      <c r="CN601" s="8">
        <f>VLOOKUP($CL601,definitions_list_lookup!$N$15:$P$20,3,TRUE)</f>
        <v>5</v>
      </c>
      <c r="CO601" s="99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>
        <v>10</v>
      </c>
      <c r="DD601" s="7"/>
      <c r="DE601" s="7"/>
      <c r="DF601" s="7">
        <v>90</v>
      </c>
      <c r="DG601" s="7"/>
      <c r="DH601" s="7"/>
      <c r="DI601" s="7"/>
      <c r="DJ601" s="7"/>
      <c r="DK601" s="7"/>
      <c r="DL601" s="7"/>
      <c r="DM601" s="7"/>
      <c r="DN601" s="8">
        <f t="shared" si="389"/>
        <v>100</v>
      </c>
      <c r="DO601" s="44"/>
      <c r="DP601" s="99"/>
      <c r="DQ601" s="7"/>
      <c r="DR601" s="8" t="str">
        <f>VLOOKUP($DQ601,definitions_list_lookup!$N$15:$P$20,2,TRUE)</f>
        <v>fresh</v>
      </c>
      <c r="DS601" s="8">
        <f>VLOOKUP($DQ601,definitions_list_lookup!$N$15:$P$20,3,TRUE)</f>
        <v>0</v>
      </c>
      <c r="DT601" s="99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/>
      <c r="EQ601" s="7"/>
      <c r="ER601" s="7"/>
      <c r="ES601" s="8">
        <f t="shared" si="390"/>
        <v>0</v>
      </c>
      <c r="ET601" s="44"/>
      <c r="EU601" s="8">
        <f t="shared" si="391"/>
        <v>85.5</v>
      </c>
      <c r="EV601" s="8" t="str">
        <f>VLOOKUP($EU601,definitions_list_lookup!$N$15:$P$20,2,TRUE)</f>
        <v>very high</v>
      </c>
      <c r="EW601" s="8">
        <f>VLOOKUP($EU601,definitions_list_lookup!$N$15:$P$20,3,TRUE)</f>
        <v>4</v>
      </c>
    </row>
    <row r="602" spans="1:153" ht="140">
      <c r="A602" s="123">
        <v>43309</v>
      </c>
      <c r="D602" t="s">
        <v>1208</v>
      </c>
      <c r="E602">
        <v>124</v>
      </c>
      <c r="F602">
        <v>2</v>
      </c>
      <c r="G602" s="6" t="str">
        <f t="shared" si="409"/>
        <v>124-2</v>
      </c>
      <c r="H602">
        <v>0</v>
      </c>
      <c r="I602">
        <v>38</v>
      </c>
      <c r="J602" s="79" t="str">
        <f>IF(((VLOOKUP($G602,Depth_Lookup!$A$3:$J$561,9,FALSE))-(I602/100))&gt;=0,"Good","Too Long")</f>
        <v>Good</v>
      </c>
      <c r="K602" s="80">
        <f>(VLOOKUP($G602,Depth_Lookup!$A$3:$J$561,10,FALSE))+(H602/100)</f>
        <v>285.92500000000001</v>
      </c>
      <c r="L602" s="80">
        <f>(VLOOKUP($G602,Depth_Lookup!$A$3:$J$561,10,FALSE))+(I602/100)</f>
        <v>286.30500000000001</v>
      </c>
      <c r="M602" t="s">
        <v>2039</v>
      </c>
      <c r="N602" t="s">
        <v>13</v>
      </c>
      <c r="O602" s="248" t="s">
        <v>1765</v>
      </c>
      <c r="P602" s="189" t="s">
        <v>2035</v>
      </c>
      <c r="Q602" s="44"/>
      <c r="R602" s="42">
        <v>95</v>
      </c>
      <c r="S602" s="5">
        <v>0</v>
      </c>
      <c r="T602" s="5">
        <v>5</v>
      </c>
      <c r="U602" s="5">
        <v>0</v>
      </c>
      <c r="V602" s="8">
        <f t="shared" ref="V602:V606" si="433">SUM(R602:U602)</f>
        <v>100</v>
      </c>
      <c r="W602" s="4" t="s">
        <v>1396</v>
      </c>
      <c r="X602" s="5" t="s">
        <v>1223</v>
      </c>
      <c r="Y602" s="38">
        <v>80</v>
      </c>
      <c r="Z602" s="8" t="str">
        <f>VLOOKUP($Y602,definitions_list_lookup!$N$15:$P$20,2,TRUE)</f>
        <v>very high</v>
      </c>
      <c r="AA602" s="8">
        <f>VLOOKUP($Y602,definitions_list_lookup!$N$15:$P$20,3,TRUE)</f>
        <v>4</v>
      </c>
      <c r="AB602" s="99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>
        <v>5</v>
      </c>
      <c r="AQ602" s="7"/>
      <c r="AR602" s="7"/>
      <c r="AS602" s="7">
        <v>95</v>
      </c>
      <c r="AT602" s="7"/>
      <c r="AU602" s="7"/>
      <c r="AV602" s="7"/>
      <c r="AW602" s="7"/>
      <c r="AX602" s="7"/>
      <c r="AY602" s="7"/>
      <c r="AZ602" s="7"/>
      <c r="BA602" s="8">
        <f t="shared" ref="BA602" si="434">SUM(AC602:AZ602)</f>
        <v>100</v>
      </c>
      <c r="BB602" s="54"/>
      <c r="BC602" s="99"/>
      <c r="BD602" s="99"/>
      <c r="BE602" s="99"/>
      <c r="BF602" s="7"/>
      <c r="BG602" s="8" t="str">
        <f>VLOOKUP($BF602,definitions_list_lookup!$N$15:$P$20,2,TRUE)</f>
        <v>fresh</v>
      </c>
      <c r="BH602" s="8">
        <f>VLOOKUP($BF602,definitions_list_lookup!$N$15:$P$20,3,TRUE)</f>
        <v>0</v>
      </c>
      <c r="BI602" s="99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8">
        <f t="shared" ref="CH602" si="435">SUM(BJ602:CG602)</f>
        <v>0</v>
      </c>
      <c r="CI602" s="44"/>
      <c r="CJ602" s="7" t="s">
        <v>1384</v>
      </c>
      <c r="CK602" s="48" t="s">
        <v>1396</v>
      </c>
      <c r="CL602" s="7">
        <v>95</v>
      </c>
      <c r="CM602" s="8" t="str">
        <f>VLOOKUP($CL602,definitions_list_lookup!$N$15:$P$20,2,TRUE)</f>
        <v>complete</v>
      </c>
      <c r="CN602" s="8">
        <f>VLOOKUP($CL602,definitions_list_lookup!$N$15:$P$20,3,TRUE)</f>
        <v>5</v>
      </c>
      <c r="CO602" s="99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>
        <v>10</v>
      </c>
      <c r="DD602" s="7"/>
      <c r="DE602" s="7"/>
      <c r="DF602" s="7">
        <v>90</v>
      </c>
      <c r="DG602" s="7"/>
      <c r="DH602" s="7"/>
      <c r="DI602" s="7"/>
      <c r="DJ602" s="7"/>
      <c r="DK602" s="7"/>
      <c r="DL602" s="7"/>
      <c r="DM602" s="7"/>
      <c r="DN602" s="8">
        <f t="shared" si="389"/>
        <v>100</v>
      </c>
      <c r="DO602" s="44"/>
      <c r="DP602" s="99"/>
      <c r="DQ602" s="7"/>
      <c r="DR602" s="8" t="str">
        <f>VLOOKUP($DQ602,definitions_list_lookup!$N$15:$P$20,2,TRUE)</f>
        <v>fresh</v>
      </c>
      <c r="DS602" s="8">
        <f>VLOOKUP($DQ602,definitions_list_lookup!$N$15:$P$20,3,TRUE)</f>
        <v>0</v>
      </c>
      <c r="DT602" s="99"/>
      <c r="DU602" s="7"/>
      <c r="DV602" s="7"/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/>
      <c r="EN602" s="7"/>
      <c r="EO602" s="7"/>
      <c r="EP602" s="7"/>
      <c r="EQ602" s="7"/>
      <c r="ER602" s="7"/>
      <c r="ES602" s="8">
        <f t="shared" si="390"/>
        <v>0</v>
      </c>
      <c r="ET602" s="44"/>
      <c r="EU602" s="8">
        <f t="shared" si="391"/>
        <v>80.75</v>
      </c>
      <c r="EV602" s="8" t="str">
        <f>VLOOKUP($EU602,definitions_list_lookup!$N$15:$P$20,2,TRUE)</f>
        <v>very high</v>
      </c>
      <c r="EW602" s="8">
        <f>VLOOKUP($EU602,definitions_list_lookup!$N$15:$P$20,3,TRUE)</f>
        <v>4</v>
      </c>
    </row>
    <row r="603" spans="1:153" ht="42">
      <c r="A603" s="123">
        <v>43309</v>
      </c>
      <c r="D603" t="s">
        <v>1208</v>
      </c>
      <c r="E603">
        <v>124</v>
      </c>
      <c r="F603">
        <v>2</v>
      </c>
      <c r="G603" s="6" t="str">
        <f t="shared" si="409"/>
        <v>124-2</v>
      </c>
      <c r="H603">
        <v>38</v>
      </c>
      <c r="I603">
        <v>38.5</v>
      </c>
      <c r="J603" s="79" t="str">
        <f>IF(((VLOOKUP($G603,Depth_Lookup!$A$3:$J$561,9,FALSE))-(I603/100))&gt;=0,"Good","Too Long")</f>
        <v>Good</v>
      </c>
      <c r="K603" s="80">
        <f>(VLOOKUP($G603,Depth_Lookup!$A$3:$J$561,10,FALSE))+(H603/100)</f>
        <v>286.30500000000001</v>
      </c>
      <c r="L603" s="80">
        <f>(VLOOKUP($G603,Depth_Lookup!$A$3:$J$561,10,FALSE))+(I603/100)</f>
        <v>286.31</v>
      </c>
      <c r="M603" t="s">
        <v>2040</v>
      </c>
      <c r="N603" t="s">
        <v>1465</v>
      </c>
      <c r="O603" s="248" t="s">
        <v>1985</v>
      </c>
      <c r="P603" s="208" t="s">
        <v>1330</v>
      </c>
      <c r="Q603" s="44"/>
      <c r="R603" s="42">
        <v>100</v>
      </c>
      <c r="S603" s="5">
        <v>0</v>
      </c>
      <c r="T603" s="5">
        <v>0</v>
      </c>
      <c r="U603" s="5">
        <v>0</v>
      </c>
      <c r="V603" s="8">
        <f t="shared" si="433"/>
        <v>100</v>
      </c>
      <c r="W603" s="4" t="s">
        <v>1383</v>
      </c>
      <c r="X603" s="5" t="s">
        <v>1223</v>
      </c>
      <c r="Y603" s="38">
        <v>65</v>
      </c>
      <c r="Z603" s="8" t="str">
        <f>VLOOKUP($Y603,definitions_list_lookup!$N$15:$P$20,2,TRUE)</f>
        <v>very high</v>
      </c>
      <c r="AA603" s="8">
        <f>VLOOKUP($Y603,definitions_list_lookup!$N$15:$P$20,3,TRUE)</f>
        <v>4</v>
      </c>
      <c r="AB603" s="99"/>
      <c r="AC603" s="7">
        <v>30</v>
      </c>
      <c r="AD603" s="7"/>
      <c r="AE603" s="7">
        <v>50</v>
      </c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>
        <v>20</v>
      </c>
      <c r="AT603" s="7"/>
      <c r="AU603" s="7"/>
      <c r="AV603" s="7"/>
      <c r="AW603" s="7"/>
      <c r="AX603" s="7"/>
      <c r="AY603" s="7"/>
      <c r="AZ603" s="7"/>
      <c r="BA603" s="8">
        <f t="shared" si="387"/>
        <v>100</v>
      </c>
      <c r="BB603" s="54"/>
      <c r="BC603" s="99"/>
      <c r="BD603" s="99"/>
      <c r="BE603" s="99"/>
      <c r="BF603" s="7"/>
      <c r="BG603" s="8" t="str">
        <f>VLOOKUP($BF603,definitions_list_lookup!$N$15:$P$20,2,TRUE)</f>
        <v>fresh</v>
      </c>
      <c r="BH603" s="8">
        <f>VLOOKUP($BF603,definitions_list_lookup!$N$15:$P$20,3,TRUE)</f>
        <v>0</v>
      </c>
      <c r="BI603" s="99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8">
        <f t="shared" si="388"/>
        <v>0</v>
      </c>
      <c r="CI603" s="44"/>
      <c r="CJ603" s="7"/>
      <c r="CK603" s="48"/>
      <c r="CL603" s="7"/>
      <c r="CM603" s="8" t="str">
        <f>VLOOKUP($CL603,definitions_list_lookup!$N$15:$P$20,2,TRUE)</f>
        <v>fresh</v>
      </c>
      <c r="CN603" s="8">
        <f>VLOOKUP($CL603,definitions_list_lookup!$N$15:$P$20,3,TRUE)</f>
        <v>0</v>
      </c>
      <c r="CO603" s="99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8">
        <f t="shared" si="389"/>
        <v>0</v>
      </c>
      <c r="DO603" s="44"/>
      <c r="DP603" s="99"/>
      <c r="DQ603" s="7"/>
      <c r="DR603" s="8" t="str">
        <f>VLOOKUP($DQ603,definitions_list_lookup!$N$15:$P$20,2,TRUE)</f>
        <v>fresh</v>
      </c>
      <c r="DS603" s="8">
        <f>VLOOKUP($DQ603,definitions_list_lookup!$N$15:$P$20,3,TRUE)</f>
        <v>0</v>
      </c>
      <c r="DT603" s="99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8">
        <f t="shared" si="390"/>
        <v>0</v>
      </c>
      <c r="ET603" s="44"/>
      <c r="EU603" s="8">
        <f t="shared" si="391"/>
        <v>65</v>
      </c>
      <c r="EV603" s="8" t="str">
        <f>VLOOKUP($EU603,definitions_list_lookup!$N$15:$P$20,2,TRUE)</f>
        <v>very high</v>
      </c>
      <c r="EW603" s="8">
        <f>VLOOKUP($EU603,definitions_list_lookup!$N$15:$P$20,3,TRUE)</f>
        <v>4</v>
      </c>
    </row>
    <row r="604" spans="1:153" ht="140">
      <c r="A604" s="123">
        <v>43309</v>
      </c>
      <c r="D604" t="s">
        <v>1208</v>
      </c>
      <c r="E604">
        <v>124</v>
      </c>
      <c r="F604">
        <v>2</v>
      </c>
      <c r="G604" s="6" t="str">
        <f t="shared" si="409"/>
        <v>124-2</v>
      </c>
      <c r="H604">
        <v>38.5</v>
      </c>
      <c r="I604">
        <v>99.5</v>
      </c>
      <c r="J604" s="79" t="str">
        <f>IF(((VLOOKUP($G604,Depth_Lookup!$A$3:$J$561,9,FALSE))-(I604/100))&gt;=0,"Good","Too Long")</f>
        <v>Good</v>
      </c>
      <c r="K604" s="80">
        <f>(VLOOKUP($G604,Depth_Lookup!$A$3:$J$561,10,FALSE))+(H604/100)</f>
        <v>286.31</v>
      </c>
      <c r="L604" s="80">
        <f>(VLOOKUP($G604,Depth_Lookup!$A$3:$J$561,10,FALSE))+(I604/100)</f>
        <v>286.92</v>
      </c>
      <c r="M604" t="s">
        <v>2042</v>
      </c>
      <c r="N604" t="s">
        <v>13</v>
      </c>
      <c r="O604" s="248" t="s">
        <v>1652</v>
      </c>
      <c r="P604" s="189" t="s">
        <v>2035</v>
      </c>
      <c r="Q604" s="44"/>
      <c r="R604" s="42">
        <v>100</v>
      </c>
      <c r="S604" s="5">
        <v>0</v>
      </c>
      <c r="T604" s="5">
        <v>0</v>
      </c>
      <c r="U604" s="5">
        <v>0</v>
      </c>
      <c r="V604" s="8">
        <f t="shared" si="433"/>
        <v>100</v>
      </c>
      <c r="W604" s="4" t="s">
        <v>1396</v>
      </c>
      <c r="X604" s="5" t="s">
        <v>1223</v>
      </c>
      <c r="Y604" s="38">
        <v>75</v>
      </c>
      <c r="Z604" s="8" t="str">
        <f>VLOOKUP($Y604,definitions_list_lookup!$N$15:$P$20,2,TRUE)</f>
        <v>very high</v>
      </c>
      <c r="AA604" s="8">
        <f>VLOOKUP($Y604,definitions_list_lookup!$N$15:$P$20,3,TRUE)</f>
        <v>4</v>
      </c>
      <c r="AB604" s="99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>
        <v>5</v>
      </c>
      <c r="AQ604" s="7"/>
      <c r="AR604" s="7"/>
      <c r="AS604" s="7">
        <v>95</v>
      </c>
      <c r="AT604" s="7"/>
      <c r="AU604" s="7"/>
      <c r="AV604" s="7"/>
      <c r="AW604" s="7"/>
      <c r="AX604" s="7"/>
      <c r="AY604" s="7"/>
      <c r="AZ604" s="7"/>
      <c r="BA604" s="8">
        <f t="shared" si="387"/>
        <v>100</v>
      </c>
      <c r="BB604" s="54"/>
      <c r="BC604" s="99"/>
      <c r="BD604" s="99"/>
      <c r="BE604" s="99"/>
      <c r="BF604" s="7"/>
      <c r="BG604" s="8" t="str">
        <f>VLOOKUP($BF604,definitions_list_lookup!$N$15:$P$20,2,TRUE)</f>
        <v>fresh</v>
      </c>
      <c r="BH604" s="8">
        <f>VLOOKUP($BF604,definitions_list_lookup!$N$15:$P$20,3,TRUE)</f>
        <v>0</v>
      </c>
      <c r="BI604" s="99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8">
        <f t="shared" si="388"/>
        <v>0</v>
      </c>
      <c r="CI604" s="44"/>
      <c r="CJ604" s="7"/>
      <c r="CK604" s="48"/>
      <c r="CL604" s="7"/>
      <c r="CM604" s="8" t="str">
        <f>VLOOKUP($CL604,definitions_list_lookup!$N$15:$P$20,2,TRUE)</f>
        <v>fresh</v>
      </c>
      <c r="CN604" s="8">
        <f>VLOOKUP($CL604,definitions_list_lookup!$N$15:$P$20,3,TRUE)</f>
        <v>0</v>
      </c>
      <c r="CO604" s="99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8">
        <f t="shared" si="389"/>
        <v>0</v>
      </c>
      <c r="DO604" s="44"/>
      <c r="DP604" s="99"/>
      <c r="DQ604" s="7"/>
      <c r="DR604" s="8" t="str">
        <f>VLOOKUP($DQ604,definitions_list_lookup!$N$15:$P$20,2,TRUE)</f>
        <v>fresh</v>
      </c>
      <c r="DS604" s="8">
        <f>VLOOKUP($DQ604,definitions_list_lookup!$N$15:$P$20,3,TRUE)</f>
        <v>0</v>
      </c>
      <c r="DT604" s="99"/>
      <c r="DU604" s="7"/>
      <c r="DV604" s="7"/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/>
      <c r="EN604" s="7"/>
      <c r="EO604" s="7"/>
      <c r="EP604" s="7"/>
      <c r="EQ604" s="7"/>
      <c r="ER604" s="7"/>
      <c r="ES604" s="8">
        <f t="shared" si="390"/>
        <v>0</v>
      </c>
      <c r="ET604" s="44"/>
      <c r="EU604" s="8">
        <f t="shared" si="391"/>
        <v>75</v>
      </c>
      <c r="EV604" s="8" t="str">
        <f>VLOOKUP($EU604,definitions_list_lookup!$N$15:$P$20,2,TRUE)</f>
        <v>very high</v>
      </c>
      <c r="EW604" s="8">
        <f>VLOOKUP($EU604,definitions_list_lookup!$N$15:$P$20,3,TRUE)</f>
        <v>4</v>
      </c>
    </row>
    <row r="605" spans="1:153" ht="140">
      <c r="A605" s="256">
        <v>43309</v>
      </c>
      <c r="B605" s="216"/>
      <c r="C605" s="216"/>
      <c r="D605" s="216" t="s">
        <v>1208</v>
      </c>
      <c r="E605">
        <v>124</v>
      </c>
      <c r="F605">
        <v>3</v>
      </c>
      <c r="G605" s="6" t="str">
        <f t="shared" si="409"/>
        <v>124-3</v>
      </c>
      <c r="H605">
        <v>0</v>
      </c>
      <c r="I605">
        <v>96</v>
      </c>
      <c r="J605" s="79" t="str">
        <f>IF(((VLOOKUP($G605,Depth_Lookup!$A$3:$J$561,9,FALSE))-(I605/100))&gt;=0,"Good","Too Long")</f>
        <v>Good</v>
      </c>
      <c r="K605" s="80">
        <f>(VLOOKUP($G605,Depth_Lookup!$A$3:$J$561,10,FALSE))+(H605/100)</f>
        <v>286.92</v>
      </c>
      <c r="L605" s="80">
        <f>(VLOOKUP($G605,Depth_Lookup!$A$3:$J$561,10,FALSE))+(I605/100)</f>
        <v>287.88</v>
      </c>
      <c r="M605" t="s">
        <v>2042</v>
      </c>
      <c r="N605" t="s">
        <v>2075</v>
      </c>
      <c r="O605" s="248" t="s">
        <v>1880</v>
      </c>
      <c r="P605" s="189" t="s">
        <v>2035</v>
      </c>
      <c r="Q605" s="44"/>
      <c r="R605" s="42">
        <v>0</v>
      </c>
      <c r="S605" s="5">
        <v>0</v>
      </c>
      <c r="T605" s="5">
        <v>100</v>
      </c>
      <c r="U605" s="5">
        <v>0</v>
      </c>
      <c r="V605" s="8">
        <f t="shared" si="433"/>
        <v>100</v>
      </c>
      <c r="W605" s="4"/>
      <c r="X605" s="5"/>
      <c r="Y605" s="38"/>
      <c r="Z605" s="8" t="str">
        <f>VLOOKUP($Y605,definitions_list_lookup!$N$15:$P$20,2,TRUE)</f>
        <v>fresh</v>
      </c>
      <c r="AA605" s="8">
        <f>VLOOKUP($Y605,definitions_list_lookup!$N$15:$P$20,3,TRUE)</f>
        <v>0</v>
      </c>
      <c r="AB605" s="99" t="s">
        <v>2057</v>
      </c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8">
        <f t="shared" si="387"/>
        <v>0</v>
      </c>
      <c r="BB605" s="54"/>
      <c r="BC605" s="99"/>
      <c r="BD605" s="99"/>
      <c r="BE605" s="99"/>
      <c r="BF605" s="7"/>
      <c r="BG605" s="8" t="str">
        <f>VLOOKUP($BF605,definitions_list_lookup!$N$15:$P$20,2,TRUE)</f>
        <v>fresh</v>
      </c>
      <c r="BH605" s="8">
        <f>VLOOKUP($BF605,definitions_list_lookup!$N$15:$P$20,3,TRUE)</f>
        <v>0</v>
      </c>
      <c r="BI605" s="99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8">
        <f t="shared" si="388"/>
        <v>0</v>
      </c>
      <c r="CI605" s="44"/>
      <c r="CJ605" s="7" t="s">
        <v>1384</v>
      </c>
      <c r="CK605" s="48" t="s">
        <v>1396</v>
      </c>
      <c r="CL605" s="7">
        <v>95</v>
      </c>
      <c r="CM605" s="8" t="str">
        <f>VLOOKUP($CL605,definitions_list_lookup!$N$15:$P$20,2,TRUE)</f>
        <v>complete</v>
      </c>
      <c r="CN605" s="8">
        <f>VLOOKUP($CL605,definitions_list_lookup!$N$15:$P$20,3,TRUE)</f>
        <v>5</v>
      </c>
      <c r="CO605" s="99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>
        <v>10</v>
      </c>
      <c r="DD605" s="7"/>
      <c r="DE605" s="7"/>
      <c r="DF605" s="7">
        <v>90</v>
      </c>
      <c r="DG605" s="7"/>
      <c r="DH605" s="7"/>
      <c r="DI605" s="7"/>
      <c r="DJ605" s="7"/>
      <c r="DK605" s="7"/>
      <c r="DL605" s="7"/>
      <c r="DM605" s="7"/>
      <c r="DN605" s="8">
        <f t="shared" si="389"/>
        <v>100</v>
      </c>
      <c r="DO605" s="44"/>
      <c r="DP605" s="99"/>
      <c r="DQ605" s="7"/>
      <c r="DR605" s="8" t="str">
        <f>VLOOKUP($DQ605,definitions_list_lookup!$N$15:$P$20,2,TRUE)</f>
        <v>fresh</v>
      </c>
      <c r="DS605" s="8">
        <f>VLOOKUP($DQ605,definitions_list_lookup!$N$15:$P$20,3,TRUE)</f>
        <v>0</v>
      </c>
      <c r="DT605" s="99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/>
      <c r="EQ605" s="7"/>
      <c r="ER605" s="7"/>
      <c r="ES605" s="8">
        <f t="shared" si="390"/>
        <v>0</v>
      </c>
      <c r="ET605" s="44"/>
      <c r="EU605" s="8">
        <f t="shared" si="391"/>
        <v>95</v>
      </c>
      <c r="EV605" s="8" t="str">
        <f>VLOOKUP($EU605,definitions_list_lookup!$N$15:$P$20,2,TRUE)</f>
        <v>complete</v>
      </c>
      <c r="EW605" s="8">
        <f>VLOOKUP($EU605,definitions_list_lookup!$N$15:$P$20,3,TRUE)</f>
        <v>5</v>
      </c>
    </row>
    <row r="606" spans="1:153" ht="140">
      <c r="A606" s="123">
        <v>43309</v>
      </c>
      <c r="D606" t="s">
        <v>1208</v>
      </c>
      <c r="E606">
        <v>125</v>
      </c>
      <c r="F606">
        <v>1</v>
      </c>
      <c r="G606" s="6" t="str">
        <f t="shared" si="409"/>
        <v>125-1</v>
      </c>
      <c r="H606">
        <v>0</v>
      </c>
      <c r="I606">
        <v>47</v>
      </c>
      <c r="J606" s="79" t="str">
        <f>IF(((VLOOKUP($G606,Depth_Lookup!$A$3:$J$561,9,FALSE))-(I606/100))&gt;=0,"Good","Too Long")</f>
        <v>Good</v>
      </c>
      <c r="K606" s="80">
        <f>(VLOOKUP($G606,Depth_Lookup!$A$3:$J$561,10,FALSE))+(H606/100)</f>
        <v>287.60000000000002</v>
      </c>
      <c r="L606" s="80">
        <f>(VLOOKUP($G606,Depth_Lookup!$A$3:$J$561,10,FALSE))+(I606/100)</f>
        <v>288.07000000000005</v>
      </c>
      <c r="M606" t="s">
        <v>2042</v>
      </c>
      <c r="N606" t="s">
        <v>13</v>
      </c>
      <c r="O606" s="248" t="s">
        <v>1765</v>
      </c>
      <c r="P606" s="189" t="s">
        <v>2035</v>
      </c>
      <c r="Q606" s="44"/>
      <c r="R606" s="42">
        <v>70</v>
      </c>
      <c r="S606" s="5">
        <v>0</v>
      </c>
      <c r="T606" s="5">
        <v>30</v>
      </c>
      <c r="U606" s="5">
        <v>0</v>
      </c>
      <c r="V606" s="8">
        <f t="shared" si="433"/>
        <v>100</v>
      </c>
      <c r="W606" s="4" t="s">
        <v>1396</v>
      </c>
      <c r="X606" s="5" t="s">
        <v>1223</v>
      </c>
      <c r="Y606" s="38">
        <v>85</v>
      </c>
      <c r="Z606" s="8" t="str">
        <f>VLOOKUP($Y606,definitions_list_lookup!$N$15:$P$20,2,TRUE)</f>
        <v>very high</v>
      </c>
      <c r="AA606" s="8">
        <f>VLOOKUP($Y606,definitions_list_lookup!$N$15:$P$20,3,TRUE)</f>
        <v>4</v>
      </c>
      <c r="AB606" s="99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>
        <v>5</v>
      </c>
      <c r="AQ606" s="7"/>
      <c r="AR606" s="7"/>
      <c r="AS606" s="7">
        <v>95</v>
      </c>
      <c r="AT606" s="7"/>
      <c r="AU606" s="7"/>
      <c r="AV606" s="7"/>
      <c r="AW606" s="7"/>
      <c r="AX606" s="7"/>
      <c r="AY606" s="7"/>
      <c r="AZ606" s="7"/>
      <c r="BA606" s="8">
        <f t="shared" si="387"/>
        <v>100</v>
      </c>
      <c r="BB606" s="54"/>
      <c r="BC606" s="99"/>
      <c r="BD606" s="99"/>
      <c r="BE606" s="99"/>
      <c r="BF606" s="7"/>
      <c r="BG606" s="8" t="str">
        <f>VLOOKUP($BF606,definitions_list_lookup!$N$15:$P$20,2,TRUE)</f>
        <v>fresh</v>
      </c>
      <c r="BH606" s="8">
        <f>VLOOKUP($BF606,definitions_list_lookup!$N$15:$P$20,3,TRUE)</f>
        <v>0</v>
      </c>
      <c r="BI606" s="99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8">
        <f t="shared" si="388"/>
        <v>0</v>
      </c>
      <c r="CI606" s="44"/>
      <c r="CJ606" s="7" t="s">
        <v>1384</v>
      </c>
      <c r="CK606" s="48" t="s">
        <v>1396</v>
      </c>
      <c r="CL606" s="7">
        <v>95</v>
      </c>
      <c r="CM606" s="8" t="str">
        <f>VLOOKUP($CL606,definitions_list_lookup!$N$15:$P$20,2,TRUE)</f>
        <v>complete</v>
      </c>
      <c r="CN606" s="8">
        <f>VLOOKUP($CL606,definitions_list_lookup!$N$15:$P$20,3,TRUE)</f>
        <v>5</v>
      </c>
      <c r="CO606" s="99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>
        <v>10</v>
      </c>
      <c r="DD606" s="7"/>
      <c r="DE606" s="7"/>
      <c r="DF606" s="7">
        <v>90</v>
      </c>
      <c r="DG606" s="7"/>
      <c r="DH606" s="7"/>
      <c r="DI606" s="7"/>
      <c r="DJ606" s="7"/>
      <c r="DK606" s="7"/>
      <c r="DL606" s="7"/>
      <c r="DM606" s="7"/>
      <c r="DN606" s="8">
        <f t="shared" si="389"/>
        <v>100</v>
      </c>
      <c r="DO606" s="44"/>
      <c r="DP606" s="99"/>
      <c r="DQ606" s="7"/>
      <c r="DR606" s="8" t="str">
        <f>VLOOKUP($DQ606,definitions_list_lookup!$N$15:$P$20,2,TRUE)</f>
        <v>fresh</v>
      </c>
      <c r="DS606" s="8">
        <f>VLOOKUP($DQ606,definitions_list_lookup!$N$15:$P$20,3,TRUE)</f>
        <v>0</v>
      </c>
      <c r="DT606" s="99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8">
        <f t="shared" si="390"/>
        <v>0</v>
      </c>
      <c r="ET606" s="44"/>
      <c r="EU606" s="8">
        <f t="shared" si="391"/>
        <v>88</v>
      </c>
      <c r="EV606" s="8" t="str">
        <f>VLOOKUP($EU606,definitions_list_lookup!$N$15:$P$20,2,TRUE)</f>
        <v>very high</v>
      </c>
      <c r="EW606" s="8">
        <f>VLOOKUP($EU606,definitions_list_lookup!$N$15:$P$20,3,TRUE)</f>
        <v>4</v>
      </c>
    </row>
    <row r="607" spans="1:153" ht="140">
      <c r="A607" s="254">
        <v>43309</v>
      </c>
      <c r="B607" s="255"/>
      <c r="C607" s="255"/>
      <c r="D607" s="255" t="s">
        <v>1208</v>
      </c>
      <c r="E607">
        <v>125</v>
      </c>
      <c r="F607">
        <v>1</v>
      </c>
      <c r="G607" s="6" t="str">
        <f t="shared" si="409"/>
        <v>125-1</v>
      </c>
      <c r="H607">
        <v>47</v>
      </c>
      <c r="I607">
        <v>65</v>
      </c>
      <c r="J607" s="79" t="str">
        <f>IF(((VLOOKUP($G607,Depth_Lookup!$A$3:$J$561,9,FALSE))-(I607/100))&gt;=0,"Good","Too Long")</f>
        <v>Good</v>
      </c>
      <c r="K607" s="80">
        <f>(VLOOKUP($G607,Depth_Lookup!$A$3:$J$561,10,FALSE))+(H607/100)</f>
        <v>288.07000000000005</v>
      </c>
      <c r="L607" s="80">
        <f>(VLOOKUP($G607,Depth_Lookup!$A$3:$J$561,10,FALSE))+(I607/100)</f>
        <v>288.25</v>
      </c>
      <c r="M607" s="216">
        <v>66</v>
      </c>
      <c r="N607" s="216" t="s">
        <v>13</v>
      </c>
      <c r="O607" s="248" t="s">
        <v>1835</v>
      </c>
      <c r="P607" s="189" t="s">
        <v>2035</v>
      </c>
      <c r="Q607" s="44"/>
      <c r="R607" s="42">
        <v>100</v>
      </c>
      <c r="S607" s="5">
        <v>0</v>
      </c>
      <c r="T607" s="5">
        <v>0</v>
      </c>
      <c r="U607" s="5">
        <v>0</v>
      </c>
      <c r="V607" s="8">
        <f t="shared" ref="V607" si="436">SUM(R607:U607)</f>
        <v>100</v>
      </c>
      <c r="W607" s="4" t="s">
        <v>1396</v>
      </c>
      <c r="X607" s="5" t="s">
        <v>1223</v>
      </c>
      <c r="Y607" s="38">
        <v>95</v>
      </c>
      <c r="Z607" s="8" t="str">
        <f>VLOOKUP($Y607,definitions_list_lookup!$N$15:$P$20,2,TRUE)</f>
        <v>complete</v>
      </c>
      <c r="AA607" s="8">
        <f>VLOOKUP($Y607,definitions_list_lookup!$N$15:$P$20,3,TRUE)</f>
        <v>5</v>
      </c>
      <c r="AB607" s="99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>
        <v>5</v>
      </c>
      <c r="AQ607" s="7"/>
      <c r="AR607" s="7"/>
      <c r="AS607" s="7">
        <v>95</v>
      </c>
      <c r="AT607" s="7"/>
      <c r="AU607" s="7"/>
      <c r="AV607" s="7"/>
      <c r="AW607" s="7"/>
      <c r="AX607" s="7"/>
      <c r="AY607" s="7"/>
      <c r="AZ607" s="7"/>
      <c r="BA607" s="8">
        <f t="shared" ref="BA607" si="437">SUM(AC607:AZ607)</f>
        <v>100</v>
      </c>
      <c r="BB607" s="54"/>
      <c r="BC607" s="99"/>
      <c r="BD607" s="99"/>
      <c r="BE607" s="99"/>
      <c r="BF607" s="7"/>
      <c r="BG607" s="8" t="str">
        <f>VLOOKUP($BF607,definitions_list_lookup!$N$15:$P$20,2,TRUE)</f>
        <v>fresh</v>
      </c>
      <c r="BH607" s="8">
        <f>VLOOKUP($BF607,definitions_list_lookup!$N$15:$P$20,3,TRUE)</f>
        <v>0</v>
      </c>
      <c r="BI607" s="99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8">
        <f t="shared" ref="CH607" si="438">SUM(BJ607:CG607)</f>
        <v>0</v>
      </c>
      <c r="CI607" s="44"/>
      <c r="CJ607" s="7"/>
      <c r="CK607" s="48"/>
      <c r="CL607" s="7"/>
      <c r="CM607" s="8" t="str">
        <f>VLOOKUP($CL607,definitions_list_lookup!$N$15:$P$20,2,TRUE)</f>
        <v>fresh</v>
      </c>
      <c r="CN607" s="8">
        <f>VLOOKUP($CL607,definitions_list_lookup!$N$15:$P$20,3,TRUE)</f>
        <v>0</v>
      </c>
      <c r="CO607" s="99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8">
        <f t="shared" si="389"/>
        <v>0</v>
      </c>
      <c r="DO607" s="44"/>
      <c r="DP607" s="99"/>
      <c r="DQ607" s="7"/>
      <c r="DR607" s="8" t="str">
        <f>VLOOKUP($DQ607,definitions_list_lookup!$N$15:$P$20,2,TRUE)</f>
        <v>fresh</v>
      </c>
      <c r="DS607" s="8">
        <f>VLOOKUP($DQ607,definitions_list_lookup!$N$15:$P$20,3,TRUE)</f>
        <v>0</v>
      </c>
      <c r="DT607" s="99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8">
        <f t="shared" si="390"/>
        <v>0</v>
      </c>
      <c r="ET607" s="44"/>
      <c r="EU607" s="8">
        <f t="shared" si="391"/>
        <v>95</v>
      </c>
      <c r="EV607" s="8" t="str">
        <f>VLOOKUP($EU607,definitions_list_lookup!$N$15:$P$20,2,TRUE)</f>
        <v>complete</v>
      </c>
      <c r="EW607" s="8">
        <f>VLOOKUP($EU607,definitions_list_lookup!$N$15:$P$20,3,TRUE)</f>
        <v>5</v>
      </c>
    </row>
    <row r="608" spans="1:153" ht="42">
      <c r="A608" s="254">
        <v>43309</v>
      </c>
      <c r="B608" s="255"/>
      <c r="C608" s="255"/>
      <c r="D608" s="255" t="s">
        <v>1208</v>
      </c>
      <c r="E608">
        <v>125</v>
      </c>
      <c r="F608">
        <v>2</v>
      </c>
      <c r="G608" s="6" t="str">
        <f t="shared" si="409"/>
        <v>125-2</v>
      </c>
      <c r="H608">
        <v>0</v>
      </c>
      <c r="I608">
        <v>79</v>
      </c>
      <c r="J608" s="79" t="str">
        <f>IF(((VLOOKUP($G608,Depth_Lookup!$A$3:$J$561,9,FALSE))-(I608/100))&gt;=0,"Good","Too Long")</f>
        <v>Good</v>
      </c>
      <c r="K608" s="80">
        <f>(VLOOKUP($G608,Depth_Lookup!$A$3:$J$561,10,FALSE))+(H608/100)</f>
        <v>288.25</v>
      </c>
      <c r="L608" s="80">
        <f>(VLOOKUP($G608,Depth_Lookup!$A$3:$J$561,10,FALSE))+(I608/100)</f>
        <v>289.04000000000002</v>
      </c>
      <c r="M608" s="216">
        <v>66</v>
      </c>
      <c r="N608" s="216" t="s">
        <v>13</v>
      </c>
      <c r="O608" s="248" t="s">
        <v>1835</v>
      </c>
      <c r="P608" s="208" t="s">
        <v>2083</v>
      </c>
      <c r="Q608" s="44"/>
      <c r="R608" s="42">
        <v>100</v>
      </c>
      <c r="S608" s="5">
        <v>0</v>
      </c>
      <c r="T608" s="5">
        <v>0</v>
      </c>
      <c r="U608" s="5">
        <v>0</v>
      </c>
      <c r="V608" s="8">
        <f t="shared" ref="V608:V609" si="439">SUM(R608:U608)</f>
        <v>100</v>
      </c>
      <c r="W608" s="4" t="s">
        <v>1396</v>
      </c>
      <c r="X608" s="5" t="s">
        <v>1223</v>
      </c>
      <c r="Y608" s="38">
        <v>95</v>
      </c>
      <c r="Z608" s="8" t="str">
        <f>VLOOKUP($Y608,definitions_list_lookup!$N$15:$P$20,2,TRUE)</f>
        <v>complete</v>
      </c>
      <c r="AA608" s="8">
        <f>VLOOKUP($Y608,definitions_list_lookup!$N$15:$P$20,3,TRUE)</f>
        <v>5</v>
      </c>
      <c r="AB608" s="99" t="s">
        <v>2105</v>
      </c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>
        <v>5</v>
      </c>
      <c r="AQ608" s="7"/>
      <c r="AR608" s="7"/>
      <c r="AS608" s="7">
        <v>95</v>
      </c>
      <c r="AT608" s="7"/>
      <c r="AU608" s="7"/>
      <c r="AV608" s="7"/>
      <c r="AW608" s="7"/>
      <c r="AX608" s="7"/>
      <c r="AY608" s="7"/>
      <c r="AZ608" s="7"/>
      <c r="BA608" s="8">
        <f t="shared" si="387"/>
        <v>100</v>
      </c>
      <c r="BB608" s="54"/>
      <c r="BC608" s="99"/>
      <c r="BD608" s="99"/>
      <c r="BE608" s="99"/>
      <c r="BF608" s="7"/>
      <c r="BG608" s="8" t="str">
        <f>VLOOKUP($BF608,definitions_list_lookup!$N$15:$P$20,2,TRUE)</f>
        <v>fresh</v>
      </c>
      <c r="BH608" s="8">
        <f>VLOOKUP($BF608,definitions_list_lookup!$N$15:$P$20,3,TRUE)</f>
        <v>0</v>
      </c>
      <c r="BI608" s="99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8">
        <f t="shared" si="388"/>
        <v>0</v>
      </c>
      <c r="CI608" s="44"/>
      <c r="CJ608" s="7"/>
      <c r="CK608" s="48"/>
      <c r="CL608" s="7"/>
      <c r="CM608" s="8" t="str">
        <f>VLOOKUP($CL608,definitions_list_lookup!$N$15:$P$20,2,TRUE)</f>
        <v>fresh</v>
      </c>
      <c r="CN608" s="8">
        <f>VLOOKUP($CL608,definitions_list_lookup!$N$15:$P$20,3,TRUE)</f>
        <v>0</v>
      </c>
      <c r="CO608" s="99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8">
        <f t="shared" si="389"/>
        <v>0</v>
      </c>
      <c r="DO608" s="44"/>
      <c r="DP608" s="99"/>
      <c r="DQ608" s="7"/>
      <c r="DR608" s="8" t="str">
        <f>VLOOKUP($DQ608,definitions_list_lookup!$N$15:$P$20,2,TRUE)</f>
        <v>fresh</v>
      </c>
      <c r="DS608" s="8">
        <f>VLOOKUP($DQ608,definitions_list_lookup!$N$15:$P$20,3,TRUE)</f>
        <v>0</v>
      </c>
      <c r="DT608" s="99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/>
      <c r="EQ608" s="7"/>
      <c r="ER608" s="7"/>
      <c r="ES608" s="8">
        <f t="shared" si="390"/>
        <v>0</v>
      </c>
      <c r="ET608" s="44"/>
      <c r="EU608" s="8">
        <f t="shared" si="391"/>
        <v>95</v>
      </c>
      <c r="EV608" s="8" t="str">
        <f>VLOOKUP($EU608,definitions_list_lookup!$N$15:$P$20,2,TRUE)</f>
        <v>complete</v>
      </c>
      <c r="EW608" s="8">
        <f>VLOOKUP($EU608,definitions_list_lookup!$N$15:$P$20,3,TRUE)</f>
        <v>5</v>
      </c>
    </row>
    <row r="609" spans="1:153" ht="140">
      <c r="A609" s="254">
        <v>43309</v>
      </c>
      <c r="B609" s="255"/>
      <c r="C609" s="255"/>
      <c r="D609" s="255" t="s">
        <v>1208</v>
      </c>
      <c r="E609">
        <v>125</v>
      </c>
      <c r="F609">
        <v>3</v>
      </c>
      <c r="G609" s="6" t="str">
        <f t="shared" si="409"/>
        <v>125-3</v>
      </c>
      <c r="H609">
        <v>0</v>
      </c>
      <c r="I609">
        <v>73</v>
      </c>
      <c r="J609" s="79" t="str">
        <f>IF(((VLOOKUP($G609,Depth_Lookup!$A$3:$J$561,9,FALSE))-(I609/100))&gt;=0,"Good","Too Long")</f>
        <v>Good</v>
      </c>
      <c r="K609" s="80">
        <f>(VLOOKUP($G609,Depth_Lookup!$A$3:$J$561,10,FALSE))+(H609/100)</f>
        <v>289.04000000000002</v>
      </c>
      <c r="L609" s="80">
        <f>(VLOOKUP($G609,Depth_Lookup!$A$3:$J$561,10,FALSE))+(I609/100)</f>
        <v>289.77000000000004</v>
      </c>
      <c r="M609" s="216">
        <v>66</v>
      </c>
      <c r="N609" s="216" t="s">
        <v>13</v>
      </c>
      <c r="O609" s="248" t="s">
        <v>2076</v>
      </c>
      <c r="P609" s="189" t="s">
        <v>2035</v>
      </c>
      <c r="Q609" s="44"/>
      <c r="R609" s="42">
        <v>80</v>
      </c>
      <c r="S609" s="5">
        <v>0</v>
      </c>
      <c r="T609" s="5">
        <v>20</v>
      </c>
      <c r="U609" s="5">
        <v>0</v>
      </c>
      <c r="V609" s="8">
        <f t="shared" si="439"/>
        <v>100</v>
      </c>
      <c r="W609" s="4" t="s">
        <v>1396</v>
      </c>
      <c r="X609" s="5" t="s">
        <v>1223</v>
      </c>
      <c r="Y609" s="38">
        <v>95</v>
      </c>
      <c r="Z609" s="8" t="str">
        <f>VLOOKUP($Y609,definitions_list_lookup!$N$15:$P$20,2,TRUE)</f>
        <v>complete</v>
      </c>
      <c r="AA609" s="8">
        <f>VLOOKUP($Y609,definitions_list_lookup!$N$15:$P$20,3,TRUE)</f>
        <v>5</v>
      </c>
      <c r="AB609" s="99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>
        <v>5</v>
      </c>
      <c r="AQ609" s="7"/>
      <c r="AR609" s="7"/>
      <c r="AS609" s="7">
        <v>95</v>
      </c>
      <c r="AT609" s="7"/>
      <c r="AU609" s="7"/>
      <c r="AV609" s="7"/>
      <c r="AW609" s="7"/>
      <c r="AX609" s="7"/>
      <c r="AY609" s="7"/>
      <c r="AZ609" s="7"/>
      <c r="BA609" s="8">
        <f t="shared" ref="BA609" si="440">SUM(AC609:AZ609)</f>
        <v>100</v>
      </c>
      <c r="BB609" s="54"/>
      <c r="BC609" s="99"/>
      <c r="BD609" s="99"/>
      <c r="BE609" s="99"/>
      <c r="BF609" s="7"/>
      <c r="BG609" s="8" t="str">
        <f>VLOOKUP($BF609,definitions_list_lookup!$N$15:$P$20,2,TRUE)</f>
        <v>fresh</v>
      </c>
      <c r="BH609" s="8">
        <f>VLOOKUP($BF609,definitions_list_lookup!$N$15:$P$20,3,TRUE)</f>
        <v>0</v>
      </c>
      <c r="BI609" s="99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8">
        <f t="shared" ref="CH609" si="441">SUM(BJ609:CG609)</f>
        <v>0</v>
      </c>
      <c r="CI609" s="44"/>
      <c r="CJ609" s="7" t="s">
        <v>1384</v>
      </c>
      <c r="CK609" s="48" t="s">
        <v>1396</v>
      </c>
      <c r="CL609" s="7">
        <v>95</v>
      </c>
      <c r="CM609" s="8" t="str">
        <f>VLOOKUP($CL609,definitions_list_lookup!$N$15:$P$20,2,TRUE)</f>
        <v>complete</v>
      </c>
      <c r="CN609" s="8">
        <f>VLOOKUP($CL609,definitions_list_lookup!$N$15:$P$20,3,TRUE)</f>
        <v>5</v>
      </c>
      <c r="CO609" s="99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>
        <v>10</v>
      </c>
      <c r="DD609" s="7"/>
      <c r="DE609" s="7"/>
      <c r="DF609" s="7">
        <v>90</v>
      </c>
      <c r="DG609" s="7"/>
      <c r="DH609" s="7"/>
      <c r="DI609" s="7"/>
      <c r="DJ609" s="7"/>
      <c r="DK609" s="7"/>
      <c r="DL609" s="7"/>
      <c r="DM609" s="7"/>
      <c r="DN609" s="8">
        <f t="shared" si="389"/>
        <v>100</v>
      </c>
      <c r="DO609" s="44"/>
      <c r="DP609" s="99"/>
      <c r="DQ609" s="7"/>
      <c r="DR609" s="8" t="str">
        <f>VLOOKUP($DQ609,definitions_list_lookup!$N$15:$P$20,2,TRUE)</f>
        <v>fresh</v>
      </c>
      <c r="DS609" s="8">
        <f>VLOOKUP($DQ609,definitions_list_lookup!$N$15:$P$20,3,TRUE)</f>
        <v>0</v>
      </c>
      <c r="DT609" s="99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/>
      <c r="EQ609" s="7"/>
      <c r="ER609" s="7"/>
      <c r="ES609" s="8">
        <f t="shared" si="390"/>
        <v>0</v>
      </c>
      <c r="ET609" s="44"/>
      <c r="EU609" s="8">
        <f t="shared" si="391"/>
        <v>95</v>
      </c>
      <c r="EV609" s="8" t="str">
        <f>VLOOKUP($EU609,definitions_list_lookup!$N$15:$P$20,2,TRUE)</f>
        <v>complete</v>
      </c>
      <c r="EW609" s="8">
        <f>VLOOKUP($EU609,definitions_list_lookup!$N$15:$P$20,3,TRUE)</f>
        <v>5</v>
      </c>
    </row>
    <row r="610" spans="1:153" ht="140">
      <c r="A610" s="123">
        <v>43309</v>
      </c>
      <c r="D610" t="s">
        <v>1208</v>
      </c>
      <c r="E610">
        <v>125</v>
      </c>
      <c r="F610">
        <v>4</v>
      </c>
      <c r="G610" s="6" t="str">
        <f t="shared" si="409"/>
        <v>125-4</v>
      </c>
      <c r="H610">
        <v>0</v>
      </c>
      <c r="I610">
        <v>95</v>
      </c>
      <c r="J610" s="79" t="str">
        <f>IF(((VLOOKUP($G610,Depth_Lookup!$A$3:$J$561,9,FALSE))-(I610/100))&gt;=0,"Good","Too Long")</f>
        <v>Good</v>
      </c>
      <c r="K610" s="80">
        <f>(VLOOKUP($G610,Depth_Lookup!$A$3:$J$561,10,FALSE))+(H610/100)</f>
        <v>289.77</v>
      </c>
      <c r="L610" s="80">
        <f>(VLOOKUP($G610,Depth_Lookup!$A$3:$J$561,10,FALSE))+(I610/100)</f>
        <v>290.71999999999997</v>
      </c>
      <c r="M610" t="s">
        <v>2044</v>
      </c>
      <c r="N610" t="s">
        <v>13</v>
      </c>
      <c r="O610" s="248" t="s">
        <v>2076</v>
      </c>
      <c r="P610" s="189" t="s">
        <v>2035</v>
      </c>
      <c r="Q610" s="44"/>
      <c r="R610" s="42">
        <v>50</v>
      </c>
      <c r="S610" s="5">
        <v>0</v>
      </c>
      <c r="T610" s="5">
        <v>50</v>
      </c>
      <c r="U610" s="5">
        <v>0</v>
      </c>
      <c r="V610" s="8">
        <f t="shared" ref="V610:V611" si="442">SUM(R610:U610)</f>
        <v>100</v>
      </c>
      <c r="W610" s="4" t="s">
        <v>1396</v>
      </c>
      <c r="X610" s="5" t="s">
        <v>1223</v>
      </c>
      <c r="Y610" s="38">
        <v>95</v>
      </c>
      <c r="Z610" s="8" t="str">
        <f>VLOOKUP($Y610,definitions_list_lookup!$N$15:$P$20,2,TRUE)</f>
        <v>complete</v>
      </c>
      <c r="AA610" s="8">
        <f>VLOOKUP($Y610,definitions_list_lookup!$N$15:$P$20,3,TRUE)</f>
        <v>5</v>
      </c>
      <c r="AB610" s="99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>
        <v>5</v>
      </c>
      <c r="AQ610" s="7"/>
      <c r="AR610" s="7"/>
      <c r="AS610" s="7">
        <v>95</v>
      </c>
      <c r="AT610" s="7"/>
      <c r="AU610" s="7"/>
      <c r="AV610" s="7"/>
      <c r="AW610" s="7"/>
      <c r="AX610" s="7"/>
      <c r="AY610" s="7"/>
      <c r="AZ610" s="7"/>
      <c r="BA610" s="8">
        <f t="shared" ref="BA610:BA611" si="443">SUM(AC610:AZ610)</f>
        <v>100</v>
      </c>
      <c r="BB610" s="54"/>
      <c r="BC610" s="99"/>
      <c r="BD610" s="99"/>
      <c r="BE610" s="99"/>
      <c r="BF610" s="7"/>
      <c r="BG610" s="8" t="str">
        <f>VLOOKUP($BF610,definitions_list_lookup!$N$15:$P$20,2,TRUE)</f>
        <v>fresh</v>
      </c>
      <c r="BH610" s="8">
        <f>VLOOKUP($BF610,definitions_list_lookup!$N$15:$P$20,3,TRUE)</f>
        <v>0</v>
      </c>
      <c r="BI610" s="99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8">
        <f t="shared" ref="CH610:CH611" si="444">SUM(BJ610:CG610)</f>
        <v>0</v>
      </c>
      <c r="CI610" s="44"/>
      <c r="CJ610" s="7" t="s">
        <v>1384</v>
      </c>
      <c r="CK610" s="48" t="s">
        <v>1396</v>
      </c>
      <c r="CL610" s="7">
        <v>95</v>
      </c>
      <c r="CM610" s="8" t="str">
        <f>VLOOKUP($CL610,definitions_list_lookup!$N$15:$P$20,2,TRUE)</f>
        <v>complete</v>
      </c>
      <c r="CN610" s="8">
        <f>VLOOKUP($CL610,definitions_list_lookup!$N$15:$P$20,3,TRUE)</f>
        <v>5</v>
      </c>
      <c r="CO610" s="99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>
        <v>10</v>
      </c>
      <c r="DD610" s="7"/>
      <c r="DE610" s="7"/>
      <c r="DF610" s="7">
        <v>90</v>
      </c>
      <c r="DG610" s="7"/>
      <c r="DH610" s="7"/>
      <c r="DI610" s="7"/>
      <c r="DJ610" s="7"/>
      <c r="DK610" s="7"/>
      <c r="DL610" s="7"/>
      <c r="DM610" s="7"/>
      <c r="DN610" s="8">
        <f t="shared" si="389"/>
        <v>100</v>
      </c>
      <c r="DO610" s="44"/>
      <c r="DP610" s="99"/>
      <c r="DQ610" s="7"/>
      <c r="DR610" s="8" t="str">
        <f>VLOOKUP($DQ610,definitions_list_lookup!$N$15:$P$20,2,TRUE)</f>
        <v>fresh</v>
      </c>
      <c r="DS610" s="8">
        <f>VLOOKUP($DQ610,definitions_list_lookup!$N$15:$P$20,3,TRUE)</f>
        <v>0</v>
      </c>
      <c r="DT610" s="99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/>
      <c r="EQ610" s="7"/>
      <c r="ER610" s="7"/>
      <c r="ES610" s="8">
        <f t="shared" si="390"/>
        <v>0</v>
      </c>
      <c r="ET610" s="44"/>
      <c r="EU610" s="8">
        <f t="shared" si="391"/>
        <v>95</v>
      </c>
      <c r="EV610" s="8" t="str">
        <f>VLOOKUP($EU610,definitions_list_lookup!$N$15:$P$20,2,TRUE)</f>
        <v>complete</v>
      </c>
      <c r="EW610" s="8">
        <f>VLOOKUP($EU610,definitions_list_lookup!$N$15:$P$20,3,TRUE)</f>
        <v>5</v>
      </c>
    </row>
    <row r="611" spans="1:153" ht="140">
      <c r="A611" s="123">
        <v>43309</v>
      </c>
      <c r="D611" t="s">
        <v>1208</v>
      </c>
      <c r="E611">
        <v>126</v>
      </c>
      <c r="F611">
        <v>1</v>
      </c>
      <c r="G611" s="6" t="str">
        <f t="shared" si="409"/>
        <v>126-1</v>
      </c>
      <c r="H611">
        <v>0</v>
      </c>
      <c r="I611">
        <v>94.5</v>
      </c>
      <c r="J611" s="79" t="str">
        <f>IF(((VLOOKUP($G611,Depth_Lookup!$A$3:$J$561,9,FALSE))-(I611/100))&gt;=0,"Good","Too Long")</f>
        <v>Good</v>
      </c>
      <c r="K611" s="80">
        <f>(VLOOKUP($G611,Depth_Lookup!$A$3:$J$561,10,FALSE))+(H611/100)</f>
        <v>290.60000000000002</v>
      </c>
      <c r="L611" s="80">
        <f>(VLOOKUP($G611,Depth_Lookup!$A$3:$J$561,10,FALSE))+(I611/100)</f>
        <v>291.54500000000002</v>
      </c>
      <c r="M611" t="s">
        <v>2044</v>
      </c>
      <c r="N611" t="s">
        <v>13</v>
      </c>
      <c r="O611" s="248" t="s">
        <v>1848</v>
      </c>
      <c r="P611" s="189" t="s">
        <v>2035</v>
      </c>
      <c r="Q611" s="44"/>
      <c r="R611" s="42">
        <v>80</v>
      </c>
      <c r="S611" s="5">
        <v>0</v>
      </c>
      <c r="T611" s="5">
        <v>20</v>
      </c>
      <c r="U611" s="5">
        <v>0</v>
      </c>
      <c r="V611" s="8">
        <f t="shared" si="442"/>
        <v>100</v>
      </c>
      <c r="W611" s="4" t="s">
        <v>1303</v>
      </c>
      <c r="X611" s="5" t="s">
        <v>1223</v>
      </c>
      <c r="Y611" s="38">
        <v>95</v>
      </c>
      <c r="Z611" s="8" t="str">
        <f>VLOOKUP($Y611,definitions_list_lookup!$N$15:$P$20,2,TRUE)</f>
        <v>complete</v>
      </c>
      <c r="AA611" s="8">
        <f>VLOOKUP($Y611,definitions_list_lookup!$N$15:$P$20,3,TRUE)</f>
        <v>5</v>
      </c>
      <c r="AB611" s="99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>
        <v>5</v>
      </c>
      <c r="AQ611" s="7"/>
      <c r="AR611" s="7"/>
      <c r="AS611" s="7">
        <v>95</v>
      </c>
      <c r="AT611" s="7"/>
      <c r="AU611" s="7"/>
      <c r="AV611" s="7"/>
      <c r="AW611" s="7"/>
      <c r="AX611" s="7"/>
      <c r="AY611" s="7"/>
      <c r="AZ611" s="7"/>
      <c r="BA611" s="8">
        <f t="shared" si="443"/>
        <v>100</v>
      </c>
      <c r="BB611" s="54"/>
      <c r="BC611" s="99"/>
      <c r="BD611" s="99"/>
      <c r="BE611" s="99"/>
      <c r="BF611" s="7"/>
      <c r="BG611" s="8" t="str">
        <f>VLOOKUP($BF611,definitions_list_lookup!$N$15:$P$20,2,TRUE)</f>
        <v>fresh</v>
      </c>
      <c r="BH611" s="8">
        <f>VLOOKUP($BF611,definitions_list_lookup!$N$15:$P$20,3,TRUE)</f>
        <v>0</v>
      </c>
      <c r="BI611" s="99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8">
        <f t="shared" si="444"/>
        <v>0</v>
      </c>
      <c r="CI611" s="44"/>
      <c r="CJ611" s="7" t="s">
        <v>1384</v>
      </c>
      <c r="CK611" s="48" t="s">
        <v>1396</v>
      </c>
      <c r="CL611" s="7">
        <v>95</v>
      </c>
      <c r="CM611" s="8" t="str">
        <f>VLOOKUP($CL611,definitions_list_lookup!$N$15:$P$20,2,TRUE)</f>
        <v>complete</v>
      </c>
      <c r="CN611" s="8">
        <f>VLOOKUP($CL611,definitions_list_lookup!$N$15:$P$20,3,TRUE)</f>
        <v>5</v>
      </c>
      <c r="CO611" s="99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>
        <v>10</v>
      </c>
      <c r="DD611" s="7"/>
      <c r="DE611" s="7"/>
      <c r="DF611" s="7">
        <v>90</v>
      </c>
      <c r="DG611" s="7"/>
      <c r="DH611" s="7"/>
      <c r="DI611" s="7"/>
      <c r="DJ611" s="7"/>
      <c r="DK611" s="7"/>
      <c r="DL611" s="7"/>
      <c r="DM611" s="7"/>
      <c r="DN611" s="8">
        <f t="shared" si="389"/>
        <v>100</v>
      </c>
      <c r="DO611" s="44"/>
      <c r="DP611" s="99"/>
      <c r="DQ611" s="7"/>
      <c r="DR611" s="8" t="str">
        <f>VLOOKUP($DQ611,definitions_list_lookup!$N$15:$P$20,2,TRUE)</f>
        <v>fresh</v>
      </c>
      <c r="DS611" s="8">
        <f>VLOOKUP($DQ611,definitions_list_lookup!$N$15:$P$20,3,TRUE)</f>
        <v>0</v>
      </c>
      <c r="DT611" s="99"/>
      <c r="DU611" s="7"/>
      <c r="DV611" s="7"/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/>
      <c r="EQ611" s="7"/>
      <c r="ER611" s="7"/>
      <c r="ES611" s="8">
        <f t="shared" si="390"/>
        <v>0</v>
      </c>
      <c r="ET611" s="44"/>
      <c r="EU611" s="8">
        <f t="shared" si="391"/>
        <v>95</v>
      </c>
      <c r="EV611" s="8" t="str">
        <f>VLOOKUP($EU611,definitions_list_lookup!$N$15:$P$20,2,TRUE)</f>
        <v>complete</v>
      </c>
      <c r="EW611" s="8">
        <f>VLOOKUP($EU611,definitions_list_lookup!$N$15:$P$20,3,TRUE)</f>
        <v>5</v>
      </c>
    </row>
    <row r="612" spans="1:153" ht="70">
      <c r="A612" s="123">
        <v>43309</v>
      </c>
      <c r="D612" t="s">
        <v>1208</v>
      </c>
      <c r="E612">
        <v>126</v>
      </c>
      <c r="F612">
        <v>2</v>
      </c>
      <c r="G612" s="6" t="str">
        <f t="shared" si="409"/>
        <v>126-2</v>
      </c>
      <c r="H612">
        <v>0</v>
      </c>
      <c r="I612">
        <v>44</v>
      </c>
      <c r="J612" s="79" t="str">
        <f>IF(((VLOOKUP($G612,Depth_Lookup!$A$3:$J$561,9,FALSE))-(I612/100))&gt;=0,"Good","Too Long")</f>
        <v>Good</v>
      </c>
      <c r="K612" s="80">
        <f>(VLOOKUP($G612,Depth_Lookup!$A$3:$J$561,10,FALSE))+(H612/100)</f>
        <v>291.54500000000002</v>
      </c>
      <c r="L612" s="80">
        <f>(VLOOKUP($G612,Depth_Lookup!$A$3:$J$561,10,FALSE))+(I612/100)</f>
        <v>291.98500000000001</v>
      </c>
      <c r="M612" t="s">
        <v>2044</v>
      </c>
      <c r="N612" t="s">
        <v>13</v>
      </c>
      <c r="O612" s="248" t="s">
        <v>2059</v>
      </c>
      <c r="P612" s="208" t="s">
        <v>2084</v>
      </c>
      <c r="Q612" s="44"/>
      <c r="R612" s="42">
        <v>100</v>
      </c>
      <c r="S612" s="5">
        <v>0</v>
      </c>
      <c r="T612" s="5">
        <v>0</v>
      </c>
      <c r="U612" s="5">
        <v>0</v>
      </c>
      <c r="V612" s="8">
        <f t="shared" ref="V612" si="445">SUM(R612:U612)</f>
        <v>100</v>
      </c>
      <c r="W612" s="4" t="s">
        <v>1403</v>
      </c>
      <c r="X612" s="5" t="s">
        <v>1223</v>
      </c>
      <c r="Y612" s="38">
        <v>95</v>
      </c>
      <c r="Z612" s="8" t="str">
        <f>VLOOKUP($Y612,definitions_list_lookup!$N$15:$P$20,2,TRUE)</f>
        <v>complete</v>
      </c>
      <c r="AA612" s="8">
        <f>VLOOKUP($Y612,definitions_list_lookup!$N$15:$P$20,3,TRUE)</f>
        <v>5</v>
      </c>
      <c r="AB612" s="99" t="s">
        <v>2058</v>
      </c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>
        <v>5</v>
      </c>
      <c r="AQ612" s="7"/>
      <c r="AR612" s="7"/>
      <c r="AS612" s="7">
        <v>95</v>
      </c>
      <c r="AT612" s="7"/>
      <c r="AU612" s="7"/>
      <c r="AV612" s="7"/>
      <c r="AW612" s="7"/>
      <c r="AX612" s="7"/>
      <c r="AY612" s="7"/>
      <c r="AZ612" s="7"/>
      <c r="BA612" s="8">
        <f t="shared" ref="BA612" si="446">SUM(AC612:AZ612)</f>
        <v>100</v>
      </c>
      <c r="BB612" s="54"/>
      <c r="BC612" s="99"/>
      <c r="BD612" s="99"/>
      <c r="BE612" s="99"/>
      <c r="BF612" s="7"/>
      <c r="BG612" s="8" t="str">
        <f>VLOOKUP($BF612,definitions_list_lookup!$N$15:$P$20,2,TRUE)</f>
        <v>fresh</v>
      </c>
      <c r="BH612" s="8">
        <f>VLOOKUP($BF612,definitions_list_lookup!$N$15:$P$20,3,TRUE)</f>
        <v>0</v>
      </c>
      <c r="BI612" s="99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8">
        <f t="shared" ref="CH612" si="447">SUM(BJ612:CG612)</f>
        <v>0</v>
      </c>
      <c r="CI612" s="44"/>
      <c r="CJ612" s="7"/>
      <c r="CK612" s="48"/>
      <c r="CL612" s="7"/>
      <c r="CM612" s="8" t="str">
        <f>VLOOKUP($CL612,definitions_list_lookup!$N$15:$P$20,2,TRUE)</f>
        <v>fresh</v>
      </c>
      <c r="CN612" s="8">
        <f>VLOOKUP($CL612,definitions_list_lookup!$N$15:$P$20,3,TRUE)</f>
        <v>0</v>
      </c>
      <c r="CO612" s="99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8">
        <f t="shared" si="389"/>
        <v>0</v>
      </c>
      <c r="DO612" s="44"/>
      <c r="DP612" s="99"/>
      <c r="DQ612" s="7"/>
      <c r="DR612" s="8" t="str">
        <f>VLOOKUP($DQ612,definitions_list_lookup!$N$15:$P$20,2,TRUE)</f>
        <v>fresh</v>
      </c>
      <c r="DS612" s="8">
        <f>VLOOKUP($DQ612,definitions_list_lookup!$N$15:$P$20,3,TRUE)</f>
        <v>0</v>
      </c>
      <c r="DT612" s="99"/>
      <c r="DU612" s="7"/>
      <c r="DV612" s="7"/>
      <c r="DW612" s="7"/>
      <c r="DX612" s="7"/>
      <c r="DY612" s="7"/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/>
      <c r="EN612" s="7"/>
      <c r="EO612" s="7"/>
      <c r="EP612" s="7"/>
      <c r="EQ612" s="7"/>
      <c r="ER612" s="7"/>
      <c r="ES612" s="8">
        <f t="shared" si="390"/>
        <v>0</v>
      </c>
      <c r="ET612" s="44"/>
      <c r="EU612" s="8">
        <f t="shared" si="391"/>
        <v>95</v>
      </c>
      <c r="EV612" s="8" t="str">
        <f>VLOOKUP($EU612,definitions_list_lookup!$N$15:$P$20,2,TRUE)</f>
        <v>complete</v>
      </c>
      <c r="EW612" s="8">
        <f>VLOOKUP($EU612,definitions_list_lookup!$N$15:$P$20,3,TRUE)</f>
        <v>5</v>
      </c>
    </row>
    <row r="613" spans="1:153" ht="70">
      <c r="A613" s="123">
        <v>43309</v>
      </c>
      <c r="D613" t="s">
        <v>1208</v>
      </c>
      <c r="E613">
        <v>126</v>
      </c>
      <c r="F613">
        <v>3</v>
      </c>
      <c r="G613" s="6" t="str">
        <f t="shared" si="409"/>
        <v>126-3</v>
      </c>
      <c r="H613">
        <v>0</v>
      </c>
      <c r="I613">
        <v>100</v>
      </c>
      <c r="J613" s="79" t="str">
        <f>IF(((VLOOKUP($G613,Depth_Lookup!$A$3:$J$561,9,FALSE))-(I613/100))&gt;=0,"Good","Too Long")</f>
        <v>Good</v>
      </c>
      <c r="K613" s="80">
        <f>(VLOOKUP($G613,Depth_Lookup!$A$3:$J$561,10,FALSE))+(H613/100)</f>
        <v>291.98500000000001</v>
      </c>
      <c r="L613" s="80">
        <f>(VLOOKUP($G613,Depth_Lookup!$A$3:$J$561,10,FALSE))+(I613/100)</f>
        <v>292.98500000000001</v>
      </c>
      <c r="M613" t="s">
        <v>2044</v>
      </c>
      <c r="N613" t="s">
        <v>13</v>
      </c>
      <c r="O613" s="248" t="s">
        <v>2059</v>
      </c>
      <c r="P613" s="208" t="s">
        <v>2084</v>
      </c>
      <c r="Q613" s="44"/>
      <c r="R613" s="42">
        <v>100</v>
      </c>
      <c r="S613" s="5">
        <v>0</v>
      </c>
      <c r="T613" s="5">
        <v>0</v>
      </c>
      <c r="U613" s="5">
        <v>0</v>
      </c>
      <c r="V613" s="8">
        <f t="shared" ref="V613" si="448">SUM(R613:U613)</f>
        <v>100</v>
      </c>
      <c r="W613" s="4" t="s">
        <v>1403</v>
      </c>
      <c r="X613" s="5" t="s">
        <v>1223</v>
      </c>
      <c r="Y613" s="38">
        <v>95</v>
      </c>
      <c r="Z613" s="8" t="str">
        <f>VLOOKUP($Y613,definitions_list_lookup!$N$15:$P$20,2,TRUE)</f>
        <v>complete</v>
      </c>
      <c r="AA613" s="8">
        <f>VLOOKUP($Y613,definitions_list_lookup!$N$15:$P$20,3,TRUE)</f>
        <v>5</v>
      </c>
      <c r="AB613" s="99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>
        <v>5</v>
      </c>
      <c r="AQ613" s="7"/>
      <c r="AR613" s="7"/>
      <c r="AS613" s="7">
        <v>95</v>
      </c>
      <c r="AT613" s="7"/>
      <c r="AU613" s="7"/>
      <c r="AV613" s="7"/>
      <c r="AW613" s="7"/>
      <c r="AX613" s="7"/>
      <c r="AY613" s="7"/>
      <c r="AZ613" s="7"/>
      <c r="BA613" s="8">
        <f t="shared" si="387"/>
        <v>100</v>
      </c>
      <c r="BB613" s="54"/>
      <c r="BC613" s="99"/>
      <c r="BD613" s="99"/>
      <c r="BE613" s="99"/>
      <c r="BF613" s="7"/>
      <c r="BG613" s="8" t="str">
        <f>VLOOKUP($BF613,definitions_list_lookup!$N$15:$P$20,2,TRUE)</f>
        <v>fresh</v>
      </c>
      <c r="BH613" s="8">
        <f>VLOOKUP($BF613,definitions_list_lookup!$N$15:$P$20,3,TRUE)</f>
        <v>0</v>
      </c>
      <c r="BI613" s="99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8">
        <f t="shared" si="388"/>
        <v>0</v>
      </c>
      <c r="CI613" s="44"/>
      <c r="CJ613" s="7"/>
      <c r="CK613" s="48"/>
      <c r="CL613" s="7"/>
      <c r="CM613" s="8" t="str">
        <f>VLOOKUP($CL613,definitions_list_lookup!$N$15:$P$20,2,TRUE)</f>
        <v>fresh</v>
      </c>
      <c r="CN613" s="8">
        <f>VLOOKUP($CL613,definitions_list_lookup!$N$15:$P$20,3,TRUE)</f>
        <v>0</v>
      </c>
      <c r="CO613" s="99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8">
        <f t="shared" si="389"/>
        <v>0</v>
      </c>
      <c r="DO613" s="44"/>
      <c r="DP613" s="99"/>
      <c r="DQ613" s="7"/>
      <c r="DR613" s="8" t="str">
        <f>VLOOKUP($DQ613,definitions_list_lookup!$N$15:$P$20,2,TRUE)</f>
        <v>fresh</v>
      </c>
      <c r="DS613" s="8">
        <f>VLOOKUP($DQ613,definitions_list_lookup!$N$15:$P$20,3,TRUE)</f>
        <v>0</v>
      </c>
      <c r="DT613" s="99"/>
      <c r="DU613" s="7"/>
      <c r="DV613" s="7"/>
      <c r="DW613" s="7"/>
      <c r="DX613" s="7"/>
      <c r="DY613" s="7"/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/>
      <c r="EQ613" s="7"/>
      <c r="ER613" s="7"/>
      <c r="ES613" s="8">
        <f t="shared" si="390"/>
        <v>0</v>
      </c>
      <c r="ET613" s="44"/>
      <c r="EU613" s="8">
        <f t="shared" si="391"/>
        <v>95</v>
      </c>
      <c r="EV613" s="8" t="str">
        <f>VLOOKUP($EU613,definitions_list_lookup!$N$15:$P$20,2,TRUE)</f>
        <v>complete</v>
      </c>
      <c r="EW613" s="8">
        <f>VLOOKUP($EU613,definitions_list_lookup!$N$15:$P$20,3,TRUE)</f>
        <v>5</v>
      </c>
    </row>
    <row r="614" spans="1:153" ht="70">
      <c r="A614" s="123">
        <v>43309</v>
      </c>
      <c r="D614" t="s">
        <v>1208</v>
      </c>
      <c r="E614">
        <v>126</v>
      </c>
      <c r="F614">
        <v>4</v>
      </c>
      <c r="G614" s="6" t="str">
        <f t="shared" si="409"/>
        <v>126-4</v>
      </c>
      <c r="H614">
        <v>0</v>
      </c>
      <c r="I614">
        <v>79.5</v>
      </c>
      <c r="J614" s="79" t="str">
        <f>IF(((VLOOKUP($G614,Depth_Lookup!$A$3:$J$561,9,FALSE))-(I614/100))&gt;=0,"Good","Too Long")</f>
        <v>Good</v>
      </c>
      <c r="K614" s="80">
        <f>(VLOOKUP($G614,Depth_Lookup!$A$3:$J$561,10,FALSE))+(H614/100)</f>
        <v>292.98500000000001</v>
      </c>
      <c r="L614" s="80">
        <f>(VLOOKUP($G614,Depth_Lookup!$A$3:$J$561,10,FALSE))+(I614/100)</f>
        <v>293.78000000000003</v>
      </c>
      <c r="M614" t="s">
        <v>2044</v>
      </c>
      <c r="N614" t="s">
        <v>13</v>
      </c>
      <c r="O614" s="248" t="s">
        <v>2059</v>
      </c>
      <c r="P614" s="208" t="s">
        <v>2084</v>
      </c>
      <c r="Q614" s="44"/>
      <c r="R614" s="42">
        <v>100</v>
      </c>
      <c r="S614" s="5">
        <v>0</v>
      </c>
      <c r="T614" s="5">
        <v>0</v>
      </c>
      <c r="U614" s="5">
        <v>0</v>
      </c>
      <c r="V614" s="8">
        <f t="shared" ref="V614:V615" si="449">SUM(R614:U614)</f>
        <v>100</v>
      </c>
      <c r="W614" s="4" t="s">
        <v>1507</v>
      </c>
      <c r="X614" s="5" t="s">
        <v>1223</v>
      </c>
      <c r="Y614" s="38">
        <v>95</v>
      </c>
      <c r="Z614" s="8" t="str">
        <f>VLOOKUP($Y614,definitions_list_lookup!$N$15:$P$20,2,TRUE)</f>
        <v>complete</v>
      </c>
      <c r="AA614" s="8">
        <f>VLOOKUP($Y614,definitions_list_lookup!$N$15:$P$20,3,TRUE)</f>
        <v>5</v>
      </c>
      <c r="AB614" s="99" t="s">
        <v>2061</v>
      </c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>
        <v>5</v>
      </c>
      <c r="AQ614" s="7"/>
      <c r="AR614" s="7"/>
      <c r="AS614" s="7">
        <v>95</v>
      </c>
      <c r="AT614" s="7"/>
      <c r="AU614" s="7"/>
      <c r="AV614" s="7"/>
      <c r="AW614" s="7"/>
      <c r="AX614" s="7"/>
      <c r="AY614" s="7"/>
      <c r="AZ614" s="7"/>
      <c r="BA614" s="8">
        <f t="shared" si="387"/>
        <v>100</v>
      </c>
      <c r="BB614" s="54"/>
      <c r="BC614" s="99"/>
      <c r="BD614" s="99"/>
      <c r="BE614" s="99"/>
      <c r="BF614" s="7"/>
      <c r="BG614" s="8" t="str">
        <f>VLOOKUP($BF614,definitions_list_lookup!$N$15:$P$20,2,TRUE)</f>
        <v>fresh</v>
      </c>
      <c r="BH614" s="8">
        <f>VLOOKUP($BF614,definitions_list_lookup!$N$15:$P$20,3,TRUE)</f>
        <v>0</v>
      </c>
      <c r="BI614" s="99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8">
        <f t="shared" si="388"/>
        <v>0</v>
      </c>
      <c r="CI614" s="44"/>
      <c r="CJ614" s="7"/>
      <c r="CK614" s="48"/>
      <c r="CL614" s="7"/>
      <c r="CM614" s="8" t="str">
        <f>VLOOKUP($CL614,definitions_list_lookup!$N$15:$P$20,2,TRUE)</f>
        <v>fresh</v>
      </c>
      <c r="CN614" s="8">
        <f>VLOOKUP($CL614,definitions_list_lookup!$N$15:$P$20,3,TRUE)</f>
        <v>0</v>
      </c>
      <c r="CO614" s="99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8">
        <f t="shared" si="389"/>
        <v>0</v>
      </c>
      <c r="DO614" s="44"/>
      <c r="DP614" s="99"/>
      <c r="DQ614" s="7"/>
      <c r="DR614" s="8" t="str">
        <f>VLOOKUP($DQ614,definitions_list_lookup!$N$15:$P$20,2,TRUE)</f>
        <v>fresh</v>
      </c>
      <c r="DS614" s="8">
        <f>VLOOKUP($DQ614,definitions_list_lookup!$N$15:$P$20,3,TRUE)</f>
        <v>0</v>
      </c>
      <c r="DT614" s="99"/>
      <c r="DU614" s="7"/>
      <c r="DV614" s="7"/>
      <c r="DW614" s="7"/>
      <c r="DX614" s="7"/>
      <c r="DY614" s="7"/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/>
      <c r="EN614" s="7"/>
      <c r="EO614" s="7"/>
      <c r="EP614" s="7"/>
      <c r="EQ614" s="7"/>
      <c r="ER614" s="7"/>
      <c r="ES614" s="8">
        <f t="shared" si="390"/>
        <v>0</v>
      </c>
      <c r="ET614" s="44"/>
      <c r="EU614" s="8">
        <f t="shared" si="391"/>
        <v>95</v>
      </c>
      <c r="EV614" s="8" t="str">
        <f>VLOOKUP($EU614,definitions_list_lookup!$N$15:$P$20,2,TRUE)</f>
        <v>complete</v>
      </c>
      <c r="EW614" s="8">
        <f>VLOOKUP($EU614,definitions_list_lookup!$N$15:$P$20,3,TRUE)</f>
        <v>5</v>
      </c>
    </row>
    <row r="615" spans="1:153" ht="70">
      <c r="A615" s="123">
        <v>43309</v>
      </c>
      <c r="D615" t="s">
        <v>1208</v>
      </c>
      <c r="E615">
        <v>126</v>
      </c>
      <c r="F615">
        <v>5</v>
      </c>
      <c r="G615" s="6" t="str">
        <f t="shared" si="409"/>
        <v>126-5</v>
      </c>
      <c r="H615">
        <v>0</v>
      </c>
      <c r="I615">
        <v>43</v>
      </c>
      <c r="J615" s="79" t="str">
        <f>IF(((VLOOKUP($G615,Depth_Lookup!$A$3:$J$561,9,FALSE))-(I615/100))&gt;=0,"Good","Too Long")</f>
        <v>Good</v>
      </c>
      <c r="K615" s="80">
        <f>(VLOOKUP($G615,Depth_Lookup!$A$3:$J$561,10,FALSE))+(H615/100)</f>
        <v>293.77999999999997</v>
      </c>
      <c r="L615" s="80">
        <f>(VLOOKUP($G615,Depth_Lookup!$A$3:$J$561,10,FALSE))+(I615/100)</f>
        <v>294.20999999999998</v>
      </c>
      <c r="M615" t="s">
        <v>2044</v>
      </c>
      <c r="N615" t="s">
        <v>13</v>
      </c>
      <c r="O615" s="248" t="s">
        <v>2059</v>
      </c>
      <c r="P615" s="208" t="s">
        <v>2084</v>
      </c>
      <c r="Q615" s="44"/>
      <c r="R615" s="42">
        <v>100</v>
      </c>
      <c r="S615" s="5">
        <v>0</v>
      </c>
      <c r="T615" s="5">
        <v>0</v>
      </c>
      <c r="U615" s="5">
        <v>0</v>
      </c>
      <c r="V615" s="8">
        <f t="shared" si="449"/>
        <v>100</v>
      </c>
      <c r="W615" s="4" t="s">
        <v>1507</v>
      </c>
      <c r="X615" s="5" t="s">
        <v>1223</v>
      </c>
      <c r="Y615" s="38">
        <v>95</v>
      </c>
      <c r="Z615" s="8" t="str">
        <f>VLOOKUP($Y615,definitions_list_lookup!$N$15:$P$20,2,TRUE)</f>
        <v>complete</v>
      </c>
      <c r="AA615" s="8">
        <f>VLOOKUP($Y615,definitions_list_lookup!$N$15:$P$20,3,TRUE)</f>
        <v>5</v>
      </c>
      <c r="AB615" s="99" t="s">
        <v>2060</v>
      </c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>
        <v>5</v>
      </c>
      <c r="AQ615" s="7"/>
      <c r="AR615" s="7"/>
      <c r="AS615" s="7">
        <v>95</v>
      </c>
      <c r="AT615" s="7"/>
      <c r="AU615" s="7"/>
      <c r="AV615" s="7"/>
      <c r="AW615" s="7"/>
      <c r="AX615" s="7"/>
      <c r="AY615" s="7"/>
      <c r="AZ615" s="7"/>
      <c r="BA615" s="8">
        <f t="shared" si="387"/>
        <v>100</v>
      </c>
      <c r="BB615" s="54"/>
      <c r="BC615" s="99"/>
      <c r="BD615" s="99"/>
      <c r="BE615" s="99"/>
      <c r="BF615" s="7"/>
      <c r="BG615" s="8" t="str">
        <f>VLOOKUP($BF615,definitions_list_lookup!$N$15:$P$20,2,TRUE)</f>
        <v>fresh</v>
      </c>
      <c r="BH615" s="8">
        <f>VLOOKUP($BF615,definitions_list_lookup!$N$15:$P$20,3,TRUE)</f>
        <v>0</v>
      </c>
      <c r="BI615" s="99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8">
        <f t="shared" si="388"/>
        <v>0</v>
      </c>
      <c r="CI615" s="44"/>
      <c r="CJ615" s="7"/>
      <c r="CK615" s="48"/>
      <c r="CL615" s="7"/>
      <c r="CM615" s="8" t="str">
        <f>VLOOKUP($CL615,definitions_list_lookup!$N$15:$P$20,2,TRUE)</f>
        <v>fresh</v>
      </c>
      <c r="CN615" s="8">
        <f>VLOOKUP($CL615,definitions_list_lookup!$N$15:$P$20,3,TRUE)</f>
        <v>0</v>
      </c>
      <c r="CO615" s="99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8">
        <f t="shared" si="389"/>
        <v>0</v>
      </c>
      <c r="DO615" s="44"/>
      <c r="DP615" s="99"/>
      <c r="DQ615" s="7"/>
      <c r="DR615" s="8" t="str">
        <f>VLOOKUP($DQ615,definitions_list_lookup!$N$15:$P$20,2,TRUE)</f>
        <v>fresh</v>
      </c>
      <c r="DS615" s="8">
        <f>VLOOKUP($DQ615,definitions_list_lookup!$N$15:$P$20,3,TRUE)</f>
        <v>0</v>
      </c>
      <c r="DT615" s="99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8">
        <f t="shared" si="390"/>
        <v>0</v>
      </c>
      <c r="ET615" s="44"/>
      <c r="EU615" s="8">
        <f t="shared" si="391"/>
        <v>95</v>
      </c>
      <c r="EV615" s="8" t="str">
        <f>VLOOKUP($EU615,definitions_list_lookup!$N$15:$P$20,2,TRUE)</f>
        <v>complete</v>
      </c>
      <c r="EW615" s="8">
        <f>VLOOKUP($EU615,definitions_list_lookup!$N$15:$P$20,3,TRUE)</f>
        <v>5</v>
      </c>
    </row>
    <row r="616" spans="1:153" ht="70">
      <c r="A616" s="254">
        <v>43309</v>
      </c>
      <c r="B616" s="255"/>
      <c r="C616" s="255"/>
      <c r="D616" s="255" t="s">
        <v>1208</v>
      </c>
      <c r="E616" s="255">
        <v>127</v>
      </c>
      <c r="F616" s="255">
        <v>1</v>
      </c>
      <c r="G616" s="6" t="str">
        <f t="shared" si="409"/>
        <v>127-1</v>
      </c>
      <c r="H616">
        <v>0</v>
      </c>
      <c r="I616">
        <v>3.5</v>
      </c>
      <c r="J616" s="79" t="str">
        <f>IF(((VLOOKUP($G616,Depth_Lookup!$A$3:$J$561,9,FALSE))-(I616/100))&gt;=0,"Good","Too Long")</f>
        <v>Good</v>
      </c>
      <c r="K616" s="80">
        <f>(VLOOKUP($G616,Depth_Lookup!$A$3:$J$561,10,FALSE))+(H616/100)</f>
        <v>293.60000000000002</v>
      </c>
      <c r="L616" s="80">
        <f>(VLOOKUP($G616,Depth_Lookup!$A$3:$J$561,10,FALSE))+(I616/100)</f>
        <v>293.63500000000005</v>
      </c>
      <c r="M616" t="s">
        <v>2044</v>
      </c>
      <c r="N616" t="s">
        <v>13</v>
      </c>
      <c r="O616" s="248" t="s">
        <v>2059</v>
      </c>
      <c r="P616" s="208" t="s">
        <v>2084</v>
      </c>
      <c r="Q616" s="44"/>
      <c r="R616" s="42">
        <v>100</v>
      </c>
      <c r="S616" s="5">
        <v>0</v>
      </c>
      <c r="T616" s="5">
        <v>0</v>
      </c>
      <c r="U616" s="5">
        <v>0</v>
      </c>
      <c r="V616" s="8">
        <f t="shared" ref="V616" si="450">SUM(R616:U616)</f>
        <v>100</v>
      </c>
      <c r="W616" s="4" t="s">
        <v>1507</v>
      </c>
      <c r="X616" s="5" t="s">
        <v>1223</v>
      </c>
      <c r="Y616" s="38">
        <v>100</v>
      </c>
      <c r="Z616" s="8" t="str">
        <f>VLOOKUP($Y616,definitions_list_lookup!$N$15:$P$20,2,TRUE)</f>
        <v>complete</v>
      </c>
      <c r="AA616" s="8">
        <f>VLOOKUP($Y616,definitions_list_lookup!$N$15:$P$20,3,TRUE)</f>
        <v>5</v>
      </c>
      <c r="AB616" s="99" t="s">
        <v>2105</v>
      </c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>
        <v>100</v>
      </c>
      <c r="AT616" s="7"/>
      <c r="AU616" s="7"/>
      <c r="AV616" s="7"/>
      <c r="AW616" s="7"/>
      <c r="AX616" s="7"/>
      <c r="AY616" s="7"/>
      <c r="AZ616" s="7"/>
      <c r="BA616" s="8">
        <f t="shared" si="387"/>
        <v>100</v>
      </c>
      <c r="BB616" s="54"/>
      <c r="BC616" s="99"/>
      <c r="BD616" s="99"/>
      <c r="BE616" s="99"/>
      <c r="BF616" s="7"/>
      <c r="BG616" s="8" t="str">
        <f>VLOOKUP($BF616,definitions_list_lookup!$N$15:$P$20,2,TRUE)</f>
        <v>fresh</v>
      </c>
      <c r="BH616" s="8">
        <f>VLOOKUP($BF616,definitions_list_lookup!$N$15:$P$20,3,TRUE)</f>
        <v>0</v>
      </c>
      <c r="BI616" s="99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8">
        <f t="shared" si="388"/>
        <v>0</v>
      </c>
      <c r="CI616" s="44"/>
      <c r="CJ616" s="7"/>
      <c r="CK616" s="48"/>
      <c r="CL616" s="7"/>
      <c r="CM616" s="8" t="str">
        <f>VLOOKUP($CL616,definitions_list_lookup!$N$15:$P$20,2,TRUE)</f>
        <v>fresh</v>
      </c>
      <c r="CN616" s="8">
        <f>VLOOKUP($CL616,definitions_list_lookup!$N$15:$P$20,3,TRUE)</f>
        <v>0</v>
      </c>
      <c r="CO616" s="99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8">
        <f t="shared" si="389"/>
        <v>0</v>
      </c>
      <c r="DO616" s="44"/>
      <c r="DP616" s="99"/>
      <c r="DQ616" s="7"/>
      <c r="DR616" s="8" t="str">
        <f>VLOOKUP($DQ616,definitions_list_lookup!$N$15:$P$20,2,TRUE)</f>
        <v>fresh</v>
      </c>
      <c r="DS616" s="8">
        <f>VLOOKUP($DQ616,definitions_list_lookup!$N$15:$P$20,3,TRUE)</f>
        <v>0</v>
      </c>
      <c r="DT616" s="99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8">
        <f t="shared" si="390"/>
        <v>0</v>
      </c>
      <c r="ET616" s="44"/>
      <c r="EU616" s="8">
        <f t="shared" si="391"/>
        <v>100</v>
      </c>
      <c r="EV616" s="8" t="str">
        <f>VLOOKUP($EU616,definitions_list_lookup!$N$15:$P$20,2,TRUE)</f>
        <v>complete</v>
      </c>
      <c r="EW616" s="8">
        <f>VLOOKUP($EU616,definitions_list_lookup!$N$15:$P$20,3,TRUE)</f>
        <v>5</v>
      </c>
    </row>
    <row r="617" spans="1:153" ht="126">
      <c r="A617" s="254">
        <v>43309</v>
      </c>
      <c r="B617" s="255"/>
      <c r="C617" s="255"/>
      <c r="D617" s="255" t="s">
        <v>1208</v>
      </c>
      <c r="E617" s="255">
        <v>127</v>
      </c>
      <c r="F617" s="255">
        <v>1</v>
      </c>
      <c r="G617" s="6" t="str">
        <f t="shared" si="409"/>
        <v>127-1</v>
      </c>
      <c r="H617">
        <v>3.5</v>
      </c>
      <c r="I617">
        <v>45</v>
      </c>
      <c r="J617" s="79" t="str">
        <f>IF(((VLOOKUP($G617,Depth_Lookup!$A$3:$J$561,9,FALSE))-(I617/100))&gt;=0,"Good","Too Long")</f>
        <v>Good</v>
      </c>
      <c r="K617" s="80">
        <f>(VLOOKUP($G617,Depth_Lookup!$A$3:$J$561,10,FALSE))+(H617/100)</f>
        <v>293.63500000000005</v>
      </c>
      <c r="L617" s="80">
        <f>(VLOOKUP($G617,Depth_Lookup!$A$3:$J$561,10,FALSE))+(I617/100)</f>
        <v>294.05</v>
      </c>
      <c r="M617" t="s">
        <v>2045</v>
      </c>
      <c r="N617" t="s">
        <v>1326</v>
      </c>
      <c r="O617" s="248" t="s">
        <v>2062</v>
      </c>
      <c r="P617" s="208" t="s">
        <v>2084</v>
      </c>
      <c r="Q617" s="44"/>
      <c r="R617" s="42">
        <v>100</v>
      </c>
      <c r="S617" s="5">
        <v>0</v>
      </c>
      <c r="T617" s="5">
        <v>0</v>
      </c>
      <c r="U617" s="5">
        <v>0</v>
      </c>
      <c r="V617" s="8">
        <f t="shared" si="386"/>
        <v>100</v>
      </c>
      <c r="W617" s="4" t="s">
        <v>2063</v>
      </c>
      <c r="X617" s="5" t="s">
        <v>1223</v>
      </c>
      <c r="Y617" s="38">
        <v>98</v>
      </c>
      <c r="Z617" s="8" t="str">
        <f>VLOOKUP($Y617,definitions_list_lookup!$N$15:$P$20,2,TRUE)</f>
        <v>complete</v>
      </c>
      <c r="AA617" s="8">
        <f>VLOOKUP($Y617,definitions_list_lookup!$N$15:$P$20,3,TRUE)</f>
        <v>5</v>
      </c>
      <c r="AB617" s="99" t="s">
        <v>2064</v>
      </c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>
        <v>30</v>
      </c>
      <c r="AT617" s="7"/>
      <c r="AU617" s="7"/>
      <c r="AV617" s="7"/>
      <c r="AW617" s="7"/>
      <c r="AX617" s="7">
        <v>35</v>
      </c>
      <c r="AY617" s="7"/>
      <c r="AZ617" s="7">
        <v>35</v>
      </c>
      <c r="BA617" s="8">
        <f t="shared" si="387"/>
        <v>100</v>
      </c>
      <c r="BB617" s="54"/>
      <c r="BC617" s="99"/>
      <c r="BD617" s="99"/>
      <c r="BE617" s="99"/>
      <c r="BF617" s="7"/>
      <c r="BG617" s="8" t="str">
        <f>VLOOKUP($BF617,definitions_list_lookup!$N$15:$P$20,2,TRUE)</f>
        <v>fresh</v>
      </c>
      <c r="BH617" s="8">
        <f>VLOOKUP($BF617,definitions_list_lookup!$N$15:$P$20,3,TRUE)</f>
        <v>0</v>
      </c>
      <c r="BI617" s="99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8">
        <f t="shared" si="388"/>
        <v>0</v>
      </c>
      <c r="CI617" s="44"/>
      <c r="CJ617" s="7"/>
      <c r="CK617" s="48"/>
      <c r="CL617" s="7"/>
      <c r="CM617" s="8" t="str">
        <f>VLOOKUP($CL617,definitions_list_lookup!$N$15:$P$20,2,TRUE)</f>
        <v>fresh</v>
      </c>
      <c r="CN617" s="8">
        <f>VLOOKUP($CL617,definitions_list_lookup!$N$15:$P$20,3,TRUE)</f>
        <v>0</v>
      </c>
      <c r="CO617" s="99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8">
        <f t="shared" si="389"/>
        <v>0</v>
      </c>
      <c r="DO617" s="44"/>
      <c r="DP617" s="99"/>
      <c r="DQ617" s="7"/>
      <c r="DR617" s="8" t="str">
        <f>VLOOKUP($DQ617,definitions_list_lookup!$N$15:$P$20,2,TRUE)</f>
        <v>fresh</v>
      </c>
      <c r="DS617" s="8">
        <f>VLOOKUP($DQ617,definitions_list_lookup!$N$15:$P$20,3,TRUE)</f>
        <v>0</v>
      </c>
      <c r="DT617" s="99"/>
      <c r="DU617" s="7"/>
      <c r="DV617" s="7"/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/>
      <c r="EQ617" s="7"/>
      <c r="ER617" s="7"/>
      <c r="ES617" s="8">
        <f t="shared" si="390"/>
        <v>0</v>
      </c>
      <c r="ET617" s="44"/>
      <c r="EU617" s="8">
        <f t="shared" si="391"/>
        <v>98</v>
      </c>
      <c r="EV617" s="8" t="str">
        <f>VLOOKUP($EU617,definitions_list_lookup!$N$15:$P$20,2,TRUE)</f>
        <v>complete</v>
      </c>
      <c r="EW617" s="8">
        <f>VLOOKUP($EU617,definitions_list_lookup!$N$15:$P$20,3,TRUE)</f>
        <v>5</v>
      </c>
    </row>
    <row r="618" spans="1:153" ht="182">
      <c r="A618" s="254">
        <v>43309</v>
      </c>
      <c r="B618" s="255"/>
      <c r="C618" s="255"/>
      <c r="D618" s="255" t="s">
        <v>1208</v>
      </c>
      <c r="E618" s="255">
        <v>127</v>
      </c>
      <c r="F618" s="255">
        <v>1</v>
      </c>
      <c r="G618" s="6" t="str">
        <f t="shared" si="409"/>
        <v>127-1</v>
      </c>
      <c r="H618">
        <v>45</v>
      </c>
      <c r="I618">
        <v>83</v>
      </c>
      <c r="J618" s="79" t="str">
        <f>IF(((VLOOKUP($G618,Depth_Lookup!$A$3:$J$561,9,FALSE))-(I618/100))&gt;=0,"Good","Too Long")</f>
        <v>Good</v>
      </c>
      <c r="K618" s="80">
        <f>(VLOOKUP($G618,Depth_Lookup!$A$3:$J$561,10,FALSE))+(H618/100)</f>
        <v>294.05</v>
      </c>
      <c r="L618" s="80">
        <f>(VLOOKUP($G618,Depth_Lookup!$A$3:$J$561,10,FALSE))+(I618/100)</f>
        <v>294.43</v>
      </c>
      <c r="M618" t="s">
        <v>2047</v>
      </c>
      <c r="N618" t="s">
        <v>1326</v>
      </c>
      <c r="O618" s="248" t="s">
        <v>2062</v>
      </c>
      <c r="P618" s="208" t="s">
        <v>2084</v>
      </c>
      <c r="Q618" s="44"/>
      <c r="R618" s="42">
        <v>100</v>
      </c>
      <c r="S618" s="5">
        <v>0</v>
      </c>
      <c r="T618" s="5">
        <v>0</v>
      </c>
      <c r="U618" s="5">
        <v>0</v>
      </c>
      <c r="V618" s="8">
        <f t="shared" ref="V618" si="451">SUM(R618:U618)</f>
        <v>100</v>
      </c>
      <c r="W618" s="4" t="s">
        <v>2063</v>
      </c>
      <c r="X618" s="5" t="s">
        <v>1223</v>
      </c>
      <c r="Y618" s="38">
        <v>98</v>
      </c>
      <c r="Z618" s="8" t="str">
        <f>VLOOKUP($Y618,definitions_list_lookup!$N$15:$P$20,2,TRUE)</f>
        <v>complete</v>
      </c>
      <c r="AA618" s="8">
        <f>VLOOKUP($Y618,definitions_list_lookup!$N$15:$P$20,3,TRUE)</f>
        <v>5</v>
      </c>
      <c r="AB618" s="99" t="s">
        <v>2065</v>
      </c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>
        <v>30</v>
      </c>
      <c r="AT618" s="7"/>
      <c r="AU618" s="7"/>
      <c r="AV618" s="7"/>
      <c r="AW618" s="7"/>
      <c r="AX618" s="7">
        <v>35</v>
      </c>
      <c r="AY618" s="7"/>
      <c r="AZ618" s="7">
        <v>35</v>
      </c>
      <c r="BA618" s="8">
        <f t="shared" si="387"/>
        <v>100</v>
      </c>
      <c r="BB618" s="54"/>
      <c r="BC618" s="99"/>
      <c r="BD618" s="99"/>
      <c r="BE618" s="99"/>
      <c r="BF618" s="7"/>
      <c r="BG618" s="8" t="str">
        <f>VLOOKUP($BF618,definitions_list_lookup!$N$15:$P$20,2,TRUE)</f>
        <v>fresh</v>
      </c>
      <c r="BH618" s="8">
        <f>VLOOKUP($BF618,definitions_list_lookup!$N$15:$P$20,3,TRUE)</f>
        <v>0</v>
      </c>
      <c r="BI618" s="99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8">
        <f t="shared" si="388"/>
        <v>0</v>
      </c>
      <c r="CI618" s="44"/>
      <c r="CJ618" s="7"/>
      <c r="CK618" s="48"/>
      <c r="CL618" s="7"/>
      <c r="CM618" s="8" t="str">
        <f>VLOOKUP($CL618,definitions_list_lookup!$N$15:$P$20,2,TRUE)</f>
        <v>fresh</v>
      </c>
      <c r="CN618" s="8">
        <f>VLOOKUP($CL618,definitions_list_lookup!$N$15:$P$20,3,TRUE)</f>
        <v>0</v>
      </c>
      <c r="CO618" s="99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8">
        <f t="shared" si="389"/>
        <v>0</v>
      </c>
      <c r="DO618" s="44"/>
      <c r="DP618" s="99"/>
      <c r="DQ618" s="7"/>
      <c r="DR618" s="8" t="str">
        <f>VLOOKUP($DQ618,definitions_list_lookup!$N$15:$P$20,2,TRUE)</f>
        <v>fresh</v>
      </c>
      <c r="DS618" s="8">
        <f>VLOOKUP($DQ618,definitions_list_lookup!$N$15:$P$20,3,TRUE)</f>
        <v>0</v>
      </c>
      <c r="DT618" s="99"/>
      <c r="DU618" s="7"/>
      <c r="DV618" s="7"/>
      <c r="DW618" s="7"/>
      <c r="DX618" s="7"/>
      <c r="DY618" s="7"/>
      <c r="DZ618" s="7"/>
      <c r="EA618" s="7"/>
      <c r="EB618" s="7"/>
      <c r="EC618" s="7"/>
      <c r="ED618" s="7"/>
      <c r="EE618" s="7"/>
      <c r="EF618" s="7"/>
      <c r="EG618" s="7"/>
      <c r="EH618" s="7"/>
      <c r="EI618" s="7"/>
      <c r="EJ618" s="7"/>
      <c r="EK618" s="7"/>
      <c r="EL618" s="7"/>
      <c r="EM618" s="7"/>
      <c r="EN618" s="7"/>
      <c r="EO618" s="7"/>
      <c r="EP618" s="7"/>
      <c r="EQ618" s="7"/>
      <c r="ER618" s="7"/>
      <c r="ES618" s="8">
        <f t="shared" si="390"/>
        <v>0</v>
      </c>
      <c r="ET618" s="44"/>
      <c r="EU618" s="8">
        <f t="shared" si="391"/>
        <v>98</v>
      </c>
      <c r="EV618" s="8" t="str">
        <f>VLOOKUP($EU618,definitions_list_lookup!$N$15:$P$20,2,TRUE)</f>
        <v>complete</v>
      </c>
      <c r="EW618" s="8">
        <f>VLOOKUP($EU618,definitions_list_lookup!$N$15:$P$20,3,TRUE)</f>
        <v>5</v>
      </c>
    </row>
    <row r="619" spans="1:153" ht="126">
      <c r="A619" s="254">
        <v>43309</v>
      </c>
      <c r="B619" s="255"/>
      <c r="C619" s="255"/>
      <c r="D619" s="255" t="s">
        <v>1208</v>
      </c>
      <c r="E619" s="255">
        <v>127</v>
      </c>
      <c r="F619" s="255">
        <v>2</v>
      </c>
      <c r="G619" s="6" t="str">
        <f t="shared" si="409"/>
        <v>127-2</v>
      </c>
      <c r="H619">
        <v>0</v>
      </c>
      <c r="I619">
        <v>10</v>
      </c>
      <c r="J619" s="79" t="str">
        <f>IF(((VLOOKUP($G619,Depth_Lookup!$A$3:$J$561,9,FALSE))-(I619/100))&gt;=0,"Good","Too Long")</f>
        <v>Good</v>
      </c>
      <c r="K619" s="80">
        <f>(VLOOKUP($G619,Depth_Lookup!$A$3:$J$561,10,FALSE))+(H619/100)</f>
        <v>294.43</v>
      </c>
      <c r="L619" s="80">
        <f>(VLOOKUP($G619,Depth_Lookup!$A$3:$J$561,10,FALSE))+(I619/100)</f>
        <v>294.53000000000003</v>
      </c>
      <c r="M619" t="s">
        <v>2047</v>
      </c>
      <c r="N619" t="s">
        <v>1326</v>
      </c>
      <c r="O619" s="248" t="s">
        <v>2062</v>
      </c>
      <c r="P619" s="208" t="s">
        <v>2084</v>
      </c>
      <c r="Q619" s="44"/>
      <c r="R619" s="42">
        <v>100</v>
      </c>
      <c r="S619" s="5">
        <v>0</v>
      </c>
      <c r="T619" s="5">
        <v>0</v>
      </c>
      <c r="U619" s="5">
        <v>0</v>
      </c>
      <c r="V619" s="8">
        <f t="shared" ref="V619" si="452">SUM(R619:U619)</f>
        <v>100</v>
      </c>
      <c r="W619" s="4" t="s">
        <v>2063</v>
      </c>
      <c r="X619" s="5" t="s">
        <v>1223</v>
      </c>
      <c r="Y619" s="38">
        <v>98</v>
      </c>
      <c r="Z619" s="8" t="str">
        <f>VLOOKUP($Y619,definitions_list_lookup!$N$15:$P$20,2,TRUE)</f>
        <v>complete</v>
      </c>
      <c r="AA619" s="8">
        <f>VLOOKUP($Y619,definitions_list_lookup!$N$15:$P$20,3,TRUE)</f>
        <v>5</v>
      </c>
      <c r="AB619" s="99" t="s">
        <v>2064</v>
      </c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>
        <v>30</v>
      </c>
      <c r="AT619" s="7"/>
      <c r="AU619" s="7"/>
      <c r="AV619" s="7"/>
      <c r="AW619" s="7"/>
      <c r="AX619" s="7">
        <v>35</v>
      </c>
      <c r="AY619" s="7"/>
      <c r="AZ619" s="7">
        <v>35</v>
      </c>
      <c r="BA619" s="8">
        <f t="shared" ref="BA619" si="453">SUM(AC619:AZ619)</f>
        <v>100</v>
      </c>
      <c r="BB619" s="54"/>
      <c r="BC619" s="99"/>
      <c r="BD619" s="99"/>
      <c r="BE619" s="99"/>
      <c r="BF619" s="7"/>
      <c r="BG619" s="8" t="str">
        <f>VLOOKUP($BF619,definitions_list_lookup!$N$15:$P$20,2,TRUE)</f>
        <v>fresh</v>
      </c>
      <c r="BH619" s="8">
        <f>VLOOKUP($BF619,definitions_list_lookup!$N$15:$P$20,3,TRUE)</f>
        <v>0</v>
      </c>
      <c r="BI619" s="99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8">
        <f t="shared" ref="CH619" si="454">SUM(BJ619:CG619)</f>
        <v>0</v>
      </c>
      <c r="CI619" s="44"/>
      <c r="CJ619" s="7"/>
      <c r="CK619" s="48"/>
      <c r="CL619" s="7"/>
      <c r="CM619" s="8" t="str">
        <f>VLOOKUP($CL619,definitions_list_lookup!$N$15:$P$20,2,TRUE)</f>
        <v>fresh</v>
      </c>
      <c r="CN619" s="8">
        <f>VLOOKUP($CL619,definitions_list_lookup!$N$15:$P$20,3,TRUE)</f>
        <v>0</v>
      </c>
      <c r="CO619" s="99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8">
        <f t="shared" si="389"/>
        <v>0</v>
      </c>
      <c r="DO619" s="44"/>
      <c r="DP619" s="99"/>
      <c r="DQ619" s="7"/>
      <c r="DR619" s="8" t="str">
        <f>VLOOKUP($DQ619,definitions_list_lookup!$N$15:$P$20,2,TRUE)</f>
        <v>fresh</v>
      </c>
      <c r="DS619" s="8">
        <f>VLOOKUP($DQ619,definitions_list_lookup!$N$15:$P$20,3,TRUE)</f>
        <v>0</v>
      </c>
      <c r="DT619" s="99"/>
      <c r="DU619" s="7"/>
      <c r="DV619" s="7"/>
      <c r="DW619" s="7"/>
      <c r="DX619" s="7"/>
      <c r="DY619" s="7"/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/>
      <c r="EQ619" s="7"/>
      <c r="ER619" s="7"/>
      <c r="ES619" s="8">
        <f t="shared" si="390"/>
        <v>0</v>
      </c>
      <c r="ET619" s="44"/>
      <c r="EU619" s="8">
        <f t="shared" si="391"/>
        <v>98</v>
      </c>
      <c r="EV619" s="8" t="str">
        <f>VLOOKUP($EU619,definitions_list_lookup!$N$15:$P$20,2,TRUE)</f>
        <v>complete</v>
      </c>
      <c r="EW619" s="8">
        <f>VLOOKUP($EU619,definitions_list_lookup!$N$15:$P$20,3,TRUE)</f>
        <v>5</v>
      </c>
    </row>
    <row r="620" spans="1:153" ht="70">
      <c r="A620" s="254">
        <v>43309</v>
      </c>
      <c r="B620" s="255"/>
      <c r="C620" s="255"/>
      <c r="D620" s="255" t="s">
        <v>1208</v>
      </c>
      <c r="E620" s="255">
        <v>127</v>
      </c>
      <c r="F620" s="255">
        <v>2</v>
      </c>
      <c r="G620" s="6" t="str">
        <f t="shared" si="409"/>
        <v>127-2</v>
      </c>
      <c r="H620">
        <v>10</v>
      </c>
      <c r="I620">
        <v>28</v>
      </c>
      <c r="J620" s="79" t="str">
        <f>IF(((VLOOKUP($G620,Depth_Lookup!$A$3:$J$561,9,FALSE))-(I620/100))&gt;=0,"Good","Too Long")</f>
        <v>Good</v>
      </c>
      <c r="K620" s="80">
        <f>(VLOOKUP($G620,Depth_Lookup!$A$3:$J$561,10,FALSE))+(H620/100)</f>
        <v>294.53000000000003</v>
      </c>
      <c r="L620" s="80">
        <f>(VLOOKUP($G620,Depth_Lookup!$A$3:$J$561,10,FALSE))+(I620/100)</f>
        <v>294.70999999999998</v>
      </c>
      <c r="M620" t="s">
        <v>2048</v>
      </c>
      <c r="N620" t="s">
        <v>13</v>
      </c>
      <c r="O620" s="248" t="s">
        <v>2077</v>
      </c>
      <c r="P620" s="208" t="s">
        <v>2084</v>
      </c>
      <c r="Q620" s="44"/>
      <c r="R620" s="42">
        <v>90</v>
      </c>
      <c r="S620" s="5">
        <v>0</v>
      </c>
      <c r="T620" s="5">
        <v>10</v>
      </c>
      <c r="U620" s="5">
        <v>0</v>
      </c>
      <c r="V620" s="8">
        <f t="shared" ref="V620" si="455">SUM(R620:U620)</f>
        <v>100</v>
      </c>
      <c r="W620" s="4" t="s">
        <v>2066</v>
      </c>
      <c r="X620" s="5" t="s">
        <v>1223</v>
      </c>
      <c r="Y620" s="38">
        <v>80</v>
      </c>
      <c r="Z620" s="8" t="str">
        <f>VLOOKUP($Y620,definitions_list_lookup!$N$15:$P$20,2,TRUE)</f>
        <v>very high</v>
      </c>
      <c r="AA620" s="8">
        <f>VLOOKUP($Y620,definitions_list_lookup!$N$15:$P$20,3,TRUE)</f>
        <v>4</v>
      </c>
      <c r="AB620" s="99"/>
      <c r="AC620" s="7"/>
      <c r="AD620" s="7">
        <v>60</v>
      </c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>
        <v>40</v>
      </c>
      <c r="BA620" s="8">
        <f t="shared" ref="BA620:BA622" si="456">SUM(AC620:AZ620)</f>
        <v>100</v>
      </c>
      <c r="BB620" s="54"/>
      <c r="BC620" s="99"/>
      <c r="BD620" s="99"/>
      <c r="BE620" s="99"/>
      <c r="BF620" s="7"/>
      <c r="BG620" s="8" t="str">
        <f>VLOOKUP($BF620,definitions_list_lookup!$N$15:$P$20,2,TRUE)</f>
        <v>fresh</v>
      </c>
      <c r="BH620" s="8">
        <f>VLOOKUP($BF620,definitions_list_lookup!$N$15:$P$20,3,TRUE)</f>
        <v>0</v>
      </c>
      <c r="BI620" s="99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8">
        <f t="shared" ref="CH620:CH622" si="457">SUM(BJ620:CG620)</f>
        <v>0</v>
      </c>
      <c r="CI620" s="44"/>
      <c r="CJ620" s="7"/>
      <c r="CK620" s="48"/>
      <c r="CL620" s="7"/>
      <c r="CM620" s="8" t="str">
        <f>VLOOKUP($CL620,definitions_list_lookup!$N$15:$P$20,2,TRUE)</f>
        <v>fresh</v>
      </c>
      <c r="CN620" s="8">
        <f>VLOOKUP($CL620,definitions_list_lookup!$N$15:$P$20,3,TRUE)</f>
        <v>0</v>
      </c>
      <c r="CO620" s="99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8">
        <f t="shared" ref="DN620:DN621" si="458">SUM(CP620:DM620)</f>
        <v>0</v>
      </c>
      <c r="DO620" s="44"/>
      <c r="DP620" s="99"/>
      <c r="DQ620" s="7"/>
      <c r="DR620" s="8" t="str">
        <f>VLOOKUP($DQ620,definitions_list_lookup!$N$15:$P$20,2,TRUE)</f>
        <v>fresh</v>
      </c>
      <c r="DS620" s="8">
        <f>VLOOKUP($DQ620,definitions_list_lookup!$N$15:$P$20,3,TRUE)</f>
        <v>0</v>
      </c>
      <c r="DT620" s="99"/>
      <c r="DU620" s="7"/>
      <c r="DV620" s="7"/>
      <c r="DW620" s="7"/>
      <c r="DX620" s="7"/>
      <c r="DY620" s="7"/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/>
      <c r="EN620" s="7"/>
      <c r="EO620" s="7"/>
      <c r="EP620" s="7"/>
      <c r="EQ620" s="7"/>
      <c r="ER620" s="7"/>
      <c r="ES620" s="8">
        <f t="shared" ref="ES620:ES622" si="459">SUM(DU620:ER620)</f>
        <v>0</v>
      </c>
      <c r="ET620" s="44"/>
      <c r="EU620" s="8">
        <f t="shared" ref="EU620:EU622" si="460">((R620/100)*Y620)+((S620/100)*BF620)+((T620/100)*CL620)+((U620/100)*DQ620)</f>
        <v>72</v>
      </c>
      <c r="EV620" s="8" t="str">
        <f>VLOOKUP($EU620,definitions_list_lookup!$N$15:$P$20,2,TRUE)</f>
        <v>very high</v>
      </c>
      <c r="EW620" s="8">
        <f>VLOOKUP($EU620,definitions_list_lookup!$N$15:$P$20,3,TRUE)</f>
        <v>4</v>
      </c>
    </row>
    <row r="621" spans="1:153" ht="56">
      <c r="A621" s="254">
        <v>43309</v>
      </c>
      <c r="B621" s="255"/>
      <c r="C621" s="255"/>
      <c r="D621" s="255" t="s">
        <v>1208</v>
      </c>
      <c r="E621" s="255">
        <v>127</v>
      </c>
      <c r="F621" s="255">
        <v>2</v>
      </c>
      <c r="G621" s="6" t="str">
        <f t="shared" si="409"/>
        <v>127-2</v>
      </c>
      <c r="H621">
        <v>28</v>
      </c>
      <c r="I621">
        <v>71</v>
      </c>
      <c r="J621" s="79" t="str">
        <f>IF(((VLOOKUP($G621,Depth_Lookup!$A$3:$J$561,9,FALSE))-(I621/100))&gt;=0,"Good","Too Long")</f>
        <v>Good</v>
      </c>
      <c r="K621" s="80">
        <f>(VLOOKUP($G621,Depth_Lookup!$A$3:$J$561,10,FALSE))+(H621/100)</f>
        <v>294.70999999999998</v>
      </c>
      <c r="L621" s="80">
        <f>(VLOOKUP($G621,Depth_Lookup!$A$3:$J$561,10,FALSE))+(I621/100)</f>
        <v>295.14</v>
      </c>
      <c r="M621" t="s">
        <v>2050</v>
      </c>
      <c r="N621" t="s">
        <v>13</v>
      </c>
      <c r="O621" s="248" t="s">
        <v>2068</v>
      </c>
      <c r="P621" s="208" t="s">
        <v>2084</v>
      </c>
      <c r="Q621" s="179"/>
      <c r="R621" s="178">
        <v>50</v>
      </c>
      <c r="S621" s="5">
        <v>0</v>
      </c>
      <c r="T621" s="5">
        <v>50</v>
      </c>
      <c r="U621" s="5">
        <v>0</v>
      </c>
      <c r="V621" s="8">
        <f t="shared" ref="V621:V622" si="461">SUM(R621:U621)</f>
        <v>100</v>
      </c>
      <c r="W621" s="4" t="s">
        <v>2067</v>
      </c>
      <c r="X621" s="5" t="s">
        <v>1223</v>
      </c>
      <c r="Y621" s="38">
        <v>100</v>
      </c>
      <c r="Z621" s="8" t="str">
        <f>VLOOKUP($Y621,definitions_list_lookup!$N$15:$P$20,2,TRUE)</f>
        <v>complete</v>
      </c>
      <c r="AA621" s="8">
        <f>VLOOKUP($Y621,definitions_list_lookup!$N$15:$P$20,3,TRUE)</f>
        <v>5</v>
      </c>
      <c r="AB621" s="99" t="s">
        <v>2110</v>
      </c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>
        <v>50</v>
      </c>
      <c r="AT621" s="7"/>
      <c r="AU621" s="7"/>
      <c r="AV621" s="7">
        <v>20</v>
      </c>
      <c r="AW621" s="7"/>
      <c r="AX621" s="7">
        <v>10</v>
      </c>
      <c r="AY621" s="7"/>
      <c r="AZ621" s="7">
        <v>20</v>
      </c>
      <c r="BA621" s="8">
        <f t="shared" ref="BA621" si="462">SUM(AC621:AZ621)</f>
        <v>100</v>
      </c>
      <c r="BB621" s="54"/>
      <c r="BC621" s="99"/>
      <c r="BD621" s="99"/>
      <c r="BE621" s="99"/>
      <c r="BF621" s="7"/>
      <c r="BG621" s="8" t="str">
        <f>VLOOKUP($BF621,definitions_list_lookup!$N$15:$P$20,2,TRUE)</f>
        <v>fresh</v>
      </c>
      <c r="BH621" s="8">
        <f>VLOOKUP($BF621,definitions_list_lookup!$N$15:$P$20,3,TRUE)</f>
        <v>0</v>
      </c>
      <c r="BI621" s="99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8">
        <f t="shared" ref="CH621" si="463">SUM(BJ621:CG621)</f>
        <v>0</v>
      </c>
      <c r="CI621" s="44"/>
      <c r="CJ621" s="7" t="s">
        <v>1384</v>
      </c>
      <c r="CK621" s="48" t="s">
        <v>1396</v>
      </c>
      <c r="CL621" s="7">
        <v>100</v>
      </c>
      <c r="CM621" s="8" t="str">
        <f>VLOOKUP($CL621,definitions_list_lookup!$N$15:$P$20,2,TRUE)</f>
        <v>complete</v>
      </c>
      <c r="CN621" s="8">
        <f>VLOOKUP($CL621,definitions_list_lookup!$N$15:$P$20,3,TRUE)</f>
        <v>5</v>
      </c>
      <c r="CO621" s="99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>
        <v>100</v>
      </c>
      <c r="DG621" s="7"/>
      <c r="DH621" s="7"/>
      <c r="DI621" s="7"/>
      <c r="DJ621" s="7"/>
      <c r="DK621" s="7"/>
      <c r="DL621" s="7"/>
      <c r="DM621" s="7"/>
      <c r="DN621" s="8">
        <f t="shared" si="458"/>
        <v>100</v>
      </c>
      <c r="DO621" s="44"/>
      <c r="DP621" s="99"/>
      <c r="DQ621" s="7"/>
      <c r="DR621" s="8" t="str">
        <f>VLOOKUP($DQ621,definitions_list_lookup!$N$15:$P$20,2,TRUE)</f>
        <v>fresh</v>
      </c>
      <c r="DS621" s="8">
        <f>VLOOKUP($DQ621,definitions_list_lookup!$N$15:$P$20,3,TRUE)</f>
        <v>0</v>
      </c>
      <c r="DT621" s="99"/>
      <c r="DU621" s="7"/>
      <c r="DV621" s="7"/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/>
      <c r="EQ621" s="7"/>
      <c r="ER621" s="7"/>
      <c r="ES621" s="8">
        <f t="shared" si="459"/>
        <v>0</v>
      </c>
      <c r="ET621" s="44"/>
      <c r="EU621" s="8">
        <f t="shared" si="460"/>
        <v>100</v>
      </c>
      <c r="EV621" s="8" t="str">
        <f>VLOOKUP($EU621,definitions_list_lookup!$N$15:$P$20,2,TRUE)</f>
        <v>complete</v>
      </c>
      <c r="EW621" s="8">
        <f>VLOOKUP($EU621,definitions_list_lookup!$N$15:$P$20,3,TRUE)</f>
        <v>5</v>
      </c>
    </row>
    <row r="622" spans="1:153" ht="112">
      <c r="A622" s="254">
        <v>43309</v>
      </c>
      <c r="B622" s="255"/>
      <c r="C622" s="255"/>
      <c r="D622" s="255" t="s">
        <v>1208</v>
      </c>
      <c r="E622" s="255">
        <v>127</v>
      </c>
      <c r="F622" s="255">
        <v>3</v>
      </c>
      <c r="G622" s="6" t="str">
        <f t="shared" si="409"/>
        <v>127-3</v>
      </c>
      <c r="H622">
        <v>0</v>
      </c>
      <c r="I622">
        <v>19</v>
      </c>
      <c r="J622" s="79" t="str">
        <f>IF(((VLOOKUP($G622,Depth_Lookup!$A$3:$J$561,9,FALSE))-(I622/100))&gt;=0,"Good","Too Long")</f>
        <v>Good</v>
      </c>
      <c r="K622" s="80">
        <f>(VLOOKUP($G622,Depth_Lookup!$A$3:$J$561,10,FALSE))+(H622/100)</f>
        <v>295.14</v>
      </c>
      <c r="L622" s="80">
        <f>(VLOOKUP($G622,Depth_Lookup!$A$3:$J$561,10,FALSE))+(I622/100)</f>
        <v>295.33</v>
      </c>
      <c r="M622" t="s">
        <v>2050</v>
      </c>
      <c r="N622" t="s">
        <v>13</v>
      </c>
      <c r="O622" s="248" t="s">
        <v>2081</v>
      </c>
      <c r="P622" s="57" t="s">
        <v>2085</v>
      </c>
      <c r="Q622" s="179"/>
      <c r="R622" s="178">
        <v>100</v>
      </c>
      <c r="S622" s="5">
        <v>0</v>
      </c>
      <c r="T622" s="5">
        <v>0</v>
      </c>
      <c r="U622" s="5">
        <v>0</v>
      </c>
      <c r="V622" s="8">
        <f t="shared" si="461"/>
        <v>100</v>
      </c>
      <c r="W622" s="4" t="s">
        <v>2067</v>
      </c>
      <c r="X622" s="5" t="s">
        <v>1223</v>
      </c>
      <c r="Y622" s="38">
        <v>100</v>
      </c>
      <c r="Z622" s="8" t="str">
        <f>VLOOKUP($Y622,definitions_list_lookup!$N$15:$P$20,2,TRUE)</f>
        <v>complete</v>
      </c>
      <c r="AA622" s="8">
        <f>VLOOKUP($Y622,definitions_list_lookup!$N$15:$P$20,3,TRUE)</f>
        <v>5</v>
      </c>
      <c r="AB622" s="99" t="s">
        <v>2069</v>
      </c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>
        <v>10</v>
      </c>
      <c r="AT622" s="7"/>
      <c r="AU622" s="7"/>
      <c r="AV622" s="7">
        <v>40</v>
      </c>
      <c r="AW622" s="7"/>
      <c r="AX622" s="7">
        <v>10</v>
      </c>
      <c r="AY622" s="7"/>
      <c r="AZ622" s="7">
        <v>40</v>
      </c>
      <c r="BA622" s="8">
        <f t="shared" si="456"/>
        <v>100</v>
      </c>
      <c r="BB622" s="54"/>
      <c r="BC622" s="99"/>
      <c r="BD622" s="99"/>
      <c r="BE622" s="99"/>
      <c r="BF622" s="7"/>
      <c r="BG622" s="8" t="str">
        <f>VLOOKUP($BF622,definitions_list_lookup!$N$15:$P$20,2,TRUE)</f>
        <v>fresh</v>
      </c>
      <c r="BH622" s="8">
        <f>VLOOKUP($BF622,definitions_list_lookup!$N$15:$P$20,3,TRUE)</f>
        <v>0</v>
      </c>
      <c r="BI622" s="99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8">
        <f t="shared" si="457"/>
        <v>0</v>
      </c>
      <c r="CI622" s="44"/>
      <c r="CJ622" s="7"/>
      <c r="CK622" s="48"/>
      <c r="CL622" s="7"/>
      <c r="CM622" s="8" t="str">
        <f>VLOOKUP($CL622,definitions_list_lookup!$N$15:$P$20,2,TRUE)</f>
        <v>fresh</v>
      </c>
      <c r="CN622" s="8">
        <f>VLOOKUP($CL622,definitions_list_lookup!$N$15:$P$20,3,TRUE)</f>
        <v>0</v>
      </c>
      <c r="CO622" s="99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8">
        <f t="shared" ref="DN622:DN623" si="464">SUM(CP622:DM622)</f>
        <v>0</v>
      </c>
      <c r="DO622" s="44"/>
      <c r="DP622" s="99"/>
      <c r="DQ622" s="7"/>
      <c r="DR622" s="8" t="str">
        <f>VLOOKUP($DQ622,definitions_list_lookup!$N$15:$P$20,2,TRUE)</f>
        <v>fresh</v>
      </c>
      <c r="DS622" s="8">
        <f>VLOOKUP($DQ622,definitions_list_lookup!$N$15:$P$20,3,TRUE)</f>
        <v>0</v>
      </c>
      <c r="DT622" s="99"/>
      <c r="DU622" s="7"/>
      <c r="DV622" s="7"/>
      <c r="DW622" s="7"/>
      <c r="DX622" s="7"/>
      <c r="DY622" s="7"/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/>
      <c r="EN622" s="7"/>
      <c r="EO622" s="7"/>
      <c r="EP622" s="7"/>
      <c r="EQ622" s="7"/>
      <c r="ER622" s="7"/>
      <c r="ES622" s="8">
        <f t="shared" si="459"/>
        <v>0</v>
      </c>
      <c r="ET622" s="44"/>
      <c r="EU622" s="8">
        <f t="shared" si="460"/>
        <v>100</v>
      </c>
      <c r="EV622" s="8" t="str">
        <f>VLOOKUP($EU622,definitions_list_lookup!$N$15:$P$20,2,TRUE)</f>
        <v>complete</v>
      </c>
      <c r="EW622" s="8">
        <f>VLOOKUP($EU622,definitions_list_lookup!$N$15:$P$20,3,TRUE)</f>
        <v>5</v>
      </c>
    </row>
    <row r="623" spans="1:153" ht="112">
      <c r="A623" s="254">
        <v>43309</v>
      </c>
      <c r="B623" s="255"/>
      <c r="C623" s="255"/>
      <c r="D623" s="255" t="s">
        <v>1208</v>
      </c>
      <c r="E623" s="255">
        <v>127</v>
      </c>
      <c r="F623" s="255">
        <v>3</v>
      </c>
      <c r="G623" s="6" t="str">
        <f t="shared" si="409"/>
        <v>127-3</v>
      </c>
      <c r="H623">
        <v>19</v>
      </c>
      <c r="I623">
        <v>64.5</v>
      </c>
      <c r="J623" s="79" t="str">
        <f>IF(((VLOOKUP($G623,Depth_Lookup!$A$3:$J$561,9,FALSE))-(I623/100))&gt;=0,"Good","Too Long")</f>
        <v>Good</v>
      </c>
      <c r="K623" s="80">
        <f>(VLOOKUP($G623,Depth_Lookup!$A$3:$J$561,10,FALSE))+(H623/100)</f>
        <v>295.33</v>
      </c>
      <c r="L623" s="80">
        <f>(VLOOKUP($G623,Depth_Lookup!$A$3:$J$561,10,FALSE))+(I623/100)</f>
        <v>295.78499999999997</v>
      </c>
      <c r="M623" t="s">
        <v>2050</v>
      </c>
      <c r="N623" t="s">
        <v>13</v>
      </c>
      <c r="O623" s="248" t="s">
        <v>2078</v>
      </c>
      <c r="P623" s="57" t="s">
        <v>2085</v>
      </c>
      <c r="Q623" s="179"/>
      <c r="R623" s="212">
        <v>100</v>
      </c>
      <c r="S623" s="5">
        <v>0</v>
      </c>
      <c r="T623" s="5">
        <v>0</v>
      </c>
      <c r="U623" s="5">
        <v>0</v>
      </c>
      <c r="V623" s="8">
        <f t="shared" ref="V623" si="465">SUM(R623:U623)</f>
        <v>100</v>
      </c>
      <c r="W623" s="4" t="s">
        <v>1507</v>
      </c>
      <c r="X623" s="5" t="s">
        <v>1223</v>
      </c>
      <c r="Y623" s="38">
        <v>100</v>
      </c>
      <c r="Z623" s="8" t="str">
        <f>VLOOKUP($Y623,definitions_list_lookup!$N$15:$P$20,2,TRUE)</f>
        <v>complete</v>
      </c>
      <c r="AA623" s="8">
        <f>VLOOKUP($Y623,definitions_list_lookup!$N$15:$P$20,3,TRUE)</f>
        <v>5</v>
      </c>
      <c r="AB623" s="99" t="s">
        <v>2071</v>
      </c>
      <c r="AV623">
        <v>50</v>
      </c>
      <c r="AZ623" s="7">
        <v>50</v>
      </c>
      <c r="BA623" s="8">
        <f t="shared" ref="BA623" si="466">SUM(AC623:AZ623)</f>
        <v>100</v>
      </c>
      <c r="BB623" s="54"/>
      <c r="BC623" s="99"/>
      <c r="BD623" s="99"/>
      <c r="BE623" s="99"/>
      <c r="BF623" s="7"/>
      <c r="BG623" s="8" t="str">
        <f>VLOOKUP($BF623,definitions_list_lookup!$N$15:$P$20,2,TRUE)</f>
        <v>fresh</v>
      </c>
      <c r="BH623" s="8">
        <f>VLOOKUP($BF623,definitions_list_lookup!$N$15:$P$20,3,TRUE)</f>
        <v>0</v>
      </c>
      <c r="CH623" s="8">
        <f t="shared" ref="CH623" si="467">SUM(BJ623:CG623)</f>
        <v>0</v>
      </c>
      <c r="CI623" s="44"/>
      <c r="CJ623" s="7"/>
      <c r="CK623" s="48"/>
      <c r="CL623" s="7"/>
      <c r="CM623" s="8" t="str">
        <f>VLOOKUP($CL623,definitions_list_lookup!$N$15:$P$20,2,TRUE)</f>
        <v>fresh</v>
      </c>
      <c r="CN623" s="8">
        <f>VLOOKUP($CL623,definitions_list_lookup!$N$15:$P$20,3,TRUE)</f>
        <v>0</v>
      </c>
      <c r="DN623" s="8">
        <f t="shared" si="464"/>
        <v>0</v>
      </c>
      <c r="DO623" s="44"/>
      <c r="DP623" s="99"/>
      <c r="DQ623" s="7"/>
      <c r="DR623" s="8" t="str">
        <f>VLOOKUP($DQ623,definitions_list_lookup!$N$15:$P$20,2,TRUE)</f>
        <v>fresh</v>
      </c>
      <c r="DS623" s="8">
        <f>VLOOKUP($DQ623,definitions_list_lookup!$N$15:$P$20,3,TRUE)</f>
        <v>0</v>
      </c>
      <c r="ES623" s="8">
        <f t="shared" ref="ES623:ES630" si="468">SUM(DU623:ER623)</f>
        <v>0</v>
      </c>
      <c r="ET623" s="44"/>
      <c r="EU623" s="8">
        <f t="shared" ref="EU623:EU630" si="469">((R623/100)*Y623)+((S623/100)*BF623)+((T623/100)*CL623)+((U623/100)*DQ623)</f>
        <v>100</v>
      </c>
      <c r="EV623" s="8" t="str">
        <f>VLOOKUP($EU623,definitions_list_lookup!$N$15:$P$20,2,TRUE)</f>
        <v>complete</v>
      </c>
      <c r="EW623" s="8">
        <f>VLOOKUP($EU623,definitions_list_lookup!$N$15:$P$20,3,TRUE)</f>
        <v>5</v>
      </c>
    </row>
    <row r="624" spans="1:153" ht="112">
      <c r="A624" s="254">
        <v>43309</v>
      </c>
      <c r="B624" s="255"/>
      <c r="C624" s="255"/>
      <c r="D624" s="255" t="s">
        <v>1208</v>
      </c>
      <c r="E624" s="255">
        <v>127</v>
      </c>
      <c r="F624" s="255">
        <v>4</v>
      </c>
      <c r="G624" s="6" t="str">
        <f t="shared" si="409"/>
        <v>127-4</v>
      </c>
      <c r="H624">
        <v>0</v>
      </c>
      <c r="I624">
        <v>14</v>
      </c>
      <c r="J624" s="79" t="str">
        <f>IF(((VLOOKUP($G624,Depth_Lookup!$A$3:$J$561,9,FALSE))-(I624/100))&gt;=0,"Good","Too Long")</f>
        <v>Good</v>
      </c>
      <c r="K624" s="80">
        <f>(VLOOKUP($G624,Depth_Lookup!$A$3:$J$561,10,FALSE))+(H624/100)</f>
        <v>295.78500000000003</v>
      </c>
      <c r="L624" s="80">
        <f>(VLOOKUP($G624,Depth_Lookup!$A$3:$J$561,10,FALSE))+(I624/100)</f>
        <v>295.92500000000001</v>
      </c>
      <c r="M624" t="s">
        <v>2050</v>
      </c>
      <c r="N624" t="s">
        <v>13</v>
      </c>
      <c r="O624" s="248" t="s">
        <v>2078</v>
      </c>
      <c r="P624" s="57" t="s">
        <v>2085</v>
      </c>
      <c r="Q624" s="179"/>
      <c r="R624" s="212">
        <v>100</v>
      </c>
      <c r="S624" s="5">
        <v>0</v>
      </c>
      <c r="T624" s="5">
        <v>0</v>
      </c>
      <c r="U624" s="5">
        <v>0</v>
      </c>
      <c r="V624" s="8">
        <f t="shared" ref="V624:V625" si="470">SUM(R624:U624)</f>
        <v>100</v>
      </c>
      <c r="W624" s="4" t="s">
        <v>1507</v>
      </c>
      <c r="X624" s="5" t="s">
        <v>1223</v>
      </c>
      <c r="Y624" s="38">
        <v>100</v>
      </c>
      <c r="Z624" s="8" t="str">
        <f>VLOOKUP($Y624,definitions_list_lookup!$N$15:$P$20,2,TRUE)</f>
        <v>complete</v>
      </c>
      <c r="AA624" s="8">
        <f>VLOOKUP($Y624,definitions_list_lookup!$N$15:$P$20,3,TRUE)</f>
        <v>5</v>
      </c>
      <c r="AB624" s="99" t="s">
        <v>2071</v>
      </c>
      <c r="AV624">
        <v>50</v>
      </c>
      <c r="AZ624" s="7">
        <v>50</v>
      </c>
      <c r="BA624" s="8">
        <f t="shared" ref="BA624:BA629" si="471">SUM(AC624:AZ624)</f>
        <v>100</v>
      </c>
      <c r="BB624" s="54"/>
      <c r="BC624" s="99"/>
      <c r="BD624" s="99"/>
      <c r="BE624" s="99"/>
      <c r="BF624" s="7"/>
      <c r="BG624" s="8" t="str">
        <f>VLOOKUP($BF624,definitions_list_lookup!$N$15:$P$20,2,TRUE)</f>
        <v>fresh</v>
      </c>
      <c r="BH624" s="8">
        <f>VLOOKUP($BF624,definitions_list_lookup!$N$15:$P$20,3,TRUE)</f>
        <v>0</v>
      </c>
      <c r="BI624" s="99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8">
        <f t="shared" ref="CH624:CH631" si="472">SUM(BJ624:CG624)</f>
        <v>0</v>
      </c>
      <c r="CI624" s="44"/>
      <c r="CJ624" s="7"/>
      <c r="CK624" s="48"/>
      <c r="CL624" s="7"/>
      <c r="CM624" s="8" t="str">
        <f>VLOOKUP($CL624,definitions_list_lookup!$N$15:$P$20,2,TRUE)</f>
        <v>fresh</v>
      </c>
      <c r="CN624" s="8">
        <f>VLOOKUP($CL624,definitions_list_lookup!$N$15:$P$20,3,TRUE)</f>
        <v>0</v>
      </c>
      <c r="CO624" s="99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8">
        <f t="shared" ref="DN624:DN630" si="473">SUM(CP624:DM624)</f>
        <v>0</v>
      </c>
      <c r="DO624" s="44"/>
      <c r="DP624" s="99"/>
      <c r="DQ624" s="7"/>
      <c r="DR624" s="8" t="str">
        <f>VLOOKUP($DQ624,definitions_list_lookup!$N$15:$P$20,2,TRUE)</f>
        <v>fresh</v>
      </c>
      <c r="DS624" s="8">
        <f>VLOOKUP($DQ624,definitions_list_lookup!$N$15:$P$20,3,TRUE)</f>
        <v>0</v>
      </c>
      <c r="DT624" s="99"/>
      <c r="DU624" s="7"/>
      <c r="DV624" s="7"/>
      <c r="DW624" s="7"/>
      <c r="DX624" s="7"/>
      <c r="DY624" s="7"/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/>
      <c r="EN624" s="7"/>
      <c r="EO624" s="7"/>
      <c r="EP624" s="7"/>
      <c r="EQ624" s="7"/>
      <c r="ER624" s="7"/>
      <c r="ES624" s="8">
        <f t="shared" si="468"/>
        <v>0</v>
      </c>
      <c r="ET624" s="44"/>
      <c r="EU624" s="8">
        <f t="shared" si="469"/>
        <v>100</v>
      </c>
      <c r="EV624" s="8" t="str">
        <f>VLOOKUP($EU624,definitions_list_lookup!$N$15:$P$20,2,TRUE)</f>
        <v>complete</v>
      </c>
      <c r="EW624" s="8">
        <f>VLOOKUP($EU624,definitions_list_lookup!$N$15:$P$20,3,TRUE)</f>
        <v>5</v>
      </c>
    </row>
    <row r="625" spans="1:153" ht="154">
      <c r="A625" s="254">
        <v>43309</v>
      </c>
      <c r="B625" s="255"/>
      <c r="C625" s="255"/>
      <c r="D625" s="255" t="s">
        <v>1208</v>
      </c>
      <c r="E625" s="255">
        <v>127</v>
      </c>
      <c r="F625" s="255">
        <v>4</v>
      </c>
      <c r="G625" s="6" t="str">
        <f t="shared" si="409"/>
        <v>127-4</v>
      </c>
      <c r="H625">
        <v>14</v>
      </c>
      <c r="I625" s="182">
        <v>69</v>
      </c>
      <c r="J625" s="79" t="str">
        <f>IF(((VLOOKUP($G625,Depth_Lookup!$A$3:$J$561,9,FALSE))-(I625/100))&gt;=0,"Good","Too Long")</f>
        <v>Good</v>
      </c>
      <c r="K625" s="80">
        <f>(VLOOKUP($G625,Depth_Lookup!$A$3:$J$561,10,FALSE))+(H625/100)</f>
        <v>295.92500000000001</v>
      </c>
      <c r="L625" s="80">
        <f>(VLOOKUP($G625,Depth_Lookup!$A$3:$J$561,10,FALSE))+(I625/100)</f>
        <v>296.47500000000002</v>
      </c>
      <c r="M625" t="s">
        <v>2050</v>
      </c>
      <c r="N625" t="s">
        <v>13</v>
      </c>
      <c r="O625" s="248" t="s">
        <v>2080</v>
      </c>
      <c r="P625" s="57" t="s">
        <v>2085</v>
      </c>
      <c r="Q625" s="179"/>
      <c r="R625" s="178">
        <v>100</v>
      </c>
      <c r="S625" s="5">
        <v>0</v>
      </c>
      <c r="T625" s="5">
        <v>0</v>
      </c>
      <c r="U625" s="5">
        <v>0</v>
      </c>
      <c r="V625" s="8">
        <f t="shared" si="470"/>
        <v>100</v>
      </c>
      <c r="W625" s="4" t="s">
        <v>1383</v>
      </c>
      <c r="X625" s="5" t="s">
        <v>1223</v>
      </c>
      <c r="Y625" s="38">
        <v>100</v>
      </c>
      <c r="Z625" s="8" t="str">
        <f>VLOOKUP($Y625,definitions_list_lookup!$N$15:$P$20,2,TRUE)</f>
        <v>complete</v>
      </c>
      <c r="AA625" s="8">
        <f>VLOOKUP($Y625,definitions_list_lookup!$N$15:$P$20,3,TRUE)</f>
        <v>5</v>
      </c>
      <c r="AB625" s="99" t="s">
        <v>2070</v>
      </c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>
        <v>5</v>
      </c>
      <c r="AT625" s="7"/>
      <c r="AU625" s="7"/>
      <c r="AV625" s="7">
        <v>40</v>
      </c>
      <c r="AW625" s="7"/>
      <c r="AX625" s="7">
        <v>10</v>
      </c>
      <c r="AY625" s="7"/>
      <c r="AZ625" s="7">
        <v>45</v>
      </c>
      <c r="BA625" s="8">
        <f t="shared" si="471"/>
        <v>100</v>
      </c>
      <c r="BB625" s="54"/>
      <c r="BC625" s="99"/>
      <c r="BD625" s="99"/>
      <c r="BE625" s="99"/>
      <c r="BF625" s="7"/>
      <c r="BG625" s="8" t="str">
        <f>VLOOKUP($BF625,definitions_list_lookup!$N$15:$P$20,2,TRUE)</f>
        <v>fresh</v>
      </c>
      <c r="BH625" s="8">
        <f>VLOOKUP($BF625,definitions_list_lookup!$N$15:$P$20,3,TRUE)</f>
        <v>0</v>
      </c>
      <c r="BI625" s="99"/>
      <c r="BJ625" s="7"/>
      <c r="BK625" s="7"/>
      <c r="BL625" s="7"/>
      <c r="BM625" s="7"/>
      <c r="BN625" s="7"/>
      <c r="BO625" s="7"/>
      <c r="BP625" s="7"/>
      <c r="BQ625" s="7"/>
      <c r="BR625" s="7"/>
      <c r="CH625" s="8">
        <f t="shared" si="472"/>
        <v>0</v>
      </c>
      <c r="CI625" s="44"/>
      <c r="CJ625" s="7"/>
      <c r="CK625" s="48"/>
      <c r="CL625" s="7"/>
      <c r="CM625" s="8" t="str">
        <f>VLOOKUP($CL625,definitions_list_lookup!$N$15:$P$20,2,TRUE)</f>
        <v>fresh</v>
      </c>
      <c r="CN625" s="8">
        <f>VLOOKUP($CL625,definitions_list_lookup!$N$15:$P$20,3,TRUE)</f>
        <v>0</v>
      </c>
      <c r="DN625" s="8">
        <f t="shared" si="473"/>
        <v>0</v>
      </c>
      <c r="DO625" s="44"/>
      <c r="DP625" s="99"/>
      <c r="DQ625" s="7"/>
      <c r="DR625" s="8" t="str">
        <f>VLOOKUP($DQ625,definitions_list_lookup!$N$15:$P$20,2,TRUE)</f>
        <v>fresh</v>
      </c>
      <c r="DS625" s="8">
        <f>VLOOKUP($DQ625,definitions_list_lookup!$N$15:$P$20,3,TRUE)</f>
        <v>0</v>
      </c>
      <c r="ES625" s="8">
        <f t="shared" si="468"/>
        <v>0</v>
      </c>
      <c r="ET625" s="44"/>
      <c r="EU625" s="8">
        <f t="shared" si="469"/>
        <v>100</v>
      </c>
      <c r="EV625" s="8" t="str">
        <f>VLOOKUP($EU625,definitions_list_lookup!$N$15:$P$20,2,TRUE)</f>
        <v>complete</v>
      </c>
      <c r="EW625" s="8">
        <f>VLOOKUP($EU625,definitions_list_lookup!$N$15:$P$20,3,TRUE)</f>
        <v>5</v>
      </c>
    </row>
    <row r="626" spans="1:153" ht="112">
      <c r="A626" s="254">
        <v>43309</v>
      </c>
      <c r="B626" s="255"/>
      <c r="C626" s="255"/>
      <c r="D626" s="255" t="s">
        <v>1208</v>
      </c>
      <c r="E626" s="255">
        <v>127</v>
      </c>
      <c r="F626" s="255">
        <v>4</v>
      </c>
      <c r="G626" s="6" t="str">
        <f t="shared" si="409"/>
        <v>127-4</v>
      </c>
      <c r="H626">
        <v>69</v>
      </c>
      <c r="I626">
        <v>95.5</v>
      </c>
      <c r="J626" s="79" t="str">
        <f>IF(((VLOOKUP($G626,Depth_Lookup!$A$3:$J$561,9,FALSE))-(I626/100))&gt;=0,"Good","Too Long")</f>
        <v>Good</v>
      </c>
      <c r="K626" s="80">
        <f>(VLOOKUP($G626,Depth_Lookup!$A$3:$J$561,10,FALSE))+(H626/100)</f>
        <v>296.47500000000002</v>
      </c>
      <c r="L626" s="80">
        <f>(VLOOKUP($G626,Depth_Lookup!$A$3:$J$561,10,FALSE))+(I626/100)</f>
        <v>296.74</v>
      </c>
      <c r="M626" t="s">
        <v>2051</v>
      </c>
      <c r="N626" t="s">
        <v>13</v>
      </c>
      <c r="O626" s="248" t="s">
        <v>2078</v>
      </c>
      <c r="P626" s="57" t="s">
        <v>2086</v>
      </c>
      <c r="Q626" s="179"/>
      <c r="R626" s="212">
        <v>100</v>
      </c>
      <c r="S626" s="5">
        <v>0</v>
      </c>
      <c r="T626" s="5">
        <v>0</v>
      </c>
      <c r="U626" s="5">
        <v>0</v>
      </c>
      <c r="V626" s="8">
        <f t="shared" ref="V626" si="474">SUM(R626:U626)</f>
        <v>100</v>
      </c>
      <c r="W626" s="4" t="s">
        <v>1507</v>
      </c>
      <c r="X626" s="5" t="s">
        <v>1223</v>
      </c>
      <c r="Y626" s="38">
        <v>100</v>
      </c>
      <c r="Z626" s="8" t="str">
        <f>VLOOKUP($Y626,definitions_list_lookup!$N$15:$P$20,2,TRUE)</f>
        <v>complete</v>
      </c>
      <c r="AA626" s="8">
        <f>VLOOKUP($Y626,definitions_list_lookup!$N$15:$P$20,3,TRUE)</f>
        <v>5</v>
      </c>
      <c r="AB626" s="99" t="s">
        <v>2071</v>
      </c>
      <c r="AV626">
        <v>50</v>
      </c>
      <c r="AZ626" s="7">
        <v>50</v>
      </c>
      <c r="BA626" s="8">
        <f t="shared" si="471"/>
        <v>100</v>
      </c>
      <c r="BB626" s="54"/>
      <c r="BC626" s="99"/>
      <c r="BD626" s="99"/>
      <c r="BE626" s="99"/>
      <c r="BF626" s="7"/>
      <c r="BG626" s="8" t="str">
        <f>VLOOKUP($BF626,definitions_list_lookup!$N$15:$P$20,2,TRUE)</f>
        <v>fresh</v>
      </c>
      <c r="BH626" s="8">
        <f>VLOOKUP($BF626,definitions_list_lookup!$N$15:$P$20,3,TRUE)</f>
        <v>0</v>
      </c>
      <c r="BI626" s="99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8">
        <f t="shared" si="472"/>
        <v>0</v>
      </c>
      <c r="CI626" s="44"/>
      <c r="CJ626" s="7"/>
      <c r="CK626" s="48"/>
      <c r="CL626" s="7"/>
      <c r="CM626" s="8" t="str">
        <f>VLOOKUP($CL626,definitions_list_lookup!$N$15:$P$20,2,TRUE)</f>
        <v>fresh</v>
      </c>
      <c r="CN626" s="8">
        <f>VLOOKUP($CL626,definitions_list_lookup!$N$15:$P$20,3,TRUE)</f>
        <v>0</v>
      </c>
      <c r="CO626" s="99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8">
        <f t="shared" si="473"/>
        <v>0</v>
      </c>
      <c r="DO626" s="44"/>
      <c r="DP626" s="99"/>
      <c r="DQ626" s="7"/>
      <c r="DR626" s="8" t="str">
        <f>VLOOKUP($DQ626,definitions_list_lookup!$N$15:$P$20,2,TRUE)</f>
        <v>fresh</v>
      </c>
      <c r="DS626" s="8">
        <f>VLOOKUP($DQ626,definitions_list_lookup!$N$15:$P$20,3,TRUE)</f>
        <v>0</v>
      </c>
      <c r="DT626" s="99"/>
      <c r="DU626" s="7"/>
      <c r="DV626" s="7"/>
      <c r="DW626" s="7"/>
      <c r="DX626" s="7"/>
      <c r="DY626" s="7"/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/>
      <c r="EQ626" s="7"/>
      <c r="ER626" s="7"/>
      <c r="ES626" s="8">
        <f t="shared" si="468"/>
        <v>0</v>
      </c>
      <c r="ET626" s="44"/>
      <c r="EU626" s="8">
        <f t="shared" si="469"/>
        <v>100</v>
      </c>
      <c r="EV626" s="8" t="str">
        <f>VLOOKUP($EU626,definitions_list_lookup!$N$15:$P$20,2,TRUE)</f>
        <v>complete</v>
      </c>
      <c r="EW626" s="8">
        <f>VLOOKUP($EU626,definitions_list_lookup!$N$15:$P$20,3,TRUE)</f>
        <v>5</v>
      </c>
    </row>
    <row r="627" spans="1:153" ht="112">
      <c r="A627" s="254">
        <v>43309</v>
      </c>
      <c r="B627" s="255"/>
      <c r="C627" s="255"/>
      <c r="D627" s="255" t="s">
        <v>1208</v>
      </c>
      <c r="E627" s="255">
        <v>128</v>
      </c>
      <c r="F627" s="255">
        <v>1</v>
      </c>
      <c r="G627" s="6" t="str">
        <f t="shared" si="409"/>
        <v>128-1</v>
      </c>
      <c r="H627">
        <v>0</v>
      </c>
      <c r="I627">
        <v>4</v>
      </c>
      <c r="J627" s="79" t="str">
        <f>IF(((VLOOKUP($G627,Depth_Lookup!$A$3:$J$561,9,FALSE))-(I627/100))&gt;=0,"Good","Too Long")</f>
        <v>Good</v>
      </c>
      <c r="K627" s="80">
        <f>(VLOOKUP($G627,Depth_Lookup!$A$3:$J$561,10,FALSE))+(H627/100)</f>
        <v>296.60000000000002</v>
      </c>
      <c r="L627" s="80">
        <f>(VLOOKUP($G627,Depth_Lookup!$A$3:$J$561,10,FALSE))+(I627/100)</f>
        <v>296.64000000000004</v>
      </c>
      <c r="M627" t="s">
        <v>2051</v>
      </c>
      <c r="N627" t="s">
        <v>13</v>
      </c>
      <c r="O627" s="248" t="s">
        <v>2078</v>
      </c>
      <c r="P627" s="57" t="s">
        <v>2086</v>
      </c>
      <c r="Q627" s="179"/>
      <c r="R627" s="212">
        <v>100</v>
      </c>
      <c r="S627" s="5">
        <v>0</v>
      </c>
      <c r="T627" s="5">
        <v>0</v>
      </c>
      <c r="U627" s="5">
        <v>0</v>
      </c>
      <c r="V627" s="8">
        <f t="shared" ref="V627:V628" si="475">SUM(R627:U627)</f>
        <v>100</v>
      </c>
      <c r="W627" s="4" t="s">
        <v>1507</v>
      </c>
      <c r="X627" s="5" t="s">
        <v>1223</v>
      </c>
      <c r="Y627" s="38">
        <v>100</v>
      </c>
      <c r="Z627" s="8" t="str">
        <f>VLOOKUP($Y627,definitions_list_lookup!$N$15:$P$20,2,TRUE)</f>
        <v>complete</v>
      </c>
      <c r="AA627" s="8">
        <f>VLOOKUP($Y627,definitions_list_lookup!$N$15:$P$20,3,TRUE)</f>
        <v>5</v>
      </c>
      <c r="AB627" s="99" t="s">
        <v>2071</v>
      </c>
      <c r="AV627">
        <v>50</v>
      </c>
      <c r="AZ627" s="7">
        <v>50</v>
      </c>
      <c r="BA627" s="8">
        <f t="shared" si="471"/>
        <v>100</v>
      </c>
      <c r="BB627" s="54"/>
      <c r="BC627" s="99"/>
      <c r="BD627" s="99"/>
      <c r="BE627" s="99"/>
      <c r="BF627" s="7"/>
      <c r="BG627" s="8" t="str">
        <f>VLOOKUP($BF627,definitions_list_lookup!$N$15:$P$20,2,TRUE)</f>
        <v>fresh</v>
      </c>
      <c r="BH627" s="8">
        <f>VLOOKUP($BF627,definitions_list_lookup!$N$15:$P$20,3,TRUE)</f>
        <v>0</v>
      </c>
      <c r="BI627" s="99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8">
        <f t="shared" si="472"/>
        <v>0</v>
      </c>
      <c r="CI627" s="44"/>
      <c r="CJ627" s="7"/>
      <c r="CK627" s="48"/>
      <c r="CL627" s="7"/>
      <c r="CM627" s="8" t="str">
        <f>VLOOKUP($CL627,definitions_list_lookup!$N$15:$P$20,2,TRUE)</f>
        <v>fresh</v>
      </c>
      <c r="CN627" s="8">
        <f>VLOOKUP($CL627,definitions_list_lookup!$N$15:$P$20,3,TRUE)</f>
        <v>0</v>
      </c>
      <c r="CO627" s="99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8">
        <f t="shared" si="473"/>
        <v>0</v>
      </c>
      <c r="DO627" s="44"/>
      <c r="DP627" s="99"/>
      <c r="DQ627" s="7"/>
      <c r="DR627" s="8" t="str">
        <f>VLOOKUP($DQ627,definitions_list_lookup!$N$15:$P$20,2,TRUE)</f>
        <v>fresh</v>
      </c>
      <c r="DS627" s="8">
        <f>VLOOKUP($DQ627,definitions_list_lookup!$N$15:$P$20,3,TRUE)</f>
        <v>0</v>
      </c>
      <c r="DT627" s="99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8">
        <f t="shared" si="468"/>
        <v>0</v>
      </c>
      <c r="ET627" s="44"/>
      <c r="EU627" s="8">
        <f t="shared" si="469"/>
        <v>100</v>
      </c>
      <c r="EV627" s="8" t="str">
        <f>VLOOKUP($EU627,definitions_list_lookup!$N$15:$P$20,2,TRUE)</f>
        <v>complete</v>
      </c>
      <c r="EW627" s="8">
        <f>VLOOKUP($EU627,definitions_list_lookup!$N$15:$P$20,3,TRUE)</f>
        <v>5</v>
      </c>
    </row>
    <row r="628" spans="1:153" ht="154">
      <c r="A628" s="254">
        <v>43309</v>
      </c>
      <c r="B628" s="255"/>
      <c r="C628" s="255"/>
      <c r="D628" s="255" t="s">
        <v>1208</v>
      </c>
      <c r="E628" s="255">
        <v>128</v>
      </c>
      <c r="F628" s="255">
        <v>1</v>
      </c>
      <c r="G628" s="6" t="str">
        <f t="shared" ref="G628:G635" si="476">E628&amp;"-"&amp;F628</f>
        <v>128-1</v>
      </c>
      <c r="H628">
        <v>4</v>
      </c>
      <c r="I628">
        <v>59</v>
      </c>
      <c r="J628" s="79" t="str">
        <f>IF(((VLOOKUP($G628,Depth_Lookup!$A$3:$J$561,9,FALSE))-(I628/100))&gt;=0,"Good","Too Long")</f>
        <v>Good</v>
      </c>
      <c r="K628" s="80">
        <f>(VLOOKUP($G628,Depth_Lookup!$A$3:$J$561,10,FALSE))+(H628/100)</f>
        <v>296.64000000000004</v>
      </c>
      <c r="L628" s="80">
        <f>(VLOOKUP($G628,Depth_Lookup!$A$3:$J$561,10,FALSE))+(I628/100)</f>
        <v>297.19</v>
      </c>
      <c r="M628" t="s">
        <v>2052</v>
      </c>
      <c r="N628" t="s">
        <v>13</v>
      </c>
      <c r="O628" s="248" t="s">
        <v>2080</v>
      </c>
      <c r="P628" s="57" t="s">
        <v>2086</v>
      </c>
      <c r="Q628" s="179"/>
      <c r="R628" s="178">
        <v>100</v>
      </c>
      <c r="S628" s="5">
        <v>0</v>
      </c>
      <c r="T628" s="5">
        <v>0</v>
      </c>
      <c r="U628" s="5">
        <v>0</v>
      </c>
      <c r="V628" s="8">
        <f t="shared" si="475"/>
        <v>100</v>
      </c>
      <c r="W628" s="4" t="s">
        <v>1383</v>
      </c>
      <c r="X628" s="5" t="s">
        <v>1223</v>
      </c>
      <c r="Y628" s="38">
        <v>100</v>
      </c>
      <c r="Z628" s="8" t="str">
        <f>VLOOKUP($Y628,definitions_list_lookup!$N$15:$P$20,2,TRUE)</f>
        <v>complete</v>
      </c>
      <c r="AA628" s="8">
        <f>VLOOKUP($Y628,definitions_list_lookup!$N$15:$P$20,3,TRUE)</f>
        <v>5</v>
      </c>
      <c r="AB628" s="99" t="s">
        <v>2070</v>
      </c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>
        <v>5</v>
      </c>
      <c r="AT628" s="7"/>
      <c r="AU628" s="7"/>
      <c r="AV628" s="7">
        <v>40</v>
      </c>
      <c r="AW628" s="7"/>
      <c r="AX628" s="7">
        <v>10</v>
      </c>
      <c r="AY628" s="7"/>
      <c r="AZ628" s="7">
        <v>45</v>
      </c>
      <c r="BA628" s="8">
        <f t="shared" si="471"/>
        <v>100</v>
      </c>
      <c r="BB628" s="54"/>
      <c r="BC628" s="99"/>
      <c r="BD628" s="99"/>
      <c r="BE628" s="99"/>
      <c r="BF628" s="7"/>
      <c r="BG628" s="8" t="str">
        <f>VLOOKUP($BF628,definitions_list_lookup!$N$15:$P$20,2,TRUE)</f>
        <v>fresh</v>
      </c>
      <c r="BH628" s="8">
        <f>VLOOKUP($BF628,definitions_list_lookup!$N$15:$P$20,3,TRUE)</f>
        <v>0</v>
      </c>
      <c r="BI628" s="99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8">
        <f t="shared" si="472"/>
        <v>0</v>
      </c>
      <c r="CI628" s="44"/>
      <c r="CJ628" s="7"/>
      <c r="CK628" s="48"/>
      <c r="CL628" s="7"/>
      <c r="CM628" s="8" t="str">
        <f>VLOOKUP($CL628,definitions_list_lookup!$N$15:$P$20,2,TRUE)</f>
        <v>fresh</v>
      </c>
      <c r="CN628" s="8">
        <f>VLOOKUP($CL628,definitions_list_lookup!$N$15:$P$20,3,TRUE)</f>
        <v>0</v>
      </c>
      <c r="CO628" s="99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8">
        <f t="shared" si="473"/>
        <v>0</v>
      </c>
      <c r="DO628" s="44"/>
      <c r="DP628" s="99"/>
      <c r="DQ628" s="7"/>
      <c r="DR628" s="8" t="str">
        <f>VLOOKUP($DQ628,definitions_list_lookup!$N$15:$P$20,2,TRUE)</f>
        <v>fresh</v>
      </c>
      <c r="DS628" s="8">
        <f>VLOOKUP($DQ628,definitions_list_lookup!$N$15:$P$20,3,TRUE)</f>
        <v>0</v>
      </c>
      <c r="DT628" s="99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8">
        <f t="shared" si="468"/>
        <v>0</v>
      </c>
      <c r="ET628" s="44"/>
      <c r="EU628" s="8">
        <f t="shared" si="469"/>
        <v>100</v>
      </c>
      <c r="EV628" s="8" t="str">
        <f>VLOOKUP($EU628,definitions_list_lookup!$N$15:$P$20,2,TRUE)</f>
        <v>complete</v>
      </c>
      <c r="EW628" s="8">
        <f>VLOOKUP($EU628,definitions_list_lookup!$N$15:$P$20,3,TRUE)</f>
        <v>5</v>
      </c>
    </row>
    <row r="629" spans="1:153" ht="154">
      <c r="A629" s="254">
        <v>43309</v>
      </c>
      <c r="B629" s="255"/>
      <c r="C629" s="255"/>
      <c r="D629" s="255" t="s">
        <v>1208</v>
      </c>
      <c r="E629" s="255">
        <v>128</v>
      </c>
      <c r="F629" s="255">
        <v>2</v>
      </c>
      <c r="G629" s="6" t="str">
        <f t="shared" si="476"/>
        <v>128-2</v>
      </c>
      <c r="H629">
        <v>0</v>
      </c>
      <c r="I629">
        <v>70</v>
      </c>
      <c r="J629" s="79" t="str">
        <f>IF(((VLOOKUP($G629,Depth_Lookup!$A$3:$J$561,9,FALSE))-(I629/100))&gt;=0,"Good","Too Long")</f>
        <v>Good</v>
      </c>
      <c r="K629" s="80">
        <f>(VLOOKUP($G629,Depth_Lookup!$A$3:$J$561,10,FALSE))+(H629/100)</f>
        <v>297.19</v>
      </c>
      <c r="L629" s="80">
        <f>(VLOOKUP($G629,Depth_Lookup!$A$3:$J$561,10,FALSE))+(I629/100)</f>
        <v>297.89</v>
      </c>
      <c r="M629" t="s">
        <v>2052</v>
      </c>
      <c r="N629" t="s">
        <v>13</v>
      </c>
      <c r="O629" s="248" t="s">
        <v>2080</v>
      </c>
      <c r="P629" s="57" t="s">
        <v>2086</v>
      </c>
      <c r="Q629" s="179"/>
      <c r="R629" s="178">
        <v>100</v>
      </c>
      <c r="S629" s="5">
        <v>0</v>
      </c>
      <c r="T629" s="5">
        <v>0</v>
      </c>
      <c r="U629" s="5">
        <v>0</v>
      </c>
      <c r="V629" s="8">
        <f t="shared" ref="V629:V630" si="477">SUM(R629:U629)</f>
        <v>100</v>
      </c>
      <c r="W629" s="4" t="s">
        <v>1383</v>
      </c>
      <c r="X629" s="5" t="s">
        <v>1223</v>
      </c>
      <c r="Y629" s="38">
        <v>100</v>
      </c>
      <c r="Z629" s="8" t="str">
        <f>VLOOKUP($Y629,definitions_list_lookup!$N$15:$P$20,2,TRUE)</f>
        <v>complete</v>
      </c>
      <c r="AA629" s="8">
        <f>VLOOKUP($Y629,definitions_list_lookup!$N$15:$P$20,3,TRUE)</f>
        <v>5</v>
      </c>
      <c r="AB629" s="99" t="s">
        <v>2070</v>
      </c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>
        <v>5</v>
      </c>
      <c r="AT629" s="7"/>
      <c r="AU629" s="7"/>
      <c r="AV629" s="7">
        <v>40</v>
      </c>
      <c r="AW629" s="7"/>
      <c r="AX629" s="7">
        <v>10</v>
      </c>
      <c r="AY629" s="7"/>
      <c r="AZ629" s="7">
        <v>45</v>
      </c>
      <c r="BA629" s="8">
        <f t="shared" si="471"/>
        <v>100</v>
      </c>
      <c r="BB629" s="54"/>
      <c r="BC629" s="99"/>
      <c r="BD629" s="99"/>
      <c r="BE629" s="99"/>
      <c r="BF629" s="7"/>
      <c r="BG629" s="8" t="str">
        <f>VLOOKUP($BF629,definitions_list_lookup!$N$15:$P$20,2,TRUE)</f>
        <v>fresh</v>
      </c>
      <c r="BH629" s="8">
        <f>VLOOKUP($BF629,definitions_list_lookup!$N$15:$P$20,3,TRUE)</f>
        <v>0</v>
      </c>
      <c r="BI629" s="99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8">
        <f t="shared" si="472"/>
        <v>0</v>
      </c>
      <c r="CI629" s="44"/>
      <c r="CJ629" s="7"/>
      <c r="CK629" s="48"/>
      <c r="CL629" s="7"/>
      <c r="CM629" s="8" t="str">
        <f>VLOOKUP($CL629,definitions_list_lookup!$N$15:$P$20,2,TRUE)</f>
        <v>fresh</v>
      </c>
      <c r="CN629" s="8">
        <f>VLOOKUP($CL629,definitions_list_lookup!$N$15:$P$20,3,TRUE)</f>
        <v>0</v>
      </c>
      <c r="CO629" s="99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8">
        <f t="shared" si="473"/>
        <v>0</v>
      </c>
      <c r="DO629" s="44"/>
      <c r="DP629" s="99"/>
      <c r="DQ629" s="7"/>
      <c r="DR629" s="8" t="str">
        <f>VLOOKUP($DQ629,definitions_list_lookup!$N$15:$P$20,2,TRUE)</f>
        <v>fresh</v>
      </c>
      <c r="DS629" s="8">
        <f>VLOOKUP($DQ629,definitions_list_lookup!$N$15:$P$20,3,TRUE)</f>
        <v>0</v>
      </c>
      <c r="DT629" s="99"/>
      <c r="DU629" s="7"/>
      <c r="DV629" s="7"/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/>
      <c r="EN629" s="7"/>
      <c r="EO629" s="7"/>
      <c r="EP629" s="7"/>
      <c r="EQ629" s="7"/>
      <c r="ER629" s="7"/>
      <c r="ES629" s="8">
        <f t="shared" si="468"/>
        <v>0</v>
      </c>
      <c r="ET629" s="44"/>
      <c r="EU629" s="8">
        <f t="shared" si="469"/>
        <v>100</v>
      </c>
      <c r="EV629" s="8" t="str">
        <f>VLOOKUP($EU629,definitions_list_lookup!$N$15:$P$20,2,TRUE)</f>
        <v>complete</v>
      </c>
      <c r="EW629" s="8">
        <f>VLOOKUP($EU629,definitions_list_lookup!$N$15:$P$20,3,TRUE)</f>
        <v>5</v>
      </c>
    </row>
    <row r="630" spans="1:153" ht="112">
      <c r="A630" s="254">
        <v>43309</v>
      </c>
      <c r="B630" s="255"/>
      <c r="C630" s="255"/>
      <c r="D630" s="255" t="s">
        <v>1208</v>
      </c>
      <c r="E630" s="255">
        <v>128</v>
      </c>
      <c r="F630" s="255">
        <v>2</v>
      </c>
      <c r="G630" s="6" t="str">
        <f t="shared" si="476"/>
        <v>128-2</v>
      </c>
      <c r="H630">
        <v>70</v>
      </c>
      <c r="I630">
        <v>85</v>
      </c>
      <c r="J630" s="79" t="str">
        <f>IF(((VLOOKUP($G630,Depth_Lookup!$A$3:$J$561,9,FALSE))-(I630/100))&gt;=0,"Good","Too Long")</f>
        <v>Good</v>
      </c>
      <c r="K630" s="80">
        <f>(VLOOKUP($G630,Depth_Lookup!$A$3:$J$561,10,FALSE))+(H630/100)</f>
        <v>297.89</v>
      </c>
      <c r="L630" s="80">
        <f>(VLOOKUP($G630,Depth_Lookup!$A$3:$J$561,10,FALSE))+(I630/100)</f>
        <v>298.04000000000002</v>
      </c>
      <c r="M630" t="s">
        <v>2053</v>
      </c>
      <c r="N630" t="s">
        <v>13</v>
      </c>
      <c r="O630" s="248" t="s">
        <v>2072</v>
      </c>
      <c r="P630" s="57" t="s">
        <v>2086</v>
      </c>
      <c r="Q630" s="179"/>
      <c r="R630" s="212">
        <v>100</v>
      </c>
      <c r="S630" s="5">
        <v>0</v>
      </c>
      <c r="T630" s="5">
        <v>0</v>
      </c>
      <c r="U630" s="5">
        <v>0</v>
      </c>
      <c r="V630" s="8">
        <f t="shared" si="477"/>
        <v>100</v>
      </c>
      <c r="W630" s="4" t="s">
        <v>1507</v>
      </c>
      <c r="X630" s="5" t="s">
        <v>1223</v>
      </c>
      <c r="Y630" s="38">
        <v>100</v>
      </c>
      <c r="Z630" s="8" t="str">
        <f>VLOOKUP($Y630,definitions_list_lookup!$N$15:$P$20,2,TRUE)</f>
        <v>complete</v>
      </c>
      <c r="AA630" s="8">
        <f>VLOOKUP($Y630,definitions_list_lookup!$N$15:$P$20,3,TRUE)</f>
        <v>5</v>
      </c>
      <c r="AB630" s="99" t="s">
        <v>2071</v>
      </c>
      <c r="AV630">
        <v>50</v>
      </c>
      <c r="AZ630" s="7">
        <v>50</v>
      </c>
      <c r="BA630" s="8">
        <f t="shared" ref="BA630:BA635" si="478">SUM(AC630:AZ630)</f>
        <v>100</v>
      </c>
      <c r="BB630" s="54"/>
      <c r="BC630" s="99"/>
      <c r="BD630" s="99"/>
      <c r="BE630" s="99"/>
      <c r="BF630" s="7"/>
      <c r="BG630" s="8" t="str">
        <f>VLOOKUP($BF630,definitions_list_lookup!$N$15:$P$20,2,TRUE)</f>
        <v>fresh</v>
      </c>
      <c r="BH630" s="8">
        <f>VLOOKUP($BF630,definitions_list_lookup!$N$15:$P$20,3,TRUE)</f>
        <v>0</v>
      </c>
      <c r="BI630" s="99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8">
        <f t="shared" si="472"/>
        <v>0</v>
      </c>
      <c r="CI630" s="44"/>
      <c r="CJ630" s="7"/>
      <c r="CK630" s="48"/>
      <c r="CL630" s="7"/>
      <c r="CM630" s="8" t="str">
        <f>VLOOKUP($CL630,definitions_list_lookup!$N$15:$P$20,2,TRUE)</f>
        <v>fresh</v>
      </c>
      <c r="CN630" s="8">
        <f>VLOOKUP($CL630,definitions_list_lookup!$N$15:$P$20,3,TRUE)</f>
        <v>0</v>
      </c>
      <c r="CO630" s="99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8">
        <f t="shared" si="473"/>
        <v>0</v>
      </c>
      <c r="DO630" s="44"/>
      <c r="DP630" s="99"/>
      <c r="DQ630" s="7"/>
      <c r="DR630" s="8" t="str">
        <f>VLOOKUP($DQ630,definitions_list_lookup!$N$15:$P$20,2,TRUE)</f>
        <v>fresh</v>
      </c>
      <c r="DS630" s="8">
        <f>VLOOKUP($DQ630,definitions_list_lookup!$N$15:$P$20,3,TRUE)</f>
        <v>0</v>
      </c>
      <c r="DT630" s="99"/>
      <c r="DU630" s="7"/>
      <c r="DV630" s="7"/>
      <c r="DW630" s="7"/>
      <c r="DX630" s="7"/>
      <c r="DY630" s="7"/>
      <c r="DZ630" s="7"/>
      <c r="EA630" s="7"/>
      <c r="EB630" s="7"/>
      <c r="EC630" s="7"/>
      <c r="ED630" s="7"/>
      <c r="EE630" s="7"/>
      <c r="EF630" s="7"/>
      <c r="EG630" s="7"/>
      <c r="EH630" s="7"/>
      <c r="EI630" s="7"/>
      <c r="EJ630" s="7"/>
      <c r="EK630" s="7"/>
      <c r="EL630" s="7"/>
      <c r="EM630" s="7"/>
      <c r="EN630" s="7"/>
      <c r="EO630" s="7"/>
      <c r="EP630" s="7"/>
      <c r="EQ630" s="7"/>
      <c r="ER630" s="7"/>
      <c r="ES630" s="8">
        <f t="shared" si="468"/>
        <v>0</v>
      </c>
      <c r="ET630" s="44"/>
      <c r="EU630" s="8">
        <f t="shared" si="469"/>
        <v>100</v>
      </c>
      <c r="EV630" s="8" t="str">
        <f>VLOOKUP($EU630,definitions_list_lookup!$N$15:$P$20,2,TRUE)</f>
        <v>complete</v>
      </c>
      <c r="EW630" s="8">
        <f>VLOOKUP($EU630,definitions_list_lookup!$N$15:$P$20,3,TRUE)</f>
        <v>5</v>
      </c>
    </row>
    <row r="631" spans="1:153" ht="112">
      <c r="A631" s="254">
        <v>43309</v>
      </c>
      <c r="B631" s="255"/>
      <c r="C631" s="255"/>
      <c r="D631" s="255" t="s">
        <v>1208</v>
      </c>
      <c r="E631" s="255">
        <v>128</v>
      </c>
      <c r="F631" s="255">
        <v>3</v>
      </c>
      <c r="G631" s="6" t="str">
        <f t="shared" si="476"/>
        <v>128-3</v>
      </c>
      <c r="H631">
        <v>0</v>
      </c>
      <c r="I631">
        <v>5</v>
      </c>
      <c r="J631" s="79" t="str">
        <f>IF(((VLOOKUP($G631,Depth_Lookup!$A$3:$J$561,9,FALSE))-(I631/100))&gt;=0,"Good","Too Long")</f>
        <v>Good</v>
      </c>
      <c r="K631" s="80">
        <f>(VLOOKUP($G631,Depth_Lookup!$A$3:$J$561,10,FALSE))+(H631/100)</f>
        <v>298.04000000000002</v>
      </c>
      <c r="L631" s="80">
        <f>(VLOOKUP($G631,Depth_Lookup!$A$3:$J$561,10,FALSE))+(I631/100)</f>
        <v>298.09000000000003</v>
      </c>
      <c r="M631" t="s">
        <v>2053</v>
      </c>
      <c r="N631" t="s">
        <v>13</v>
      </c>
      <c r="O631" s="248" t="s">
        <v>2072</v>
      </c>
      <c r="P631" s="57" t="s">
        <v>2086</v>
      </c>
      <c r="Q631" s="179"/>
      <c r="R631" s="212">
        <v>100</v>
      </c>
      <c r="S631" s="5">
        <v>0</v>
      </c>
      <c r="T631" s="5">
        <v>0</v>
      </c>
      <c r="U631" s="5">
        <v>0</v>
      </c>
      <c r="V631" s="8">
        <f t="shared" ref="V631" si="479">SUM(R631:U631)</f>
        <v>100</v>
      </c>
      <c r="W631" s="4" t="s">
        <v>1507</v>
      </c>
      <c r="X631" s="5" t="s">
        <v>1223</v>
      </c>
      <c r="Y631" s="38">
        <v>100</v>
      </c>
      <c r="Z631" s="8" t="str">
        <f>VLOOKUP($Y631,definitions_list_lookup!$N$15:$P$20,2,TRUE)</f>
        <v>complete</v>
      </c>
      <c r="AA631" s="8">
        <f>VLOOKUP($Y631,definitions_list_lookup!$N$15:$P$20,3,TRUE)</f>
        <v>5</v>
      </c>
      <c r="AB631" s="99" t="s">
        <v>2071</v>
      </c>
      <c r="AV631">
        <v>50</v>
      </c>
      <c r="AZ631" s="7">
        <v>50</v>
      </c>
      <c r="BA631" s="8">
        <f t="shared" si="478"/>
        <v>100</v>
      </c>
      <c r="BB631" s="54"/>
      <c r="BC631" s="99"/>
      <c r="BD631" s="99"/>
      <c r="BE631" s="99"/>
      <c r="BF631" s="7"/>
      <c r="BG631" s="8" t="str">
        <f>VLOOKUP($BF631,definitions_list_lookup!$N$15:$P$20,2,TRUE)</f>
        <v>fresh</v>
      </c>
      <c r="BH631" s="8">
        <f>VLOOKUP($BF631,definitions_list_lookup!$N$15:$P$20,3,TRUE)</f>
        <v>0</v>
      </c>
      <c r="BI631" s="99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8">
        <f t="shared" si="472"/>
        <v>0</v>
      </c>
      <c r="CI631" s="44"/>
      <c r="CJ631" s="7"/>
      <c r="CK631" s="48"/>
      <c r="CL631" s="7"/>
      <c r="CM631" s="8" t="str">
        <f>VLOOKUP($CL631,definitions_list_lookup!$N$15:$P$20,2,TRUE)</f>
        <v>fresh</v>
      </c>
      <c r="CN631" s="8">
        <f>VLOOKUP($CL631,definitions_list_lookup!$N$15:$P$20,3,TRUE)</f>
        <v>0</v>
      </c>
      <c r="CO631" s="99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8">
        <f>SUM(CP631:DM631)</f>
        <v>0</v>
      </c>
      <c r="DO631" s="44"/>
      <c r="DP631" s="99"/>
      <c r="DQ631" s="7"/>
      <c r="DR631" s="8" t="str">
        <f>VLOOKUP($DQ631,definitions_list_lookup!$N$15:$P$20,2,TRUE)</f>
        <v>fresh</v>
      </c>
      <c r="DS631" s="8">
        <f>VLOOKUP($DQ631,definitions_list_lookup!$N$15:$P$20,3,TRUE)</f>
        <v>0</v>
      </c>
      <c r="DT631" s="99"/>
      <c r="DU631" s="7"/>
      <c r="DV631" s="7"/>
      <c r="DW631" s="7"/>
      <c r="DX631" s="7"/>
      <c r="DY631" s="7"/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/>
      <c r="EQ631" s="7"/>
      <c r="ER631" s="7"/>
      <c r="ES631" s="8">
        <f>SUM(DU631:ER631)</f>
        <v>0</v>
      </c>
      <c r="ET631" s="44"/>
      <c r="EU631" s="8">
        <f>((R631/100)*Y631)+((S631/100)*BF631)+((T631/100)*CL631)+((U631/100)*DQ631)</f>
        <v>100</v>
      </c>
      <c r="EV631" s="8" t="str">
        <f>VLOOKUP($EU631,definitions_list_lookup!$N$15:$P$20,2,TRUE)</f>
        <v>complete</v>
      </c>
      <c r="EW631" s="8">
        <f>VLOOKUP($EU631,definitions_list_lookup!$N$15:$P$20,3,TRUE)</f>
        <v>5</v>
      </c>
    </row>
    <row r="632" spans="1:153" ht="112">
      <c r="A632" s="254">
        <v>43309</v>
      </c>
      <c r="B632" s="255"/>
      <c r="C632" s="255"/>
      <c r="D632" s="255" t="s">
        <v>1208</v>
      </c>
      <c r="E632" s="255">
        <v>128</v>
      </c>
      <c r="F632" s="255">
        <v>3</v>
      </c>
      <c r="G632" s="6" t="str">
        <f t="shared" si="476"/>
        <v>128-3</v>
      </c>
      <c r="H632">
        <v>5</v>
      </c>
      <c r="I632">
        <v>64.5</v>
      </c>
      <c r="J632" s="79" t="str">
        <f>IF(((VLOOKUP($G632,Depth_Lookup!$A$3:$J$561,9,FALSE))-(I632/100))&gt;=0,"Good","Too Long")</f>
        <v>Good</v>
      </c>
      <c r="K632" s="80">
        <f>(VLOOKUP($G632,Depth_Lookup!$A$3:$J$561,10,FALSE))+(H632/100)</f>
        <v>298.09000000000003</v>
      </c>
      <c r="L632" s="80">
        <f>(VLOOKUP($G632,Depth_Lookup!$A$3:$J$561,10,FALSE))+(I632/100)</f>
        <v>298.685</v>
      </c>
      <c r="M632" t="s">
        <v>2054</v>
      </c>
      <c r="N632" t="s">
        <v>13</v>
      </c>
      <c r="O632" s="248" t="s">
        <v>2078</v>
      </c>
      <c r="P632" s="57" t="s">
        <v>2086</v>
      </c>
      <c r="Q632" s="179"/>
      <c r="R632" s="212">
        <v>100</v>
      </c>
      <c r="S632" s="5">
        <v>0</v>
      </c>
      <c r="T632" s="5">
        <v>0</v>
      </c>
      <c r="U632" s="5">
        <v>0</v>
      </c>
      <c r="V632" s="8">
        <f t="shared" ref="V632" si="480">SUM(R632:U632)</f>
        <v>100</v>
      </c>
      <c r="W632" s="4" t="s">
        <v>1507</v>
      </c>
      <c r="X632" s="5" t="s">
        <v>1223</v>
      </c>
      <c r="Y632" s="38">
        <v>100</v>
      </c>
      <c r="Z632" s="8" t="str">
        <f>VLOOKUP($Y632,definitions_list_lookup!$N$15:$P$20,2,TRUE)</f>
        <v>complete</v>
      </c>
      <c r="AA632" s="8">
        <f>VLOOKUP($Y632,definitions_list_lookup!$N$15:$P$20,3,TRUE)</f>
        <v>5</v>
      </c>
      <c r="AB632" s="99" t="s">
        <v>2073</v>
      </c>
      <c r="AS632" s="7">
        <v>10</v>
      </c>
      <c r="AT632" s="7"/>
      <c r="AU632" s="7"/>
      <c r="AV632" s="7">
        <v>40</v>
      </c>
      <c r="AW632" s="7"/>
      <c r="AX632" s="7">
        <v>5</v>
      </c>
      <c r="AY632" s="7"/>
      <c r="AZ632" s="7">
        <v>45</v>
      </c>
      <c r="BA632" s="8">
        <f t="shared" si="478"/>
        <v>100</v>
      </c>
      <c r="BB632" s="54"/>
      <c r="BC632" s="99"/>
      <c r="BD632" s="99"/>
      <c r="BE632" s="99"/>
      <c r="BF632" s="7"/>
      <c r="BG632" s="8" t="str">
        <f>VLOOKUP($BF632,definitions_list_lookup!$N$15:$P$20,2,TRUE)</f>
        <v>fresh</v>
      </c>
      <c r="BH632" s="8">
        <f>VLOOKUP($BF632,definitions_list_lookup!$N$15:$P$20,3,TRUE)</f>
        <v>0</v>
      </c>
      <c r="BI632" s="99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8">
        <f>SUM(BJ632:CG632)</f>
        <v>0</v>
      </c>
      <c r="CI632" s="44"/>
      <c r="CJ632" s="7"/>
      <c r="CK632" s="48"/>
      <c r="CL632" s="7"/>
      <c r="CM632" s="8" t="str">
        <f>VLOOKUP($CL632,definitions_list_lookup!$N$15:$P$20,2,TRUE)</f>
        <v>fresh</v>
      </c>
      <c r="CN632" s="8">
        <f>VLOOKUP($CL632,definitions_list_lookup!$N$15:$P$20,3,TRUE)</f>
        <v>0</v>
      </c>
      <c r="CO632" s="99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8">
        <f>SUM(CP632:DM632)</f>
        <v>0</v>
      </c>
      <c r="DO632" s="44"/>
      <c r="DP632" s="99"/>
      <c r="DQ632" s="7"/>
      <c r="DR632" s="8" t="str">
        <f>VLOOKUP($DQ632,definitions_list_lookup!$N$15:$P$20,2,TRUE)</f>
        <v>fresh</v>
      </c>
      <c r="DS632" s="8">
        <f>VLOOKUP($DQ632,definitions_list_lookup!$N$15:$P$20,3,TRUE)</f>
        <v>0</v>
      </c>
      <c r="DT632" s="99"/>
      <c r="DU632" s="7"/>
      <c r="DV632" s="7"/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/>
      <c r="EQ632" s="7"/>
      <c r="ER632" s="7"/>
      <c r="ES632" s="8">
        <f>SUM(DU632:ER632)</f>
        <v>0</v>
      </c>
      <c r="ET632" s="44"/>
      <c r="EU632" s="8">
        <f>((R632/100)*Y632)+((S632/100)*BF632)+((T632/100)*CL632)+((U632/100)*DQ632)</f>
        <v>100</v>
      </c>
      <c r="EV632" s="8" t="str">
        <f>VLOOKUP($EU632,definitions_list_lookup!$N$15:$P$20,2,TRUE)</f>
        <v>complete</v>
      </c>
      <c r="EW632" s="8">
        <f>VLOOKUP($EU632,definitions_list_lookup!$N$15:$P$20,3,TRUE)</f>
        <v>5</v>
      </c>
    </row>
    <row r="633" spans="1:153" ht="112">
      <c r="A633" s="254">
        <v>43309</v>
      </c>
      <c r="B633" s="255"/>
      <c r="C633" s="255"/>
      <c r="D633" s="255" t="s">
        <v>1208</v>
      </c>
      <c r="E633" s="255">
        <v>128</v>
      </c>
      <c r="F633" s="255">
        <v>4</v>
      </c>
      <c r="G633" s="6" t="str">
        <f t="shared" si="476"/>
        <v>128-4</v>
      </c>
      <c r="H633">
        <v>0</v>
      </c>
      <c r="I633">
        <v>67</v>
      </c>
      <c r="J633" s="79" t="str">
        <f>IF(((VLOOKUP($G633,Depth_Lookup!$A$3:$J$561,9,FALSE))-(I633/100))&gt;=0,"Good","Too Long")</f>
        <v>Good</v>
      </c>
      <c r="K633" s="80">
        <f>(VLOOKUP($G633,Depth_Lookup!$A$3:$J$561,10,FALSE))+(H633/100)</f>
        <v>298.685</v>
      </c>
      <c r="L633" s="80">
        <f>(VLOOKUP($G633,Depth_Lookup!$A$3:$J$561,10,FALSE))+(I633/100)</f>
        <v>299.35500000000002</v>
      </c>
      <c r="M633" t="s">
        <v>2054</v>
      </c>
      <c r="N633" t="s">
        <v>13</v>
      </c>
      <c r="O633" s="248" t="s">
        <v>2079</v>
      </c>
      <c r="P633" s="57" t="s">
        <v>2086</v>
      </c>
      <c r="Q633" s="179"/>
      <c r="R633" s="212">
        <v>100</v>
      </c>
      <c r="S633" s="5">
        <v>0</v>
      </c>
      <c r="T633" s="5">
        <v>0</v>
      </c>
      <c r="U633" s="5">
        <v>0</v>
      </c>
      <c r="V633" s="8">
        <f t="shared" ref="V633:V634" si="481">SUM(R633:U633)</f>
        <v>100</v>
      </c>
      <c r="W633" s="4" t="s">
        <v>1507</v>
      </c>
      <c r="X633" s="5" t="s">
        <v>1223</v>
      </c>
      <c r="Y633" s="38">
        <v>100</v>
      </c>
      <c r="Z633" s="8" t="str">
        <f>VLOOKUP($Y633,definitions_list_lookup!$N$15:$P$20,2,TRUE)</f>
        <v>complete</v>
      </c>
      <c r="AA633" s="8">
        <f>VLOOKUP($Y633,definitions_list_lookup!$N$15:$P$20,3,TRUE)</f>
        <v>5</v>
      </c>
      <c r="AB633" s="99" t="s">
        <v>2073</v>
      </c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>
        <v>7</v>
      </c>
      <c r="AT633" s="7"/>
      <c r="AU633" s="7"/>
      <c r="AV633" s="7">
        <v>40</v>
      </c>
      <c r="AW633" s="7"/>
      <c r="AX633" s="7">
        <v>8</v>
      </c>
      <c r="AY633" s="7"/>
      <c r="AZ633" s="7">
        <v>45</v>
      </c>
      <c r="BA633" s="8">
        <f t="shared" si="478"/>
        <v>100</v>
      </c>
      <c r="BB633" s="54"/>
      <c r="BC633" s="99"/>
      <c r="BD633" s="99"/>
      <c r="BE633" s="99"/>
      <c r="BF633" s="7"/>
      <c r="BG633" s="8" t="str">
        <f>VLOOKUP($BF633,definitions_list_lookup!$N$15:$P$20,2,TRUE)</f>
        <v>fresh</v>
      </c>
      <c r="BH633" s="8">
        <f>VLOOKUP($BF633,definitions_list_lookup!$N$15:$P$20,3,TRUE)</f>
        <v>0</v>
      </c>
      <c r="BI633" s="99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8">
        <f>SUM(BJ633:CG633)</f>
        <v>0</v>
      </c>
      <c r="CI633" s="44"/>
      <c r="CJ633" s="7"/>
      <c r="CK633" s="48"/>
      <c r="CL633" s="7"/>
      <c r="CM633" s="8" t="str">
        <f>VLOOKUP($CL633,definitions_list_lookup!$N$15:$P$20,2,TRUE)</f>
        <v>fresh</v>
      </c>
      <c r="CN633" s="8">
        <f>VLOOKUP($CL633,definitions_list_lookup!$N$15:$P$20,3,TRUE)</f>
        <v>0</v>
      </c>
      <c r="CO633" s="99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8">
        <f>SUM(CP633:DM633)</f>
        <v>0</v>
      </c>
      <c r="DO633" s="44"/>
      <c r="DP633" s="99"/>
      <c r="DQ633" s="7"/>
      <c r="DR633" s="8" t="str">
        <f>VLOOKUP($DQ633,definitions_list_lookup!$N$15:$P$20,2,TRUE)</f>
        <v>fresh</v>
      </c>
      <c r="DS633" s="8">
        <f>VLOOKUP($DQ633,definitions_list_lookup!$N$15:$P$20,3,TRUE)</f>
        <v>0</v>
      </c>
      <c r="DT633" s="99"/>
      <c r="DU633" s="7"/>
      <c r="DV633" s="7"/>
      <c r="DW633" s="7"/>
      <c r="DX633" s="7"/>
      <c r="DY633" s="7"/>
      <c r="DZ633" s="7"/>
      <c r="EA633" s="7"/>
      <c r="EB633" s="7"/>
      <c r="EC633" s="7"/>
      <c r="ED633" s="7"/>
      <c r="EE633" s="7"/>
      <c r="EF633" s="7"/>
      <c r="EG633" s="7"/>
      <c r="EH633" s="7"/>
      <c r="EI633" s="7"/>
      <c r="EJ633" s="7"/>
      <c r="EK633" s="7"/>
      <c r="EL633" s="7"/>
      <c r="EM633" s="7"/>
      <c r="EN633" s="7"/>
      <c r="EO633" s="7"/>
      <c r="EP633" s="7"/>
      <c r="EQ633" s="7"/>
      <c r="ER633" s="7"/>
      <c r="ES633" s="8">
        <f>SUM(DU633:ER633)</f>
        <v>0</v>
      </c>
      <c r="ET633" s="44"/>
      <c r="EU633" s="8">
        <f>((R633/100)*Y633)+((S633/100)*BF633)+((T633/100)*CL633)+((U633/100)*DQ633)</f>
        <v>100</v>
      </c>
      <c r="EV633" s="8" t="str">
        <f>VLOOKUP($EU633,definitions_list_lookup!$N$15:$P$20,2,TRUE)</f>
        <v>complete</v>
      </c>
      <c r="EW633" s="8">
        <f>VLOOKUP($EU633,definitions_list_lookup!$N$15:$P$20,3,TRUE)</f>
        <v>5</v>
      </c>
    </row>
    <row r="634" spans="1:153" ht="112">
      <c r="A634" s="254">
        <v>43309</v>
      </c>
      <c r="B634" s="255"/>
      <c r="C634" s="255"/>
      <c r="D634" s="255" t="s">
        <v>1208</v>
      </c>
      <c r="E634" s="255">
        <v>128</v>
      </c>
      <c r="F634" s="255">
        <v>5</v>
      </c>
      <c r="G634" s="6" t="str">
        <f t="shared" si="476"/>
        <v>128-5</v>
      </c>
      <c r="H634">
        <v>0</v>
      </c>
      <c r="I634">
        <v>47.5</v>
      </c>
      <c r="J634" s="79" t="str">
        <f>IF(((VLOOKUP($G634,Depth_Lookup!$A$3:$J$561,9,FALSE))-(I634/100))&gt;=0,"Good","Too Long")</f>
        <v>Good</v>
      </c>
      <c r="K634" s="80">
        <f>(VLOOKUP($G634,Depth_Lookup!$A$3:$J$561,10,FALSE))+(H634/100)</f>
        <v>299.35500000000002</v>
      </c>
      <c r="L634" s="80">
        <f>(VLOOKUP($G634,Depth_Lookup!$A$3:$J$561,10,FALSE))+(I634/100)</f>
        <v>299.83000000000004</v>
      </c>
      <c r="M634" t="s">
        <v>2054</v>
      </c>
      <c r="N634" t="s">
        <v>13</v>
      </c>
      <c r="O634" s="248" t="s">
        <v>2078</v>
      </c>
      <c r="P634" s="57" t="s">
        <v>2086</v>
      </c>
      <c r="Q634" s="179"/>
      <c r="R634" s="212">
        <v>100</v>
      </c>
      <c r="S634" s="5">
        <v>0</v>
      </c>
      <c r="T634" s="5">
        <v>0</v>
      </c>
      <c r="U634" s="5">
        <v>0</v>
      </c>
      <c r="V634" s="8">
        <f t="shared" si="481"/>
        <v>100</v>
      </c>
      <c r="W634" s="4" t="s">
        <v>1507</v>
      </c>
      <c r="X634" s="5" t="s">
        <v>1223</v>
      </c>
      <c r="Y634" s="38">
        <v>100</v>
      </c>
      <c r="Z634" s="8" t="str">
        <f>VLOOKUP($Y634,definitions_list_lookup!$N$15:$P$20,2,TRUE)</f>
        <v>complete</v>
      </c>
      <c r="AA634" s="8">
        <f>VLOOKUP($Y634,definitions_list_lookup!$N$15:$P$20,3,TRUE)</f>
        <v>5</v>
      </c>
      <c r="AB634" s="99" t="s">
        <v>2073</v>
      </c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>
        <v>17</v>
      </c>
      <c r="AT634" s="7"/>
      <c r="AU634" s="7"/>
      <c r="AV634" s="7">
        <v>37</v>
      </c>
      <c r="AW634" s="7"/>
      <c r="AX634" s="7">
        <v>8</v>
      </c>
      <c r="AY634" s="7"/>
      <c r="AZ634" s="7">
        <v>38</v>
      </c>
      <c r="BA634" s="8">
        <f t="shared" si="478"/>
        <v>100</v>
      </c>
      <c r="BB634" s="54"/>
      <c r="BC634" s="99"/>
      <c r="BD634" s="99"/>
      <c r="BE634" s="99"/>
      <c r="BF634" s="7"/>
      <c r="BG634" s="8" t="str">
        <f>VLOOKUP($BF634,definitions_list_lookup!$N$15:$P$20,2,TRUE)</f>
        <v>fresh</v>
      </c>
      <c r="BH634" s="8">
        <f>VLOOKUP($BF634,definitions_list_lookup!$N$15:$P$20,3,TRUE)</f>
        <v>0</v>
      </c>
      <c r="BI634" s="99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8">
        <f>SUM(BJ634:CG634)</f>
        <v>0</v>
      </c>
      <c r="CI634" s="44"/>
      <c r="CJ634" s="7"/>
      <c r="CK634" s="48"/>
      <c r="CL634" s="7"/>
      <c r="CM634" s="8" t="str">
        <f>VLOOKUP($CL634,definitions_list_lookup!$N$15:$P$20,2,TRUE)</f>
        <v>fresh</v>
      </c>
      <c r="CN634" s="8">
        <f>VLOOKUP($CL634,definitions_list_lookup!$N$15:$P$20,3,TRUE)</f>
        <v>0</v>
      </c>
      <c r="CO634" s="99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8">
        <f>SUM(CP634:DM634)</f>
        <v>0</v>
      </c>
      <c r="DO634" s="44"/>
      <c r="DP634" s="99"/>
      <c r="DQ634" s="7"/>
      <c r="DR634" s="8" t="str">
        <f>VLOOKUP($DQ634,definitions_list_lookup!$N$15:$P$20,2,TRUE)</f>
        <v>fresh</v>
      </c>
      <c r="DS634" s="8">
        <f>VLOOKUP($DQ634,definitions_list_lookup!$N$15:$P$20,3,TRUE)</f>
        <v>0</v>
      </c>
      <c r="DT634" s="99"/>
      <c r="DU634" s="7"/>
      <c r="DV634" s="7"/>
      <c r="DW634" s="7"/>
      <c r="DX634" s="7"/>
      <c r="DY634" s="7"/>
      <c r="DZ634" s="7"/>
      <c r="EA634" s="7"/>
      <c r="EB634" s="7"/>
      <c r="EC634" s="7"/>
      <c r="ED634" s="7"/>
      <c r="EE634" s="7"/>
      <c r="EF634" s="7"/>
      <c r="EG634" s="7"/>
      <c r="EH634" s="7"/>
      <c r="EI634" s="7"/>
      <c r="EJ634" s="7"/>
      <c r="EK634" s="7"/>
      <c r="EL634" s="7"/>
      <c r="EM634" s="7"/>
      <c r="EN634" s="7"/>
      <c r="EO634" s="7"/>
      <c r="EP634" s="7"/>
      <c r="EQ634" s="7"/>
      <c r="ER634" s="7"/>
      <c r="ES634" s="8">
        <f>SUM(DU634:ER634)</f>
        <v>0</v>
      </c>
      <c r="ET634" s="44"/>
      <c r="EU634" s="8">
        <f>((R634/100)*Y634)+((S634/100)*BF634)+((T634/100)*CL634)+((U634/100)*DQ634)</f>
        <v>100</v>
      </c>
      <c r="EV634" s="8" t="str">
        <f>VLOOKUP($EU634,definitions_list_lookup!$N$15:$P$20,2,TRUE)</f>
        <v>complete</v>
      </c>
      <c r="EW634" s="8">
        <f>VLOOKUP($EU634,definitions_list_lookup!$N$15:$P$20,3,TRUE)</f>
        <v>5</v>
      </c>
    </row>
    <row r="635" spans="1:153" ht="112">
      <c r="A635" s="123">
        <v>43309</v>
      </c>
      <c r="D635" t="s">
        <v>1208</v>
      </c>
      <c r="E635">
        <v>129</v>
      </c>
      <c r="F635">
        <v>1</v>
      </c>
      <c r="G635" s="6" t="str">
        <f t="shared" si="476"/>
        <v>129-1</v>
      </c>
      <c r="H635">
        <v>0</v>
      </c>
      <c r="I635">
        <v>54</v>
      </c>
      <c r="J635" s="79" t="str">
        <f>IF(((VLOOKUP($G635,Depth_Lookup!$A$3:$J$561,9,FALSE))-(I635/100))&gt;=0,"Good","Too Long")</f>
        <v>Good</v>
      </c>
      <c r="K635" s="80">
        <f>(VLOOKUP($G635,Depth_Lookup!$A$3:$J$561,10,FALSE))+(H635/100)</f>
        <v>299.60000000000002</v>
      </c>
      <c r="L635" s="80">
        <f>(VLOOKUP($G635,Depth_Lookup!$A$3:$J$561,10,FALSE))+(I635/100)</f>
        <v>300.14000000000004</v>
      </c>
      <c r="M635" t="s">
        <v>2054</v>
      </c>
      <c r="N635" t="s">
        <v>13</v>
      </c>
      <c r="O635" s="248" t="s">
        <v>2078</v>
      </c>
      <c r="P635" s="57" t="s">
        <v>2086</v>
      </c>
      <c r="Q635" s="44"/>
      <c r="R635" s="212">
        <v>100</v>
      </c>
      <c r="S635" s="5">
        <v>0</v>
      </c>
      <c r="T635" s="5">
        <v>0</v>
      </c>
      <c r="U635" s="5">
        <v>0</v>
      </c>
      <c r="V635" s="8">
        <f t="shared" ref="V635" si="482">SUM(R635:U635)</f>
        <v>100</v>
      </c>
      <c r="W635" s="4" t="s">
        <v>1507</v>
      </c>
      <c r="X635" s="5" t="s">
        <v>1223</v>
      </c>
      <c r="Y635" s="38">
        <v>100</v>
      </c>
      <c r="Z635" s="8" t="str">
        <f>VLOOKUP($Y635,definitions_list_lookup!$N$15:$P$20,2,TRUE)</f>
        <v>complete</v>
      </c>
      <c r="AA635" s="8">
        <f>VLOOKUP($Y635,definitions_list_lookup!$N$15:$P$20,3,TRUE)</f>
        <v>5</v>
      </c>
      <c r="AB635" s="99" t="s">
        <v>2073</v>
      </c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>
        <v>20</v>
      </c>
      <c r="AT635" s="7"/>
      <c r="AU635" s="7"/>
      <c r="AV635" s="7">
        <v>36</v>
      </c>
      <c r="AW635" s="7"/>
      <c r="AX635" s="7">
        <v>6</v>
      </c>
      <c r="AY635" s="7"/>
      <c r="AZ635" s="7">
        <v>38</v>
      </c>
      <c r="BA635" s="8">
        <f t="shared" si="478"/>
        <v>100</v>
      </c>
      <c r="BB635" s="54"/>
      <c r="BC635" s="99"/>
      <c r="BD635" s="99"/>
      <c r="BE635" s="99"/>
      <c r="BF635" s="7"/>
      <c r="BG635" s="8" t="str">
        <f>VLOOKUP($BF635,definitions_list_lookup!$N$15:$P$20,2,TRUE)</f>
        <v>fresh</v>
      </c>
      <c r="BH635" s="8">
        <f>VLOOKUP($BF635,definitions_list_lookup!$N$15:$P$20,3,TRUE)</f>
        <v>0</v>
      </c>
      <c r="BI635" s="99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8">
        <f>SUM(BJ635:CG635)</f>
        <v>0</v>
      </c>
      <c r="CI635" s="44"/>
      <c r="CJ635" s="7"/>
      <c r="CK635" s="48"/>
      <c r="CL635" s="7"/>
      <c r="CM635" s="8" t="str">
        <f>VLOOKUP($CL635,definitions_list_lookup!$N$15:$P$20,2,TRUE)</f>
        <v>fresh</v>
      </c>
      <c r="CN635" s="8">
        <f>VLOOKUP($CL635,definitions_list_lookup!$N$15:$P$20,3,TRUE)</f>
        <v>0</v>
      </c>
      <c r="CO635" s="99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8">
        <f>SUM(CP635:DM635)</f>
        <v>0</v>
      </c>
      <c r="DO635" s="44"/>
      <c r="DP635" s="99"/>
      <c r="DQ635" s="7"/>
      <c r="DR635" s="8" t="str">
        <f>VLOOKUP($DQ635,definitions_list_lookup!$N$15:$P$20,2,TRUE)</f>
        <v>fresh</v>
      </c>
      <c r="DS635" s="8">
        <f>VLOOKUP($DQ635,definitions_list_lookup!$N$15:$P$20,3,TRUE)</f>
        <v>0</v>
      </c>
      <c r="DT635" s="99"/>
      <c r="DU635" s="7"/>
      <c r="DV635" s="7"/>
      <c r="DW635" s="7"/>
      <c r="DX635" s="7"/>
      <c r="DY635" s="7"/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/>
      <c r="EN635" s="7"/>
      <c r="EO635" s="7"/>
      <c r="EP635" s="7"/>
      <c r="EQ635" s="7"/>
      <c r="ER635" s="7"/>
      <c r="ES635" s="8">
        <f>SUM(DU635:ER635)</f>
        <v>0</v>
      </c>
      <c r="ET635" s="44"/>
      <c r="EU635" s="8">
        <f>((R635/100)*Y635)+((S635/100)*BF635)+((T635/100)*CL635)+((U635/100)*DQ635)</f>
        <v>100</v>
      </c>
      <c r="EV635" s="8" t="str">
        <f>VLOOKUP($EU635,definitions_list_lookup!$N$15:$P$20,2,TRUE)</f>
        <v>complete</v>
      </c>
      <c r="EW635" s="8">
        <f>VLOOKUP($EU635,definitions_list_lookup!$N$15:$P$20,3,TRUE)</f>
        <v>5</v>
      </c>
    </row>
  </sheetData>
  <mergeCells count="4">
    <mergeCell ref="AC1:AY1"/>
    <mergeCell ref="BJ1:CF1"/>
    <mergeCell ref="CP1:DL1"/>
    <mergeCell ref="DU1:EQ1"/>
  </mergeCells>
  <phoneticPr fontId="17"/>
  <conditionalFormatting sqref="J2:J635">
    <cfRule type="cellIs" dxfId="14" priority="226" operator="equal">
      <formula>"Too Long"</formula>
    </cfRule>
  </conditionalFormatting>
  <conditionalFormatting sqref="J3:J635">
    <cfRule type="cellIs" dxfId="13" priority="225" operator="equal">
      <formula>"Good"</formula>
    </cfRule>
  </conditionalFormatting>
  <conditionalFormatting sqref="V3:V635">
    <cfRule type="cellIs" dxfId="12" priority="205" operator="greaterThan">
      <formula>100</formula>
    </cfRule>
    <cfRule type="cellIs" dxfId="11" priority="208" operator="lessThan">
      <formula>100</formula>
    </cfRule>
  </conditionalFormatting>
  <conditionalFormatting sqref="CC419:CC420 AV419:AV420 CC423 CC425:CC426 AV423:AV426 AV429:AV430 ES3:ES635 DN3:DN635 CH3:CH635 BA3:BA635">
    <cfRule type="cellIs" dxfId="10" priority="206" operator="greaterThan">
      <formula>100</formula>
    </cfRule>
    <cfRule type="cellIs" dxfId="9" priority="207" operator="between">
      <formula>0.0001</formula>
      <formula>99.9999</formula>
    </cfRule>
  </conditionalFormatting>
  <dataValidations count="3">
    <dataValidation type="list" errorStyle="warning" allowBlank="1" showErrorMessage="1" sqref="BD3:BD357 BD359:BD635">
      <formula1>patch_shape</formula1>
    </dataValidation>
    <dataValidation type="list" errorStyle="warning" allowBlank="1" showErrorMessage="1" sqref="BE3:BE357 BE359:BE635">
      <formula1>patch_size</formula1>
    </dataValidation>
    <dataValidation type="list" errorStyle="warning" showErrorMessage="1" sqref="X3:X635">
      <formula1>BGD_type</formula1>
    </dataValidation>
  </dataValidations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definitions_list_lookup!$U$3:$U$4</xm:f>
          </x14:formula1>
          <xm:sqref>CJ3:CJ555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007"/>
  <sheetViews>
    <sheetView workbookViewId="0">
      <pane ySplit="2" topLeftCell="A610" activePane="bottomLeft" state="frozen"/>
      <selection pane="bottomLeft" activeCell="Q591" sqref="Q591:Q630"/>
    </sheetView>
  </sheetViews>
  <sheetFormatPr baseColWidth="10" defaultColWidth="8.83203125" defaultRowHeight="14" x14ac:dyDescent="0"/>
  <cols>
    <col min="1" max="1" width="11.5" bestFit="1" customWidth="1"/>
  </cols>
  <sheetData>
    <row r="1" spans="1:101">
      <c r="A1" s="110"/>
      <c r="G1" s="111"/>
      <c r="J1" s="112"/>
      <c r="K1" s="112"/>
      <c r="L1" s="112"/>
      <c r="M1" s="113"/>
      <c r="N1" s="114"/>
      <c r="O1" s="115"/>
      <c r="P1" s="115"/>
      <c r="Q1" s="115"/>
      <c r="R1" s="116"/>
      <c r="S1" s="115"/>
      <c r="T1" s="115"/>
      <c r="U1" s="117"/>
      <c r="V1" s="117"/>
      <c r="W1" s="115"/>
      <c r="X1" s="118"/>
      <c r="Y1" s="115"/>
      <c r="Z1" s="115"/>
      <c r="AA1" s="115"/>
      <c r="AB1" s="117"/>
      <c r="AC1" s="117"/>
      <c r="AD1" s="117"/>
      <c r="AE1" s="117"/>
      <c r="AF1" s="119"/>
      <c r="AG1" s="117"/>
      <c r="AH1" s="119"/>
      <c r="AI1" s="120"/>
      <c r="AJ1" s="117"/>
      <c r="AK1" s="121"/>
      <c r="AL1" s="115"/>
      <c r="AM1" s="115"/>
      <c r="AN1" s="115"/>
      <c r="AO1" s="115"/>
      <c r="AP1" s="115"/>
      <c r="AQ1" s="115"/>
      <c r="AR1" s="121"/>
      <c r="AS1" s="115"/>
      <c r="AT1" s="115"/>
      <c r="AU1" s="115"/>
      <c r="AV1" s="115"/>
      <c r="AW1" s="115"/>
      <c r="AX1" s="115"/>
      <c r="AY1" s="121"/>
      <c r="AZ1" s="115"/>
      <c r="BA1" s="115"/>
      <c r="BB1" s="115"/>
      <c r="BC1" s="115"/>
      <c r="BD1" s="115"/>
      <c r="BE1" s="115"/>
      <c r="BF1" s="121"/>
      <c r="BG1" s="115"/>
      <c r="BH1" s="115"/>
      <c r="BI1" s="115"/>
      <c r="BJ1" s="115"/>
      <c r="BK1" s="115"/>
      <c r="BL1" s="115"/>
      <c r="BM1" s="121"/>
      <c r="BN1" s="115"/>
      <c r="BO1" s="115"/>
      <c r="BP1" s="115"/>
      <c r="BQ1" s="115"/>
      <c r="BR1" s="115"/>
      <c r="BS1" s="115"/>
      <c r="BT1" s="121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21"/>
      <c r="CI1" s="115"/>
      <c r="CJ1" s="115"/>
      <c r="CK1" s="115"/>
      <c r="CL1" s="115"/>
      <c r="CM1" s="115"/>
      <c r="CN1" s="115"/>
      <c r="CO1" s="115"/>
      <c r="CP1" s="115"/>
      <c r="CW1" s="122"/>
    </row>
    <row r="2" spans="1:101" ht="53">
      <c r="A2" s="123" t="s">
        <v>215</v>
      </c>
      <c r="B2" s="108" t="s">
        <v>216</v>
      </c>
      <c r="C2" s="108" t="s">
        <v>33</v>
      </c>
      <c r="D2" s="108" t="s">
        <v>34</v>
      </c>
      <c r="E2" s="108" t="s">
        <v>35</v>
      </c>
      <c r="F2" s="108" t="s">
        <v>36</v>
      </c>
      <c r="G2" s="124" t="s">
        <v>62</v>
      </c>
      <c r="H2" s="108" t="s">
        <v>37</v>
      </c>
      <c r="I2" s="108" t="s">
        <v>38</v>
      </c>
      <c r="J2" s="125" t="s">
        <v>271</v>
      </c>
      <c r="K2" s="126" t="s">
        <v>39</v>
      </c>
      <c r="L2" s="126" t="s">
        <v>40</v>
      </c>
      <c r="M2" s="127" t="s">
        <v>703</v>
      </c>
      <c r="N2" s="128" t="s">
        <v>622</v>
      </c>
      <c r="O2" s="108" t="s">
        <v>623</v>
      </c>
      <c r="P2" s="108" t="s">
        <v>624</v>
      </c>
      <c r="Q2" s="108" t="s">
        <v>625</v>
      </c>
      <c r="R2" s="124" t="s">
        <v>626</v>
      </c>
      <c r="S2" s="108" t="s">
        <v>627</v>
      </c>
      <c r="T2" s="108" t="s">
        <v>628</v>
      </c>
      <c r="U2" s="108" t="s">
        <v>629</v>
      </c>
      <c r="V2" s="108" t="s">
        <v>630</v>
      </c>
      <c r="W2" s="108" t="s">
        <v>704</v>
      </c>
      <c r="X2" s="129" t="s">
        <v>631</v>
      </c>
      <c r="Y2" s="108" t="s">
        <v>41</v>
      </c>
      <c r="Z2" s="108" t="s">
        <v>632</v>
      </c>
      <c r="AA2" s="108" t="s">
        <v>633</v>
      </c>
      <c r="AB2" s="108" t="s">
        <v>634</v>
      </c>
      <c r="AC2" s="108" t="s">
        <v>635</v>
      </c>
      <c r="AD2" s="108" t="s">
        <v>636</v>
      </c>
      <c r="AE2" s="108" t="s">
        <v>637</v>
      </c>
      <c r="AF2" s="124" t="s">
        <v>638</v>
      </c>
      <c r="AG2" s="108" t="s">
        <v>639</v>
      </c>
      <c r="AH2" s="124" t="s">
        <v>640</v>
      </c>
      <c r="AI2" s="130" t="s">
        <v>641</v>
      </c>
      <c r="AJ2" s="108" t="s">
        <v>642</v>
      </c>
      <c r="AK2" s="131" t="s">
        <v>643</v>
      </c>
      <c r="AL2" s="108" t="s">
        <v>644</v>
      </c>
      <c r="AM2" s="108" t="s">
        <v>645</v>
      </c>
      <c r="AN2" s="108" t="s">
        <v>646</v>
      </c>
      <c r="AO2" s="108" t="s">
        <v>647</v>
      </c>
      <c r="AP2" s="108" t="s">
        <v>648</v>
      </c>
      <c r="AQ2" s="108" t="s">
        <v>649</v>
      </c>
      <c r="AR2" s="131" t="s">
        <v>650</v>
      </c>
      <c r="AS2" s="108" t="s">
        <v>651</v>
      </c>
      <c r="AT2" s="108" t="s">
        <v>652</v>
      </c>
      <c r="AU2" s="108" t="s">
        <v>653</v>
      </c>
      <c r="AV2" s="108" t="s">
        <v>654</v>
      </c>
      <c r="AW2" s="108" t="s">
        <v>655</v>
      </c>
      <c r="AX2" s="108" t="s">
        <v>656</v>
      </c>
      <c r="AY2" s="131" t="s">
        <v>657</v>
      </c>
      <c r="AZ2" s="108" t="s">
        <v>658</v>
      </c>
      <c r="BA2" s="108" t="s">
        <v>659</v>
      </c>
      <c r="BB2" s="108" t="s">
        <v>660</v>
      </c>
      <c r="BC2" s="108" t="s">
        <v>661</v>
      </c>
      <c r="BD2" s="108" t="s">
        <v>662</v>
      </c>
      <c r="BE2" s="108" t="s">
        <v>663</v>
      </c>
      <c r="BF2" s="131" t="s">
        <v>664</v>
      </c>
      <c r="BG2" s="108" t="s">
        <v>665</v>
      </c>
      <c r="BH2" s="108" t="s">
        <v>666</v>
      </c>
      <c r="BI2" s="108" t="s">
        <v>667</v>
      </c>
      <c r="BJ2" s="108" t="s">
        <v>668</v>
      </c>
      <c r="BK2" s="108" t="s">
        <v>669</v>
      </c>
      <c r="BL2" s="108" t="s">
        <v>670</v>
      </c>
      <c r="BM2" s="131" t="s">
        <v>671</v>
      </c>
      <c r="BN2" s="108" t="s">
        <v>672</v>
      </c>
      <c r="BO2" s="108" t="s">
        <v>673</v>
      </c>
      <c r="BP2" s="108" t="s">
        <v>674</v>
      </c>
      <c r="BQ2" s="108" t="s">
        <v>675</v>
      </c>
      <c r="BR2" s="108" t="s">
        <v>676</v>
      </c>
      <c r="BS2" s="108" t="s">
        <v>677</v>
      </c>
      <c r="BT2" s="131" t="s">
        <v>678</v>
      </c>
      <c r="BU2" s="108" t="s">
        <v>679</v>
      </c>
      <c r="BV2" s="108" t="s">
        <v>680</v>
      </c>
      <c r="BW2" s="108" t="s">
        <v>681</v>
      </c>
      <c r="BX2" s="108" t="s">
        <v>705</v>
      </c>
      <c r="BY2" s="108" t="s">
        <v>682</v>
      </c>
      <c r="BZ2" s="108" t="s">
        <v>683</v>
      </c>
      <c r="CA2" s="108" t="s">
        <v>684</v>
      </c>
      <c r="CB2" s="108" t="s">
        <v>685</v>
      </c>
      <c r="CC2" s="108" t="s">
        <v>686</v>
      </c>
      <c r="CD2" s="108" t="s">
        <v>687</v>
      </c>
      <c r="CE2" s="108" t="s">
        <v>688</v>
      </c>
      <c r="CL2" s="108" t="s">
        <v>706</v>
      </c>
    </row>
    <row r="3" spans="1:101">
      <c r="A3" s="123">
        <v>43301</v>
      </c>
      <c r="B3" s="108" t="s">
        <v>692</v>
      </c>
      <c r="D3" s="108" t="s">
        <v>1208</v>
      </c>
      <c r="E3" s="108">
        <v>1</v>
      </c>
      <c r="F3" s="108">
        <v>1</v>
      </c>
      <c r="G3" s="124" t="s">
        <v>299</v>
      </c>
      <c r="H3" s="108">
        <v>0</v>
      </c>
      <c r="I3" s="108">
        <v>51</v>
      </c>
      <c r="J3" s="125" t="s">
        <v>707</v>
      </c>
      <c r="K3" s="126">
        <v>0</v>
      </c>
      <c r="L3" s="126">
        <v>0.51</v>
      </c>
      <c r="M3" s="127">
        <v>1</v>
      </c>
      <c r="N3" s="128" t="s">
        <v>693</v>
      </c>
      <c r="P3" s="108" t="s">
        <v>222</v>
      </c>
      <c r="Q3" s="108" t="s">
        <v>222</v>
      </c>
      <c r="R3" s="124"/>
      <c r="S3" s="108">
        <v>0</v>
      </c>
      <c r="V3" s="108"/>
      <c r="W3" s="108" t="e">
        <v>#N/A</v>
      </c>
      <c r="AD3" s="108" t="s">
        <v>144</v>
      </c>
      <c r="AE3" s="108">
        <v>0</v>
      </c>
      <c r="AG3" s="108"/>
      <c r="AH3" s="124"/>
      <c r="AN3" s="108"/>
      <c r="AT3" s="108"/>
      <c r="AZ3" s="108"/>
      <c r="BF3" s="131"/>
      <c r="BL3" s="108"/>
      <c r="BX3" s="108"/>
      <c r="CD3" s="108"/>
      <c r="CE3" s="108" t="s">
        <v>222</v>
      </c>
      <c r="CL3" s="108"/>
    </row>
    <row r="4" spans="1:101">
      <c r="A4" s="123">
        <v>43301</v>
      </c>
      <c r="B4" s="108" t="s">
        <v>692</v>
      </c>
      <c r="D4" s="108" t="s">
        <v>1208</v>
      </c>
      <c r="E4" s="108">
        <v>2</v>
      </c>
      <c r="F4" s="108">
        <v>1</v>
      </c>
      <c r="G4" s="124" t="s">
        <v>300</v>
      </c>
      <c r="H4" s="108">
        <v>0</v>
      </c>
      <c r="I4" s="108">
        <v>86.5</v>
      </c>
      <c r="J4" s="125" t="s">
        <v>707</v>
      </c>
      <c r="K4" s="126">
        <v>1.3</v>
      </c>
      <c r="L4" s="126">
        <v>2.165</v>
      </c>
      <c r="M4" s="127">
        <v>1</v>
      </c>
      <c r="N4" s="128" t="s">
        <v>693</v>
      </c>
      <c r="P4" s="108" t="s">
        <v>222</v>
      </c>
      <c r="Q4" s="108" t="s">
        <v>222</v>
      </c>
      <c r="R4" s="124"/>
      <c r="S4" s="108">
        <v>0</v>
      </c>
      <c r="V4" s="108"/>
      <c r="W4" s="108" t="e">
        <v>#N/A</v>
      </c>
      <c r="X4" s="129"/>
      <c r="Y4" s="108"/>
      <c r="AD4" s="108" t="s">
        <v>144</v>
      </c>
      <c r="AE4" s="108">
        <v>0</v>
      </c>
      <c r="AG4" s="108"/>
      <c r="AH4" s="124"/>
      <c r="AI4" s="130"/>
      <c r="AJ4" s="108"/>
      <c r="AK4" s="131"/>
      <c r="AL4" s="108"/>
      <c r="AN4" s="108"/>
      <c r="AO4" s="108"/>
      <c r="AP4" s="108"/>
      <c r="AQ4" s="108"/>
      <c r="AR4" s="131"/>
      <c r="AT4" s="108"/>
      <c r="AU4" s="108"/>
      <c r="AV4" s="108"/>
      <c r="AW4" s="108"/>
      <c r="AX4" s="108"/>
      <c r="AZ4" s="108"/>
      <c r="BF4" s="131"/>
      <c r="BL4" s="108"/>
      <c r="BX4" s="108"/>
      <c r="CE4" s="108" t="s">
        <v>222</v>
      </c>
      <c r="CL4" s="108"/>
    </row>
    <row r="5" spans="1:101">
      <c r="A5" s="123">
        <v>43301</v>
      </c>
      <c r="B5" s="108" t="s">
        <v>692</v>
      </c>
      <c r="D5" s="108" t="s">
        <v>1208</v>
      </c>
      <c r="E5" s="108">
        <v>3</v>
      </c>
      <c r="F5" s="108">
        <v>1</v>
      </c>
      <c r="G5" s="124" t="s">
        <v>301</v>
      </c>
      <c r="H5" s="108">
        <v>0</v>
      </c>
      <c r="I5" s="108">
        <v>75</v>
      </c>
      <c r="J5" s="125" t="s">
        <v>707</v>
      </c>
      <c r="K5" s="126">
        <v>2.6</v>
      </c>
      <c r="L5" s="126">
        <v>3.35</v>
      </c>
      <c r="M5" s="127">
        <v>1</v>
      </c>
      <c r="N5" s="128" t="s">
        <v>693</v>
      </c>
      <c r="P5" s="108" t="s">
        <v>222</v>
      </c>
      <c r="Q5" s="108" t="s">
        <v>222</v>
      </c>
      <c r="R5" s="124"/>
      <c r="S5" s="108">
        <v>0</v>
      </c>
      <c r="V5" s="108"/>
      <c r="W5" s="108" t="e">
        <v>#N/A</v>
      </c>
      <c r="AD5" s="108" t="s">
        <v>144</v>
      </c>
      <c r="AE5" s="108">
        <v>0</v>
      </c>
      <c r="AH5" s="124"/>
      <c r="AN5" s="108"/>
      <c r="AT5" s="108"/>
      <c r="AZ5" s="108"/>
      <c r="BF5" s="131"/>
      <c r="BL5" s="108"/>
      <c r="BX5" s="108"/>
      <c r="CD5" s="108"/>
      <c r="CE5" s="108" t="s">
        <v>222</v>
      </c>
      <c r="CL5" s="108"/>
    </row>
    <row r="6" spans="1:101">
      <c r="A6" s="123">
        <v>43301</v>
      </c>
      <c r="B6" s="108" t="s">
        <v>692</v>
      </c>
      <c r="D6" s="108" t="s">
        <v>1208</v>
      </c>
      <c r="E6" s="108">
        <v>3</v>
      </c>
      <c r="F6" s="108">
        <v>2</v>
      </c>
      <c r="G6" s="124" t="s">
        <v>302</v>
      </c>
      <c r="H6" s="108">
        <v>0</v>
      </c>
      <c r="I6" s="108">
        <v>45.5</v>
      </c>
      <c r="J6" s="125" t="s">
        <v>707</v>
      </c>
      <c r="K6" s="126">
        <v>3.35</v>
      </c>
      <c r="L6" s="126">
        <v>3.8050000000000002</v>
      </c>
      <c r="M6" s="127">
        <v>1</v>
      </c>
      <c r="N6" s="128" t="s">
        <v>693</v>
      </c>
      <c r="P6" s="108" t="s">
        <v>222</v>
      </c>
      <c r="Q6" s="108" t="s">
        <v>222</v>
      </c>
      <c r="R6" s="124"/>
      <c r="S6" s="108">
        <v>0</v>
      </c>
      <c r="V6" s="108"/>
      <c r="W6" s="108" t="e">
        <v>#N/A</v>
      </c>
      <c r="X6" s="129"/>
      <c r="Y6" s="108"/>
      <c r="Z6" s="108"/>
      <c r="AA6" s="108"/>
      <c r="AB6" s="108"/>
      <c r="AC6" s="108"/>
      <c r="AD6" s="108"/>
      <c r="AE6" s="108"/>
      <c r="AG6" s="108"/>
      <c r="AH6" s="124"/>
      <c r="AI6" s="130"/>
      <c r="AJ6" s="108"/>
      <c r="AK6" s="131"/>
      <c r="AL6" s="108"/>
      <c r="AM6" s="108"/>
      <c r="AN6" s="108"/>
      <c r="AO6" s="108"/>
      <c r="AP6" s="108"/>
      <c r="AQ6" s="108"/>
      <c r="AR6" s="131"/>
      <c r="AT6" s="108"/>
      <c r="AU6" s="108"/>
      <c r="AV6" s="108"/>
      <c r="AW6" s="108"/>
      <c r="AX6" s="108"/>
      <c r="AY6" s="131"/>
      <c r="AZ6" s="108"/>
      <c r="BF6" s="131"/>
      <c r="BL6" s="108"/>
      <c r="BX6" s="108"/>
      <c r="CE6" s="108" t="s">
        <v>222</v>
      </c>
      <c r="CL6" s="108"/>
    </row>
    <row r="7" spans="1:101">
      <c r="A7" s="123">
        <v>43301</v>
      </c>
      <c r="B7" s="108" t="s">
        <v>692</v>
      </c>
      <c r="D7" s="108" t="s">
        <v>1208</v>
      </c>
      <c r="E7" s="108">
        <v>4</v>
      </c>
      <c r="F7" s="108">
        <v>1</v>
      </c>
      <c r="G7" s="124" t="s">
        <v>303</v>
      </c>
      <c r="H7" s="108">
        <v>0</v>
      </c>
      <c r="I7" s="108">
        <v>86.5</v>
      </c>
      <c r="J7" s="125" t="s">
        <v>707</v>
      </c>
      <c r="K7" s="126">
        <v>5.6</v>
      </c>
      <c r="L7" s="126">
        <v>6.4649999999999999</v>
      </c>
      <c r="M7" s="127">
        <v>1</v>
      </c>
      <c r="N7" s="128" t="s">
        <v>693</v>
      </c>
      <c r="O7" s="108"/>
      <c r="P7" s="108" t="s">
        <v>222</v>
      </c>
      <c r="Q7" s="108" t="s">
        <v>222</v>
      </c>
      <c r="R7" s="124"/>
      <c r="S7" s="108">
        <v>0</v>
      </c>
      <c r="T7" s="108"/>
      <c r="U7" s="108"/>
      <c r="V7" s="108"/>
      <c r="W7" s="108" t="e">
        <v>#N/A</v>
      </c>
      <c r="X7" s="129"/>
      <c r="Y7" s="108"/>
      <c r="AA7" s="108"/>
      <c r="AB7" s="108"/>
      <c r="AC7" s="108"/>
      <c r="AD7" s="108"/>
      <c r="AE7" s="108"/>
      <c r="AG7" s="108"/>
      <c r="AH7" s="124"/>
      <c r="AI7" s="130"/>
      <c r="AJ7" s="108"/>
      <c r="AK7" s="131"/>
      <c r="AL7" s="108"/>
      <c r="AM7" s="108"/>
      <c r="AN7" s="108"/>
      <c r="AO7" s="108"/>
      <c r="AP7" s="108"/>
      <c r="AQ7" s="108"/>
      <c r="AR7" s="131"/>
      <c r="AS7" s="108"/>
      <c r="AT7" s="108"/>
      <c r="AZ7" s="108"/>
      <c r="BF7" s="131"/>
      <c r="BL7" s="108"/>
      <c r="BX7" s="108"/>
      <c r="CE7" s="108" t="s">
        <v>222</v>
      </c>
      <c r="CL7" s="108"/>
    </row>
    <row r="8" spans="1:101">
      <c r="A8" s="123">
        <v>43301</v>
      </c>
      <c r="B8" s="108" t="s">
        <v>692</v>
      </c>
      <c r="D8" s="108" t="s">
        <v>1208</v>
      </c>
      <c r="E8" s="108">
        <v>4</v>
      </c>
      <c r="F8" s="108">
        <v>2</v>
      </c>
      <c r="G8" s="124" t="s">
        <v>304</v>
      </c>
      <c r="H8" s="108">
        <v>0</v>
      </c>
      <c r="I8" s="108">
        <v>93</v>
      </c>
      <c r="J8" s="125" t="s">
        <v>707</v>
      </c>
      <c r="K8" s="126">
        <v>6.4649999999999999</v>
      </c>
      <c r="L8" s="126">
        <v>7.3949999999999996</v>
      </c>
      <c r="M8" s="127">
        <v>1</v>
      </c>
      <c r="N8" s="128" t="s">
        <v>693</v>
      </c>
      <c r="P8" s="108" t="s">
        <v>222</v>
      </c>
      <c r="Q8" s="108" t="s">
        <v>222</v>
      </c>
      <c r="R8" s="124"/>
      <c r="S8" s="108">
        <v>0</v>
      </c>
      <c r="V8" s="108"/>
      <c r="W8" s="108" t="e">
        <v>#N/A</v>
      </c>
      <c r="X8" s="129"/>
      <c r="Y8" s="108"/>
      <c r="AA8" s="108"/>
      <c r="AB8" s="108"/>
      <c r="AC8" s="108"/>
      <c r="AD8" s="108"/>
      <c r="AE8" s="108"/>
      <c r="AG8" s="108"/>
      <c r="AH8" s="124"/>
      <c r="AI8" s="130"/>
      <c r="AJ8" s="108"/>
      <c r="AK8" s="131"/>
      <c r="AL8" s="108"/>
      <c r="AN8" s="108"/>
      <c r="AO8" s="108"/>
      <c r="AP8" s="108"/>
      <c r="AQ8" s="108"/>
      <c r="AR8" s="131"/>
      <c r="AT8" s="108"/>
      <c r="AU8" s="108"/>
      <c r="AV8" s="108"/>
      <c r="AW8" s="108"/>
      <c r="AX8" s="108"/>
      <c r="AZ8" s="108"/>
      <c r="BF8" s="131"/>
      <c r="BL8" s="108"/>
      <c r="BX8" s="108"/>
      <c r="BY8" s="108"/>
      <c r="BZ8" s="108"/>
      <c r="CA8" s="108"/>
      <c r="CB8" s="108"/>
      <c r="CC8" s="108"/>
      <c r="CE8" s="108" t="s">
        <v>222</v>
      </c>
      <c r="CL8" s="108"/>
    </row>
    <row r="9" spans="1:101">
      <c r="A9" s="123">
        <v>43301</v>
      </c>
      <c r="B9" s="108" t="s">
        <v>692</v>
      </c>
      <c r="D9" s="108" t="s">
        <v>1208</v>
      </c>
      <c r="E9" s="108">
        <v>5</v>
      </c>
      <c r="F9" s="108">
        <v>1</v>
      </c>
      <c r="G9" s="124" t="s">
        <v>305</v>
      </c>
      <c r="H9" s="108">
        <v>0</v>
      </c>
      <c r="I9" s="108">
        <v>87.5</v>
      </c>
      <c r="J9" s="125" t="s">
        <v>707</v>
      </c>
      <c r="K9" s="126">
        <v>7.1</v>
      </c>
      <c r="L9" s="126">
        <v>7.9749999999999996</v>
      </c>
      <c r="M9" s="127">
        <v>1</v>
      </c>
      <c r="N9" s="128" t="s">
        <v>693</v>
      </c>
      <c r="P9" s="108" t="s">
        <v>222</v>
      </c>
      <c r="Q9" s="108" t="s">
        <v>222</v>
      </c>
      <c r="R9" s="124"/>
      <c r="S9" s="108">
        <v>0</v>
      </c>
      <c r="V9" s="108"/>
      <c r="W9" s="108" t="e">
        <v>#N/A</v>
      </c>
      <c r="AD9" s="108"/>
      <c r="AE9" s="108"/>
      <c r="AH9" s="124"/>
      <c r="AN9" s="108"/>
      <c r="AT9" s="108"/>
      <c r="AZ9" s="108"/>
      <c r="BF9" s="131"/>
      <c r="BL9" s="108"/>
      <c r="BX9" s="108"/>
      <c r="CD9" s="108"/>
      <c r="CE9" s="108" t="s">
        <v>222</v>
      </c>
      <c r="CL9" s="108"/>
    </row>
    <row r="10" spans="1:101">
      <c r="A10" s="123">
        <v>43301</v>
      </c>
      <c r="B10" s="108" t="s">
        <v>692</v>
      </c>
      <c r="D10" s="108" t="s">
        <v>1208</v>
      </c>
      <c r="E10" s="108">
        <v>5</v>
      </c>
      <c r="F10" s="108">
        <v>2</v>
      </c>
      <c r="G10" s="124" t="s">
        <v>306</v>
      </c>
      <c r="H10" s="108">
        <v>0</v>
      </c>
      <c r="I10" s="108">
        <v>46.5</v>
      </c>
      <c r="J10" s="125" t="s">
        <v>707</v>
      </c>
      <c r="K10" s="126">
        <v>7.9749999999999996</v>
      </c>
      <c r="L10" s="126">
        <v>8.44</v>
      </c>
      <c r="M10" s="127">
        <v>1</v>
      </c>
      <c r="N10" s="128" t="s">
        <v>693</v>
      </c>
      <c r="P10" s="108" t="s">
        <v>222</v>
      </c>
      <c r="Q10" s="108" t="s">
        <v>222</v>
      </c>
      <c r="R10" s="124"/>
      <c r="S10" s="108">
        <v>0</v>
      </c>
      <c r="V10" s="108"/>
      <c r="W10" s="108" t="e">
        <v>#N/A</v>
      </c>
      <c r="X10" s="129"/>
      <c r="Y10" s="108"/>
      <c r="AA10" s="108"/>
      <c r="AB10" s="108"/>
      <c r="AC10" s="108"/>
      <c r="AD10" s="108"/>
      <c r="AE10" s="108"/>
      <c r="AG10" s="108"/>
      <c r="AH10" s="124"/>
      <c r="AI10" s="130"/>
      <c r="AJ10" s="108"/>
      <c r="AK10" s="131"/>
      <c r="AL10" s="108"/>
      <c r="AN10" s="108"/>
      <c r="AO10" s="108"/>
      <c r="AP10" s="108"/>
      <c r="AQ10" s="108"/>
      <c r="AR10" s="131"/>
      <c r="AT10" s="108"/>
      <c r="AU10" s="108"/>
      <c r="AV10" s="108"/>
      <c r="AW10" s="108"/>
      <c r="AX10" s="108"/>
      <c r="AY10" s="131"/>
      <c r="AZ10" s="108"/>
      <c r="BF10" s="131"/>
      <c r="BL10" s="108"/>
      <c r="BX10" s="108"/>
      <c r="BY10" s="108"/>
      <c r="BZ10" s="108"/>
      <c r="CA10" s="108"/>
      <c r="CB10" s="108"/>
      <c r="CE10" s="108" t="s">
        <v>222</v>
      </c>
      <c r="CL10" s="108"/>
    </row>
    <row r="11" spans="1:101">
      <c r="A11" s="123">
        <v>43301</v>
      </c>
      <c r="B11" s="108" t="s">
        <v>692</v>
      </c>
      <c r="D11" s="108" t="s">
        <v>1208</v>
      </c>
      <c r="E11" s="108">
        <v>6</v>
      </c>
      <c r="F11" s="108">
        <v>1</v>
      </c>
      <c r="G11" s="124" t="s">
        <v>307</v>
      </c>
      <c r="H11" s="108">
        <v>0</v>
      </c>
      <c r="I11" s="108">
        <v>81.5</v>
      </c>
      <c r="J11" s="125" t="s">
        <v>707</v>
      </c>
      <c r="K11" s="126">
        <v>8.6</v>
      </c>
      <c r="L11" s="126">
        <v>9.4149999999999991</v>
      </c>
      <c r="M11" s="127">
        <v>1</v>
      </c>
      <c r="N11" s="128" t="s">
        <v>693</v>
      </c>
      <c r="P11" s="108" t="s">
        <v>222</v>
      </c>
      <c r="Q11" s="108" t="s">
        <v>222</v>
      </c>
      <c r="R11" s="124"/>
      <c r="S11" s="108">
        <v>0</v>
      </c>
      <c r="V11" s="108"/>
      <c r="W11" s="108" t="e">
        <v>#N/A</v>
      </c>
      <c r="AD11" s="108"/>
      <c r="AE11" s="108"/>
      <c r="AH11" s="124"/>
      <c r="AN11" s="108"/>
      <c r="AT11" s="108"/>
      <c r="AZ11" s="108"/>
      <c r="BF11" s="131"/>
      <c r="BL11" s="108"/>
      <c r="BX11" s="108"/>
      <c r="CD11" s="108"/>
      <c r="CE11" s="108" t="s">
        <v>222</v>
      </c>
      <c r="CL11" s="108"/>
    </row>
    <row r="12" spans="1:101">
      <c r="A12" s="123">
        <v>43301</v>
      </c>
      <c r="B12" s="108" t="s">
        <v>692</v>
      </c>
      <c r="D12" s="108" t="s">
        <v>1208</v>
      </c>
      <c r="E12" s="108">
        <v>6</v>
      </c>
      <c r="F12" s="108">
        <v>2</v>
      </c>
      <c r="G12" s="124" t="s">
        <v>308</v>
      </c>
      <c r="H12" s="108">
        <v>0</v>
      </c>
      <c r="I12" s="108">
        <v>94.5</v>
      </c>
      <c r="J12" s="125" t="s">
        <v>707</v>
      </c>
      <c r="K12" s="126">
        <v>9.4149999999999991</v>
      </c>
      <c r="L12" s="126">
        <v>10.36</v>
      </c>
      <c r="M12" s="127">
        <v>1</v>
      </c>
      <c r="N12" s="128" t="s">
        <v>693</v>
      </c>
      <c r="P12" s="108" t="s">
        <v>222</v>
      </c>
      <c r="Q12" s="108" t="s">
        <v>222</v>
      </c>
      <c r="R12" s="124"/>
      <c r="S12" s="108">
        <v>0</v>
      </c>
      <c r="V12" s="108"/>
      <c r="W12" s="108" t="e">
        <v>#N/A</v>
      </c>
      <c r="X12" s="129"/>
      <c r="Y12" s="108"/>
      <c r="AA12" s="108"/>
      <c r="AB12" s="108"/>
      <c r="AC12" s="108"/>
      <c r="AD12" s="108"/>
      <c r="AE12" s="108"/>
      <c r="AH12" s="124"/>
      <c r="AI12" s="130"/>
      <c r="AJ12" s="108"/>
      <c r="AK12" s="131"/>
      <c r="AL12" s="108"/>
      <c r="AN12" s="108"/>
      <c r="AO12" s="108"/>
      <c r="AP12" s="108"/>
      <c r="AQ12" s="108"/>
      <c r="AR12" s="131"/>
      <c r="AT12" s="108"/>
      <c r="AU12" s="108"/>
      <c r="AV12" s="108"/>
      <c r="AW12" s="108"/>
      <c r="AX12" s="108"/>
      <c r="AY12" s="131"/>
      <c r="AZ12" s="108"/>
      <c r="BF12" s="131"/>
      <c r="BL12" s="108"/>
      <c r="BM12" s="131"/>
      <c r="BN12" s="108"/>
      <c r="BO12" s="108"/>
      <c r="BP12" s="108"/>
      <c r="BX12" s="108"/>
      <c r="CE12" s="108" t="s">
        <v>222</v>
      </c>
      <c r="CL12" s="108"/>
    </row>
    <row r="13" spans="1:101">
      <c r="A13" s="123">
        <v>43301</v>
      </c>
      <c r="B13" s="108" t="s">
        <v>692</v>
      </c>
      <c r="D13" s="108" t="s">
        <v>1208</v>
      </c>
      <c r="E13" s="108">
        <v>7</v>
      </c>
      <c r="F13" s="108">
        <v>1</v>
      </c>
      <c r="G13" s="124" t="s">
        <v>309</v>
      </c>
      <c r="H13" s="108">
        <v>0</v>
      </c>
      <c r="I13" s="108">
        <v>58.5</v>
      </c>
      <c r="J13" s="125" t="s">
        <v>707</v>
      </c>
      <c r="K13" s="126">
        <v>10.1</v>
      </c>
      <c r="L13" s="126">
        <v>10.684999999999999</v>
      </c>
      <c r="M13" s="127">
        <v>1</v>
      </c>
      <c r="N13" s="128" t="s">
        <v>693</v>
      </c>
      <c r="P13" s="108" t="s">
        <v>222</v>
      </c>
      <c r="Q13" s="108" t="s">
        <v>222</v>
      </c>
      <c r="R13" s="124"/>
      <c r="S13" s="108">
        <v>0</v>
      </c>
      <c r="V13" s="108"/>
      <c r="W13" s="108" t="e">
        <v>#N/A</v>
      </c>
      <c r="X13" s="129"/>
      <c r="Y13" s="108"/>
      <c r="AA13" s="108"/>
      <c r="AB13" s="108"/>
      <c r="AC13" s="108"/>
      <c r="AD13" s="108"/>
      <c r="AE13" s="108"/>
      <c r="AH13" s="124"/>
      <c r="AI13" s="130"/>
      <c r="AJ13" s="108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 t="s">
        <v>222</v>
      </c>
      <c r="CF13" s="131"/>
      <c r="CG13" s="131"/>
      <c r="CL13" s="108"/>
    </row>
    <row r="14" spans="1:101">
      <c r="A14" s="123">
        <v>43301</v>
      </c>
      <c r="B14" s="108" t="s">
        <v>692</v>
      </c>
      <c r="D14" s="108" t="s">
        <v>1208</v>
      </c>
      <c r="E14" s="108">
        <v>7</v>
      </c>
      <c r="F14" s="108">
        <v>2</v>
      </c>
      <c r="G14" s="124" t="s">
        <v>310</v>
      </c>
      <c r="H14" s="108">
        <v>0</v>
      </c>
      <c r="I14" s="108">
        <v>85</v>
      </c>
      <c r="J14" s="125" t="s">
        <v>707</v>
      </c>
      <c r="K14" s="126">
        <v>10.685</v>
      </c>
      <c r="L14" s="126">
        <v>11.535</v>
      </c>
      <c r="M14" s="127">
        <v>1</v>
      </c>
      <c r="N14" s="128" t="s">
        <v>693</v>
      </c>
      <c r="P14" s="108" t="s">
        <v>222</v>
      </c>
      <c r="Q14" s="108" t="s">
        <v>222</v>
      </c>
      <c r="R14" s="124"/>
      <c r="S14" s="108">
        <v>0</v>
      </c>
      <c r="V14" s="108"/>
      <c r="W14" s="108" t="e">
        <v>#N/A</v>
      </c>
      <c r="AD14" s="108"/>
      <c r="AE14" s="108"/>
      <c r="AH14" s="124"/>
      <c r="AN14" s="108"/>
      <c r="AT14" s="108"/>
      <c r="AZ14" s="108"/>
      <c r="BF14" s="131"/>
      <c r="BL14" s="108"/>
      <c r="BX14" s="108"/>
      <c r="CD14" s="108"/>
      <c r="CE14" s="108" t="s">
        <v>222</v>
      </c>
      <c r="CL14" s="108"/>
    </row>
    <row r="15" spans="1:101">
      <c r="A15" s="123">
        <v>43301</v>
      </c>
      <c r="B15" s="108" t="s">
        <v>692</v>
      </c>
      <c r="D15" s="108" t="s">
        <v>1208</v>
      </c>
      <c r="E15" s="108">
        <v>8</v>
      </c>
      <c r="F15" s="108">
        <v>1</v>
      </c>
      <c r="G15" s="124" t="s">
        <v>311</v>
      </c>
      <c r="H15" s="108">
        <v>0</v>
      </c>
      <c r="I15" s="108">
        <v>34</v>
      </c>
      <c r="J15" s="125" t="s">
        <v>707</v>
      </c>
      <c r="K15" s="126">
        <v>11.6</v>
      </c>
      <c r="L15" s="126">
        <v>11.94</v>
      </c>
      <c r="M15" s="127" t="s">
        <v>1209</v>
      </c>
      <c r="N15" s="128" t="s">
        <v>693</v>
      </c>
      <c r="P15" s="108" t="s">
        <v>222</v>
      </c>
      <c r="Q15" s="108" t="s">
        <v>222</v>
      </c>
      <c r="R15" s="124"/>
      <c r="S15" s="108" t="s">
        <v>18</v>
      </c>
      <c r="V15" s="108"/>
      <c r="W15" s="108" t="e">
        <v>#N/A</v>
      </c>
      <c r="X15" s="129"/>
      <c r="Y15" s="108"/>
      <c r="AA15" s="108"/>
      <c r="AB15" s="108"/>
      <c r="AC15" s="108"/>
      <c r="AD15" s="108"/>
      <c r="AE15" s="108"/>
      <c r="AH15" s="124"/>
      <c r="AI15" s="130"/>
      <c r="AJ15" s="108"/>
      <c r="AK15" s="131"/>
      <c r="AL15" s="108"/>
      <c r="AN15" s="108"/>
      <c r="AO15" s="108"/>
      <c r="AP15" s="108"/>
      <c r="AQ15" s="108"/>
      <c r="AR15" s="131"/>
      <c r="AS15" s="131"/>
      <c r="AT15" s="131"/>
      <c r="AU15" s="131"/>
      <c r="AV15" s="131"/>
      <c r="AW15" s="131"/>
      <c r="AX15" s="131"/>
      <c r="AZ15" s="108"/>
      <c r="BF15" s="131"/>
      <c r="BL15" s="108"/>
      <c r="BX15" s="108"/>
      <c r="CE15" s="108" t="s">
        <v>222</v>
      </c>
      <c r="CL15" s="108"/>
    </row>
    <row r="16" spans="1:101">
      <c r="A16" s="123">
        <v>43301</v>
      </c>
      <c r="B16" s="108" t="s">
        <v>692</v>
      </c>
      <c r="D16" s="108" t="s">
        <v>1208</v>
      </c>
      <c r="E16" s="108">
        <v>9</v>
      </c>
      <c r="F16" s="108">
        <v>1</v>
      </c>
      <c r="G16" s="124" t="s">
        <v>312</v>
      </c>
      <c r="H16" s="108">
        <v>0</v>
      </c>
      <c r="I16" s="108">
        <v>94.5</v>
      </c>
      <c r="J16" s="125" t="s">
        <v>707</v>
      </c>
      <c r="K16" s="126">
        <v>12</v>
      </c>
      <c r="L16" s="126">
        <v>12.945</v>
      </c>
      <c r="M16" s="127" t="s">
        <v>1209</v>
      </c>
      <c r="N16" s="128" t="s">
        <v>693</v>
      </c>
      <c r="O16" t="s">
        <v>28</v>
      </c>
      <c r="P16" s="108" t="s">
        <v>12</v>
      </c>
      <c r="Q16" s="108" t="s">
        <v>1326</v>
      </c>
      <c r="R16" s="124" t="s">
        <v>18</v>
      </c>
      <c r="S16" s="108" t="s">
        <v>701</v>
      </c>
      <c r="V16" s="108" t="s">
        <v>694</v>
      </c>
      <c r="W16" s="108">
        <v>3</v>
      </c>
      <c r="X16" t="s">
        <v>88</v>
      </c>
      <c r="Y16" t="s">
        <v>690</v>
      </c>
      <c r="AD16" s="108" t="s">
        <v>144</v>
      </c>
      <c r="AE16" s="108">
        <v>0</v>
      </c>
      <c r="AG16" t="s">
        <v>1262</v>
      </c>
      <c r="AH16" s="124">
        <v>96.5</v>
      </c>
      <c r="AI16">
        <v>5</v>
      </c>
      <c r="AJ16">
        <v>1</v>
      </c>
      <c r="AK16" t="s">
        <v>108</v>
      </c>
      <c r="AL16" t="s">
        <v>106</v>
      </c>
      <c r="AN16" s="108">
        <v>0</v>
      </c>
      <c r="AT16" s="108">
        <v>0</v>
      </c>
      <c r="AZ16" s="108">
        <v>2</v>
      </c>
      <c r="BA16">
        <v>2</v>
      </c>
      <c r="BB16">
        <v>0.5</v>
      </c>
      <c r="BC16" t="s">
        <v>108</v>
      </c>
      <c r="BD16" t="s">
        <v>106</v>
      </c>
      <c r="BF16" s="131">
        <v>0</v>
      </c>
      <c r="BL16" s="108">
        <v>1</v>
      </c>
      <c r="BM16">
        <v>1</v>
      </c>
      <c r="BN16">
        <v>0.5</v>
      </c>
      <c r="BO16" t="s">
        <v>108</v>
      </c>
      <c r="BP16" t="s">
        <v>106</v>
      </c>
      <c r="BX16" s="108">
        <v>0.5</v>
      </c>
      <c r="BY16">
        <v>0.5</v>
      </c>
      <c r="BZ16">
        <v>0.1</v>
      </c>
      <c r="CA16" t="s">
        <v>108</v>
      </c>
      <c r="CB16" t="s">
        <v>106</v>
      </c>
      <c r="CD16" s="108"/>
      <c r="CE16" s="108" t="s">
        <v>1535</v>
      </c>
      <c r="CL16" s="108"/>
    </row>
    <row r="17" spans="1:90">
      <c r="A17" s="123">
        <v>43301</v>
      </c>
      <c r="B17" s="108" t="s">
        <v>692</v>
      </c>
      <c r="D17" s="108" t="s">
        <v>1208</v>
      </c>
      <c r="E17" s="108">
        <v>9</v>
      </c>
      <c r="F17" s="108">
        <v>2</v>
      </c>
      <c r="G17" s="124" t="s">
        <v>313</v>
      </c>
      <c r="H17" s="108">
        <v>0</v>
      </c>
      <c r="I17" s="108">
        <v>95.5</v>
      </c>
      <c r="J17" s="125" t="s">
        <v>707</v>
      </c>
      <c r="K17" s="126">
        <v>12.945</v>
      </c>
      <c r="L17" s="126">
        <v>13.9</v>
      </c>
      <c r="M17" s="127" t="s">
        <v>1209</v>
      </c>
      <c r="N17" s="128" t="s">
        <v>693</v>
      </c>
      <c r="O17" t="s">
        <v>28</v>
      </c>
      <c r="P17" s="108" t="s">
        <v>12</v>
      </c>
      <c r="Q17" s="108" t="s">
        <v>1326</v>
      </c>
      <c r="R17" s="124" t="s">
        <v>701</v>
      </c>
      <c r="S17" s="108" t="s">
        <v>701</v>
      </c>
      <c r="V17" s="108" t="s">
        <v>694</v>
      </c>
      <c r="W17" s="108">
        <v>3</v>
      </c>
      <c r="X17" s="129" t="s">
        <v>88</v>
      </c>
      <c r="Y17" s="108" t="s">
        <v>690</v>
      </c>
      <c r="Z17" s="108"/>
      <c r="AD17" s="108" t="s">
        <v>144</v>
      </c>
      <c r="AE17" s="108">
        <v>0</v>
      </c>
      <c r="AG17" t="s">
        <v>1262</v>
      </c>
      <c r="AH17" s="124">
        <v>96.5</v>
      </c>
      <c r="AI17" s="130">
        <v>5</v>
      </c>
      <c r="AJ17" s="108">
        <v>1</v>
      </c>
      <c r="AK17" s="131" t="s">
        <v>108</v>
      </c>
      <c r="AL17" s="108" t="s">
        <v>106</v>
      </c>
      <c r="AN17" s="108">
        <v>0</v>
      </c>
      <c r="AO17" s="108"/>
      <c r="AP17" s="108"/>
      <c r="AQ17" s="108"/>
      <c r="AR17" s="131"/>
      <c r="AS17" s="131"/>
      <c r="AT17" s="131">
        <v>0</v>
      </c>
      <c r="AU17" s="131"/>
      <c r="AV17" s="131"/>
      <c r="AW17" s="131"/>
      <c r="AX17" s="131"/>
      <c r="AZ17" s="108">
        <v>2</v>
      </c>
      <c r="BA17">
        <v>2</v>
      </c>
      <c r="BB17">
        <v>0.5</v>
      </c>
      <c r="BC17" t="s">
        <v>108</v>
      </c>
      <c r="BD17" t="s">
        <v>106</v>
      </c>
      <c r="BF17" s="131">
        <v>0</v>
      </c>
      <c r="BL17" s="108">
        <v>1</v>
      </c>
      <c r="BM17" s="131">
        <v>1</v>
      </c>
      <c r="BN17" s="108">
        <v>0.5</v>
      </c>
      <c r="BO17" s="108" t="s">
        <v>108</v>
      </c>
      <c r="BP17" s="108" t="s">
        <v>106</v>
      </c>
      <c r="BQ17" s="108"/>
      <c r="BX17" s="108">
        <v>0.5</v>
      </c>
      <c r="BY17">
        <v>0.5</v>
      </c>
      <c r="BZ17">
        <v>0.1</v>
      </c>
      <c r="CA17" t="s">
        <v>108</v>
      </c>
      <c r="CB17" t="s">
        <v>106</v>
      </c>
      <c r="CE17" s="108" t="s">
        <v>1535</v>
      </c>
      <c r="CL17" s="108"/>
    </row>
    <row r="18" spans="1:90">
      <c r="A18" s="123">
        <v>43301</v>
      </c>
      <c r="B18" s="108" t="s">
        <v>692</v>
      </c>
      <c r="D18" s="108" t="s">
        <v>1208</v>
      </c>
      <c r="E18" s="108">
        <v>9</v>
      </c>
      <c r="F18" s="108">
        <v>3</v>
      </c>
      <c r="G18" s="124" t="s">
        <v>314</v>
      </c>
      <c r="H18" s="108">
        <v>0</v>
      </c>
      <c r="I18" s="108">
        <v>1.5</v>
      </c>
      <c r="J18" s="125" t="s">
        <v>707</v>
      </c>
      <c r="K18" s="126">
        <v>13.9</v>
      </c>
      <c r="L18" s="126">
        <v>13.915000000000001</v>
      </c>
      <c r="M18" s="127" t="s">
        <v>1209</v>
      </c>
      <c r="N18" s="128" t="s">
        <v>693</v>
      </c>
      <c r="O18" t="s">
        <v>28</v>
      </c>
      <c r="P18" s="108" t="s">
        <v>12</v>
      </c>
      <c r="Q18" s="108" t="s">
        <v>1326</v>
      </c>
      <c r="R18" s="124" t="s">
        <v>701</v>
      </c>
      <c r="S18" s="108" t="s">
        <v>700</v>
      </c>
      <c r="T18" t="s">
        <v>131</v>
      </c>
      <c r="U18" t="s">
        <v>136</v>
      </c>
      <c r="V18" s="108" t="s">
        <v>694</v>
      </c>
      <c r="W18" s="108">
        <v>3</v>
      </c>
      <c r="X18" t="s">
        <v>88</v>
      </c>
      <c r="Y18" t="s">
        <v>690</v>
      </c>
      <c r="AD18" s="108" t="s">
        <v>144</v>
      </c>
      <c r="AE18" s="108">
        <v>0</v>
      </c>
      <c r="AG18" t="s">
        <v>1262</v>
      </c>
      <c r="AH18" s="124">
        <v>96.5</v>
      </c>
      <c r="AI18">
        <v>5</v>
      </c>
      <c r="AJ18">
        <v>1</v>
      </c>
      <c r="AK18" t="s">
        <v>108</v>
      </c>
      <c r="AL18" t="s">
        <v>106</v>
      </c>
      <c r="AN18" s="108">
        <v>0</v>
      </c>
      <c r="AO18" s="108"/>
      <c r="AP18" s="108"/>
      <c r="AT18">
        <v>0</v>
      </c>
      <c r="AZ18" s="108">
        <v>2</v>
      </c>
      <c r="BA18">
        <v>2</v>
      </c>
      <c r="BB18">
        <v>0.5</v>
      </c>
      <c r="BC18" t="s">
        <v>108</v>
      </c>
      <c r="BD18" t="s">
        <v>106</v>
      </c>
      <c r="BF18" s="131">
        <v>0</v>
      </c>
      <c r="BL18" s="108">
        <v>1</v>
      </c>
      <c r="BM18">
        <v>1</v>
      </c>
      <c r="BN18">
        <v>0.5</v>
      </c>
      <c r="BO18" t="s">
        <v>108</v>
      </c>
      <c r="BP18" t="s">
        <v>106</v>
      </c>
      <c r="BX18" s="108">
        <v>0.5</v>
      </c>
      <c r="BY18">
        <v>0.5</v>
      </c>
      <c r="BZ18">
        <v>0.1</v>
      </c>
      <c r="CA18" t="s">
        <v>108</v>
      </c>
      <c r="CB18" t="s">
        <v>106</v>
      </c>
      <c r="CD18" s="108"/>
      <c r="CE18" s="108" t="s">
        <v>1535</v>
      </c>
      <c r="CL18" s="108"/>
    </row>
    <row r="19" spans="1:90">
      <c r="A19" s="123">
        <v>43301</v>
      </c>
      <c r="B19" s="108" t="s">
        <v>692</v>
      </c>
      <c r="D19" s="108" t="s">
        <v>1208</v>
      </c>
      <c r="E19" s="108">
        <v>9</v>
      </c>
      <c r="F19" s="108">
        <v>3</v>
      </c>
      <c r="G19" s="124" t="s">
        <v>314</v>
      </c>
      <c r="H19" s="108">
        <v>1.5</v>
      </c>
      <c r="I19" s="108">
        <v>9.5</v>
      </c>
      <c r="J19" s="125" t="s">
        <v>707</v>
      </c>
      <c r="K19" s="126">
        <v>13.915000000000001</v>
      </c>
      <c r="L19" s="126">
        <v>13.995000000000001</v>
      </c>
      <c r="M19" s="127" t="s">
        <v>1210</v>
      </c>
      <c r="N19" s="128">
        <v>1</v>
      </c>
      <c r="P19" s="108" t="s">
        <v>4</v>
      </c>
      <c r="Q19" s="108" t="s">
        <v>4</v>
      </c>
      <c r="R19" s="124" t="s">
        <v>700</v>
      </c>
      <c r="S19" s="108" t="s">
        <v>701</v>
      </c>
      <c r="T19" t="s">
        <v>131</v>
      </c>
      <c r="U19" t="s">
        <v>136</v>
      </c>
      <c r="V19" s="108" t="s">
        <v>1263</v>
      </c>
      <c r="W19" s="108">
        <v>2</v>
      </c>
      <c r="X19" s="129" t="s">
        <v>88</v>
      </c>
      <c r="Y19" s="108" t="s">
        <v>708</v>
      </c>
      <c r="Z19" s="108"/>
      <c r="AD19" s="108" t="s">
        <v>144</v>
      </c>
      <c r="AE19" s="108">
        <v>0</v>
      </c>
      <c r="AG19" t="s">
        <v>1262</v>
      </c>
      <c r="AH19" s="124">
        <v>0</v>
      </c>
      <c r="AI19" s="130"/>
      <c r="AJ19" s="108"/>
      <c r="AK19" s="131"/>
      <c r="AL19" s="108"/>
      <c r="AN19" s="108">
        <v>60</v>
      </c>
      <c r="AO19" s="108">
        <v>0.5</v>
      </c>
      <c r="AP19" s="108">
        <v>0.1</v>
      </c>
      <c r="AQ19" s="108" t="s">
        <v>108</v>
      </c>
      <c r="AR19" s="131" t="s">
        <v>106</v>
      </c>
      <c r="AT19" s="108">
        <v>40</v>
      </c>
      <c r="AU19" s="108">
        <v>0.5</v>
      </c>
      <c r="AV19" s="108">
        <v>0.1</v>
      </c>
      <c r="AW19" s="108" t="s">
        <v>108</v>
      </c>
      <c r="AX19" s="108" t="s">
        <v>106</v>
      </c>
      <c r="AZ19" s="108">
        <v>0</v>
      </c>
      <c r="BF19" s="131">
        <v>0</v>
      </c>
      <c r="BL19" s="108">
        <v>0</v>
      </c>
      <c r="BX19" s="108">
        <v>0</v>
      </c>
      <c r="CE19" s="108" t="s">
        <v>1264</v>
      </c>
      <c r="CL19" s="108"/>
    </row>
    <row r="20" spans="1:90">
      <c r="A20" s="123">
        <v>43301</v>
      </c>
      <c r="B20" s="108" t="s">
        <v>692</v>
      </c>
      <c r="D20" s="108" t="s">
        <v>1208</v>
      </c>
      <c r="E20" s="108">
        <v>9</v>
      </c>
      <c r="F20" s="108">
        <v>3</v>
      </c>
      <c r="G20" s="124" t="s">
        <v>314</v>
      </c>
      <c r="H20" s="108">
        <v>9.5</v>
      </c>
      <c r="I20" s="108">
        <v>20</v>
      </c>
      <c r="J20" s="125" t="s">
        <v>707</v>
      </c>
      <c r="K20" s="126">
        <v>13.995000000000001</v>
      </c>
      <c r="L20" s="126">
        <v>14.1</v>
      </c>
      <c r="M20" s="127" t="s">
        <v>1211</v>
      </c>
      <c r="N20" s="128" t="s">
        <v>693</v>
      </c>
      <c r="O20" t="s">
        <v>28</v>
      </c>
      <c r="P20" s="108" t="s">
        <v>12</v>
      </c>
      <c r="Q20" s="108" t="s">
        <v>1326</v>
      </c>
      <c r="R20" s="124" t="s">
        <v>701</v>
      </c>
      <c r="S20" s="108" t="s">
        <v>701</v>
      </c>
      <c r="V20" s="108" t="s">
        <v>694</v>
      </c>
      <c r="W20" s="108">
        <v>3</v>
      </c>
      <c r="X20" s="129" t="s">
        <v>88</v>
      </c>
      <c r="Y20" s="108" t="s">
        <v>690</v>
      </c>
      <c r="Z20" s="108"/>
      <c r="AD20" s="108" t="s">
        <v>144</v>
      </c>
      <c r="AE20" s="108">
        <v>0</v>
      </c>
      <c r="AG20" t="s">
        <v>1262</v>
      </c>
      <c r="AH20" s="124">
        <v>96.5</v>
      </c>
      <c r="AI20" s="130">
        <v>5</v>
      </c>
      <c r="AJ20" s="108">
        <v>1</v>
      </c>
      <c r="AK20" s="131" t="s">
        <v>108</v>
      </c>
      <c r="AL20" s="108" t="s">
        <v>106</v>
      </c>
      <c r="AN20" s="108">
        <v>0</v>
      </c>
      <c r="AO20" s="108"/>
      <c r="AP20" s="108"/>
      <c r="AQ20" s="108"/>
      <c r="AR20" s="131"/>
      <c r="AS20" s="131"/>
      <c r="AT20" s="131">
        <v>0</v>
      </c>
      <c r="AU20" s="131"/>
      <c r="AV20" s="131"/>
      <c r="AW20" s="131"/>
      <c r="AX20" s="131"/>
      <c r="AZ20" s="108">
        <v>2</v>
      </c>
      <c r="BA20">
        <v>2</v>
      </c>
      <c r="BB20">
        <v>0.5</v>
      </c>
      <c r="BC20" t="s">
        <v>108</v>
      </c>
      <c r="BD20" t="s">
        <v>106</v>
      </c>
      <c r="BF20" s="131">
        <v>0</v>
      </c>
      <c r="BL20" s="108">
        <v>1</v>
      </c>
      <c r="BM20">
        <v>1</v>
      </c>
      <c r="BN20">
        <v>0.5</v>
      </c>
      <c r="BO20" t="s">
        <v>108</v>
      </c>
      <c r="BP20" t="s">
        <v>106</v>
      </c>
      <c r="BX20" s="108">
        <v>0.5</v>
      </c>
      <c r="BY20">
        <v>0.5</v>
      </c>
      <c r="BZ20">
        <v>0.1</v>
      </c>
      <c r="CA20" t="s">
        <v>108</v>
      </c>
      <c r="CB20" t="s">
        <v>106</v>
      </c>
      <c r="CE20" s="108" t="s">
        <v>1535</v>
      </c>
      <c r="CL20" s="108"/>
    </row>
    <row r="21" spans="1:90">
      <c r="A21" s="123">
        <v>43301</v>
      </c>
      <c r="B21" s="108" t="s">
        <v>692</v>
      </c>
      <c r="D21" s="108" t="s">
        <v>1208</v>
      </c>
      <c r="E21" s="108">
        <v>10</v>
      </c>
      <c r="F21" s="108">
        <v>1</v>
      </c>
      <c r="G21" s="124" t="s">
        <v>315</v>
      </c>
      <c r="H21" s="108">
        <v>0</v>
      </c>
      <c r="I21" s="108">
        <v>78</v>
      </c>
      <c r="J21" s="125" t="s">
        <v>707</v>
      </c>
      <c r="K21" s="126">
        <v>13.8</v>
      </c>
      <c r="L21" s="126">
        <v>14.58</v>
      </c>
      <c r="M21" s="127" t="s">
        <v>1211</v>
      </c>
      <c r="N21" s="128" t="s">
        <v>693</v>
      </c>
      <c r="O21" t="s">
        <v>28</v>
      </c>
      <c r="P21" s="108" t="s">
        <v>12</v>
      </c>
      <c r="Q21" s="108" t="s">
        <v>1326</v>
      </c>
      <c r="R21" s="124" t="s">
        <v>701</v>
      </c>
      <c r="S21" s="108" t="s">
        <v>701</v>
      </c>
      <c r="V21" s="108" t="s">
        <v>694</v>
      </c>
      <c r="W21" s="108">
        <v>3</v>
      </c>
      <c r="X21" t="s">
        <v>88</v>
      </c>
      <c r="Y21" t="s">
        <v>690</v>
      </c>
      <c r="AD21" s="108" t="s">
        <v>144</v>
      </c>
      <c r="AE21" s="108">
        <v>0</v>
      </c>
      <c r="AG21" t="s">
        <v>1262</v>
      </c>
      <c r="AH21" s="124">
        <v>96.5</v>
      </c>
      <c r="AI21">
        <v>5</v>
      </c>
      <c r="AJ21">
        <v>1</v>
      </c>
      <c r="AK21" t="s">
        <v>108</v>
      </c>
      <c r="AL21" t="s">
        <v>106</v>
      </c>
      <c r="AN21" s="108">
        <v>0</v>
      </c>
      <c r="AO21" s="108"/>
      <c r="AP21" s="108"/>
      <c r="AT21">
        <v>0</v>
      </c>
      <c r="AZ21" s="108">
        <v>2</v>
      </c>
      <c r="BA21">
        <v>2</v>
      </c>
      <c r="BB21">
        <v>0.5</v>
      </c>
      <c r="BC21" t="s">
        <v>108</v>
      </c>
      <c r="BD21" t="s">
        <v>106</v>
      </c>
      <c r="BF21" s="131">
        <v>0</v>
      </c>
      <c r="BL21" s="108">
        <v>1</v>
      </c>
      <c r="BM21">
        <v>1</v>
      </c>
      <c r="BN21">
        <v>0.5</v>
      </c>
      <c r="BO21" t="s">
        <v>108</v>
      </c>
      <c r="BP21" t="s">
        <v>106</v>
      </c>
      <c r="BX21" s="108">
        <v>0.5</v>
      </c>
      <c r="BY21">
        <v>0.5</v>
      </c>
      <c r="BZ21">
        <v>0.1</v>
      </c>
      <c r="CA21" t="s">
        <v>108</v>
      </c>
      <c r="CB21" t="s">
        <v>106</v>
      </c>
      <c r="CD21" s="108"/>
      <c r="CE21" s="108" t="s">
        <v>1535</v>
      </c>
      <c r="CL21" s="108"/>
    </row>
    <row r="22" spans="1:90">
      <c r="A22" s="123">
        <v>43301</v>
      </c>
      <c r="B22" s="108" t="s">
        <v>692</v>
      </c>
      <c r="D22" s="108" t="s">
        <v>1208</v>
      </c>
      <c r="E22" s="108">
        <v>11</v>
      </c>
      <c r="F22" s="108">
        <v>1</v>
      </c>
      <c r="G22" s="124" t="s">
        <v>316</v>
      </c>
      <c r="H22" s="108">
        <v>0</v>
      </c>
      <c r="I22" s="108">
        <v>89</v>
      </c>
      <c r="J22" s="125" t="s">
        <v>707</v>
      </c>
      <c r="K22" s="126">
        <v>14.6</v>
      </c>
      <c r="L22" s="126">
        <v>15.49</v>
      </c>
      <c r="M22" s="127" t="s">
        <v>1211</v>
      </c>
      <c r="N22" s="128" t="s">
        <v>693</v>
      </c>
      <c r="O22" t="s">
        <v>28</v>
      </c>
      <c r="P22" s="108" t="s">
        <v>12</v>
      </c>
      <c r="Q22" s="108" t="s">
        <v>1326</v>
      </c>
      <c r="R22" s="124" t="s">
        <v>701</v>
      </c>
      <c r="S22" s="108" t="s">
        <v>701</v>
      </c>
      <c r="V22" s="108" t="s">
        <v>694</v>
      </c>
      <c r="W22" s="108">
        <v>3</v>
      </c>
      <c r="X22" s="129" t="s">
        <v>88</v>
      </c>
      <c r="Y22" s="108" t="s">
        <v>690</v>
      </c>
      <c r="Z22" s="108"/>
      <c r="AD22" s="108" t="s">
        <v>144</v>
      </c>
      <c r="AE22" s="108">
        <v>0</v>
      </c>
      <c r="AG22" t="s">
        <v>1262</v>
      </c>
      <c r="AH22" s="124">
        <v>96.5</v>
      </c>
      <c r="AI22" s="130">
        <v>5</v>
      </c>
      <c r="AJ22" s="108">
        <v>1</v>
      </c>
      <c r="AK22" s="131" t="s">
        <v>108</v>
      </c>
      <c r="AL22" s="108" t="s">
        <v>106</v>
      </c>
      <c r="AN22" s="108">
        <v>0</v>
      </c>
      <c r="AO22" s="108"/>
      <c r="AP22" s="108"/>
      <c r="AQ22" s="108"/>
      <c r="AR22" s="131"/>
      <c r="AS22" s="131"/>
      <c r="AT22" s="131">
        <v>0</v>
      </c>
      <c r="AU22" s="131"/>
      <c r="AV22" s="131"/>
      <c r="AW22" s="131"/>
      <c r="AX22" s="131"/>
      <c r="AZ22" s="108">
        <v>2</v>
      </c>
      <c r="BA22">
        <v>2</v>
      </c>
      <c r="BB22">
        <v>0.5</v>
      </c>
      <c r="BC22" t="s">
        <v>108</v>
      </c>
      <c r="BD22" t="s">
        <v>106</v>
      </c>
      <c r="BF22" s="131">
        <v>0</v>
      </c>
      <c r="BL22" s="108">
        <v>1</v>
      </c>
      <c r="BM22">
        <v>1</v>
      </c>
      <c r="BN22">
        <v>0.5</v>
      </c>
      <c r="BO22" t="s">
        <v>108</v>
      </c>
      <c r="BP22" t="s">
        <v>106</v>
      </c>
      <c r="BX22" s="108">
        <v>0.5</v>
      </c>
      <c r="BY22">
        <v>0.5</v>
      </c>
      <c r="BZ22">
        <v>0.1</v>
      </c>
      <c r="CA22" t="s">
        <v>108</v>
      </c>
      <c r="CB22" t="s">
        <v>106</v>
      </c>
      <c r="CE22" s="108" t="s">
        <v>1535</v>
      </c>
      <c r="CL22" s="108"/>
    </row>
    <row r="23" spans="1:90">
      <c r="A23" s="123">
        <v>43301</v>
      </c>
      <c r="B23" s="108" t="s">
        <v>692</v>
      </c>
      <c r="D23" s="108" t="s">
        <v>1208</v>
      </c>
      <c r="E23" s="108">
        <v>11</v>
      </c>
      <c r="F23" s="108">
        <v>2</v>
      </c>
      <c r="G23" s="124" t="s">
        <v>317</v>
      </c>
      <c r="H23" s="108">
        <v>0</v>
      </c>
      <c r="I23" s="108">
        <v>97</v>
      </c>
      <c r="J23" s="125" t="s">
        <v>707</v>
      </c>
      <c r="K23" s="126">
        <v>15.49</v>
      </c>
      <c r="L23" s="126">
        <v>16.46</v>
      </c>
      <c r="M23" s="127" t="s">
        <v>1211</v>
      </c>
      <c r="N23" s="128" t="s">
        <v>693</v>
      </c>
      <c r="O23" t="s">
        <v>28</v>
      </c>
      <c r="P23" s="108" t="s">
        <v>12</v>
      </c>
      <c r="Q23" s="108" t="s">
        <v>1326</v>
      </c>
      <c r="R23" s="124" t="s">
        <v>701</v>
      </c>
      <c r="S23" s="108" t="s">
        <v>701</v>
      </c>
      <c r="V23" s="108" t="s">
        <v>694</v>
      </c>
      <c r="W23" s="108">
        <v>3</v>
      </c>
      <c r="X23" t="s">
        <v>88</v>
      </c>
      <c r="Y23" t="s">
        <v>690</v>
      </c>
      <c r="AD23" s="108" t="s">
        <v>144</v>
      </c>
      <c r="AE23" s="108">
        <v>0</v>
      </c>
      <c r="AG23" t="s">
        <v>1262</v>
      </c>
      <c r="AH23" s="124">
        <v>96.5</v>
      </c>
      <c r="AI23">
        <v>5</v>
      </c>
      <c r="AJ23">
        <v>1</v>
      </c>
      <c r="AK23" t="s">
        <v>108</v>
      </c>
      <c r="AL23" t="s">
        <v>106</v>
      </c>
      <c r="AN23">
        <v>0</v>
      </c>
      <c r="AT23">
        <v>0</v>
      </c>
      <c r="AZ23" s="108">
        <v>2</v>
      </c>
      <c r="BA23">
        <v>2</v>
      </c>
      <c r="BB23">
        <v>0.5</v>
      </c>
      <c r="BC23" t="s">
        <v>108</v>
      </c>
      <c r="BD23" t="s">
        <v>106</v>
      </c>
      <c r="BF23" s="131">
        <v>0</v>
      </c>
      <c r="BL23" s="108">
        <v>1</v>
      </c>
      <c r="BM23">
        <v>1</v>
      </c>
      <c r="BN23">
        <v>0.5</v>
      </c>
      <c r="BO23" t="s">
        <v>108</v>
      </c>
      <c r="BP23" t="s">
        <v>106</v>
      </c>
      <c r="BX23" s="108">
        <v>0.5</v>
      </c>
      <c r="BY23">
        <v>0.5</v>
      </c>
      <c r="BZ23">
        <v>0.1</v>
      </c>
      <c r="CA23" t="s">
        <v>108</v>
      </c>
      <c r="CB23" t="s">
        <v>106</v>
      </c>
      <c r="CD23" s="108"/>
      <c r="CE23" s="108" t="s">
        <v>1535</v>
      </c>
      <c r="CL23" s="108"/>
    </row>
    <row r="24" spans="1:90">
      <c r="A24" s="123">
        <v>43301</v>
      </c>
      <c r="B24" s="108" t="s">
        <v>692</v>
      </c>
      <c r="D24" s="108" t="s">
        <v>1208</v>
      </c>
      <c r="E24" s="108">
        <v>12</v>
      </c>
      <c r="F24" s="108">
        <v>1</v>
      </c>
      <c r="G24" s="124" t="s">
        <v>318</v>
      </c>
      <c r="H24" s="108">
        <v>0</v>
      </c>
      <c r="I24" s="108">
        <v>47.5</v>
      </c>
      <c r="J24" s="125" t="s">
        <v>707</v>
      </c>
      <c r="K24" s="126">
        <v>16.45</v>
      </c>
      <c r="L24" s="126">
        <v>16.925000000000001</v>
      </c>
      <c r="M24" s="127" t="s">
        <v>1211</v>
      </c>
      <c r="N24" s="128" t="s">
        <v>693</v>
      </c>
      <c r="O24" t="s">
        <v>28</v>
      </c>
      <c r="P24" s="108" t="s">
        <v>12</v>
      </c>
      <c r="Q24" s="108" t="s">
        <v>1326</v>
      </c>
      <c r="R24" s="124" t="s">
        <v>701</v>
      </c>
      <c r="S24" s="108" t="s">
        <v>700</v>
      </c>
      <c r="V24" s="108" t="s">
        <v>694</v>
      </c>
      <c r="W24" s="108">
        <v>3</v>
      </c>
      <c r="X24" s="129" t="s">
        <v>88</v>
      </c>
      <c r="Y24" s="108" t="s">
        <v>690</v>
      </c>
      <c r="AA24" s="108"/>
      <c r="AB24" s="108"/>
      <c r="AC24" s="108"/>
      <c r="AD24" s="108" t="s">
        <v>144</v>
      </c>
      <c r="AE24" s="108">
        <v>0</v>
      </c>
      <c r="AG24" t="s">
        <v>1262</v>
      </c>
      <c r="AH24" s="124">
        <v>96.5</v>
      </c>
      <c r="AI24" s="130">
        <v>5</v>
      </c>
      <c r="AJ24" s="108">
        <v>1</v>
      </c>
      <c r="AK24" s="131" t="s">
        <v>108</v>
      </c>
      <c r="AL24" s="108" t="s">
        <v>106</v>
      </c>
      <c r="AN24" s="108">
        <v>0</v>
      </c>
      <c r="AO24" s="108"/>
      <c r="AP24" s="108"/>
      <c r="AQ24" s="108"/>
      <c r="AR24" s="131"/>
      <c r="AS24" s="131"/>
      <c r="AT24" s="131">
        <v>0</v>
      </c>
      <c r="AU24" s="131"/>
      <c r="AV24" s="131"/>
      <c r="AW24" s="131"/>
      <c r="AX24" s="131"/>
      <c r="AZ24" s="108">
        <v>2</v>
      </c>
      <c r="BA24">
        <v>2</v>
      </c>
      <c r="BB24">
        <v>0.5</v>
      </c>
      <c r="BC24" t="s">
        <v>108</v>
      </c>
      <c r="BD24" t="s">
        <v>106</v>
      </c>
      <c r="BF24" s="131">
        <v>0</v>
      </c>
      <c r="BL24" s="108">
        <v>1</v>
      </c>
      <c r="BM24" s="131">
        <v>1</v>
      </c>
      <c r="BN24" s="108">
        <v>0.5</v>
      </c>
      <c r="BO24" s="108" t="s">
        <v>108</v>
      </c>
      <c r="BP24" s="108" t="s">
        <v>106</v>
      </c>
      <c r="BX24" s="108">
        <v>0.5</v>
      </c>
      <c r="BY24">
        <v>0.5</v>
      </c>
      <c r="BZ24">
        <v>0.1</v>
      </c>
      <c r="CA24" t="s">
        <v>108</v>
      </c>
      <c r="CB24" t="s">
        <v>106</v>
      </c>
      <c r="CE24" s="108" t="s">
        <v>1535</v>
      </c>
      <c r="CL24" s="108"/>
    </row>
    <row r="25" spans="1:90">
      <c r="A25" s="123">
        <v>43301</v>
      </c>
      <c r="B25" s="108" t="s">
        <v>692</v>
      </c>
      <c r="D25" s="108" t="s">
        <v>1208</v>
      </c>
      <c r="E25" s="108">
        <v>12</v>
      </c>
      <c r="F25" s="108">
        <v>1</v>
      </c>
      <c r="G25" s="124" t="s">
        <v>318</v>
      </c>
      <c r="H25" s="108">
        <v>47.5</v>
      </c>
      <c r="I25" s="108">
        <v>49.5</v>
      </c>
      <c r="J25" s="125" t="s">
        <v>707</v>
      </c>
      <c r="K25" s="126">
        <v>16.925000000000001</v>
      </c>
      <c r="L25" s="126">
        <v>16.945</v>
      </c>
      <c r="M25" s="127" t="s">
        <v>1212</v>
      </c>
      <c r="N25" s="128">
        <v>1</v>
      </c>
      <c r="P25" s="108" t="s">
        <v>6</v>
      </c>
      <c r="Q25" s="108" t="s">
        <v>6</v>
      </c>
      <c r="R25" s="124" t="s">
        <v>700</v>
      </c>
      <c r="S25" s="108" t="s">
        <v>700</v>
      </c>
      <c r="T25" t="s">
        <v>131</v>
      </c>
      <c r="U25" t="s">
        <v>136</v>
      </c>
      <c r="V25" s="108" t="s">
        <v>696</v>
      </c>
      <c r="W25" s="108">
        <v>5</v>
      </c>
      <c r="X25" t="s">
        <v>88</v>
      </c>
      <c r="Y25" t="s">
        <v>92</v>
      </c>
      <c r="AD25" s="108" t="s">
        <v>144</v>
      </c>
      <c r="AE25" s="108">
        <v>0</v>
      </c>
      <c r="AG25" t="s">
        <v>1262</v>
      </c>
      <c r="AH25" s="124">
        <v>0</v>
      </c>
      <c r="AN25">
        <v>70</v>
      </c>
      <c r="AO25">
        <v>5</v>
      </c>
      <c r="AP25">
        <v>3</v>
      </c>
      <c r="AQ25" t="s">
        <v>108</v>
      </c>
      <c r="AR25" t="s">
        <v>106</v>
      </c>
      <c r="AS25" s="131"/>
      <c r="AT25" s="131">
        <v>20</v>
      </c>
      <c r="AU25" s="131">
        <v>6</v>
      </c>
      <c r="AV25" s="131">
        <v>3</v>
      </c>
      <c r="AW25" s="131" t="s">
        <v>108</v>
      </c>
      <c r="AX25" s="131" t="s">
        <v>105</v>
      </c>
      <c r="AZ25" s="108">
        <v>10</v>
      </c>
      <c r="BA25">
        <v>6</v>
      </c>
      <c r="BB25">
        <v>3</v>
      </c>
      <c r="BC25" t="s">
        <v>108</v>
      </c>
      <c r="BD25" t="s">
        <v>104</v>
      </c>
      <c r="BF25" s="131">
        <v>0</v>
      </c>
      <c r="BL25" s="108">
        <v>0</v>
      </c>
      <c r="BX25" s="108">
        <v>0</v>
      </c>
      <c r="CD25" s="108"/>
      <c r="CE25" s="108" t="s">
        <v>1265</v>
      </c>
      <c r="CL25" s="108"/>
    </row>
    <row r="26" spans="1:90">
      <c r="A26" s="123">
        <v>43301</v>
      </c>
      <c r="B26" s="108" t="s">
        <v>692</v>
      </c>
      <c r="D26" s="108" t="s">
        <v>1208</v>
      </c>
      <c r="E26" s="108">
        <v>12</v>
      </c>
      <c r="F26" s="108">
        <v>1</v>
      </c>
      <c r="G26" s="124" t="s">
        <v>318</v>
      </c>
      <c r="H26" s="108">
        <v>49.5</v>
      </c>
      <c r="I26" s="108">
        <v>60.5</v>
      </c>
      <c r="J26" s="125" t="s">
        <v>707</v>
      </c>
      <c r="K26" s="126">
        <v>16.945</v>
      </c>
      <c r="L26" s="126">
        <v>17.055</v>
      </c>
      <c r="M26" s="127" t="s">
        <v>1213</v>
      </c>
      <c r="N26" s="128" t="s">
        <v>693</v>
      </c>
      <c r="O26" t="s">
        <v>28</v>
      </c>
      <c r="P26" s="108" t="s">
        <v>12</v>
      </c>
      <c r="Q26" s="108" t="s">
        <v>1326</v>
      </c>
      <c r="R26" s="124" t="s">
        <v>700</v>
      </c>
      <c r="S26" s="108" t="s">
        <v>701</v>
      </c>
      <c r="T26" t="s">
        <v>131</v>
      </c>
      <c r="U26" t="s">
        <v>136</v>
      </c>
      <c r="V26" s="108" t="s">
        <v>694</v>
      </c>
      <c r="W26" s="108">
        <v>3</v>
      </c>
      <c r="X26" t="s">
        <v>88</v>
      </c>
      <c r="Y26" t="s">
        <v>690</v>
      </c>
      <c r="AD26" s="108" t="s">
        <v>144</v>
      </c>
      <c r="AE26" s="108">
        <v>0</v>
      </c>
      <c r="AG26" t="s">
        <v>1262</v>
      </c>
      <c r="AH26" s="124">
        <v>96.5</v>
      </c>
      <c r="AI26">
        <v>5</v>
      </c>
      <c r="AJ26">
        <v>1</v>
      </c>
      <c r="AK26" t="s">
        <v>108</v>
      </c>
      <c r="AL26" t="s">
        <v>106</v>
      </c>
      <c r="AN26">
        <v>0</v>
      </c>
      <c r="AS26" s="108"/>
      <c r="AT26" s="108">
        <v>0</v>
      </c>
      <c r="AZ26" s="108">
        <v>2</v>
      </c>
      <c r="BA26">
        <v>2</v>
      </c>
      <c r="BB26">
        <v>0.5</v>
      </c>
      <c r="BC26" t="s">
        <v>108</v>
      </c>
      <c r="BD26" t="s">
        <v>106</v>
      </c>
      <c r="BF26" s="131">
        <v>0</v>
      </c>
      <c r="BL26" s="108">
        <v>1</v>
      </c>
      <c r="BM26">
        <v>1</v>
      </c>
      <c r="BN26">
        <v>0.5</v>
      </c>
      <c r="BO26" t="s">
        <v>108</v>
      </c>
      <c r="BP26" t="s">
        <v>106</v>
      </c>
      <c r="BX26" s="108">
        <v>0.5</v>
      </c>
      <c r="BY26">
        <v>0.5</v>
      </c>
      <c r="BZ26">
        <v>0.1</v>
      </c>
      <c r="CA26" t="s">
        <v>108</v>
      </c>
      <c r="CB26" t="s">
        <v>106</v>
      </c>
      <c r="CE26" s="108" t="s">
        <v>1535</v>
      </c>
      <c r="CL26" s="108"/>
    </row>
    <row r="27" spans="1:90">
      <c r="A27" s="123">
        <v>43301</v>
      </c>
      <c r="B27" s="108" t="s">
        <v>692</v>
      </c>
      <c r="D27" s="108" t="s">
        <v>1208</v>
      </c>
      <c r="E27" s="108">
        <v>12</v>
      </c>
      <c r="F27" s="108">
        <v>2</v>
      </c>
      <c r="G27" s="124" t="s">
        <v>319</v>
      </c>
      <c r="H27" s="108">
        <v>0</v>
      </c>
      <c r="I27" s="108">
        <v>42</v>
      </c>
      <c r="J27" s="125" t="s">
        <v>707</v>
      </c>
      <c r="K27" s="126">
        <v>17.055</v>
      </c>
      <c r="L27" s="126">
        <v>17.475000000000001</v>
      </c>
      <c r="M27" s="127" t="s">
        <v>1213</v>
      </c>
      <c r="N27" s="128" t="s">
        <v>693</v>
      </c>
      <c r="O27" t="s">
        <v>28</v>
      </c>
      <c r="P27" s="108" t="s">
        <v>12</v>
      </c>
      <c r="Q27" s="108" t="s">
        <v>1326</v>
      </c>
      <c r="R27" s="124" t="s">
        <v>701</v>
      </c>
      <c r="S27" s="108" t="s">
        <v>701</v>
      </c>
      <c r="V27" s="108" t="s">
        <v>694</v>
      </c>
      <c r="W27" s="108">
        <v>3</v>
      </c>
      <c r="X27" s="129" t="s">
        <v>88</v>
      </c>
      <c r="Y27" s="108" t="s">
        <v>690</v>
      </c>
      <c r="AA27" s="108"/>
      <c r="AB27" s="108"/>
      <c r="AC27" s="108"/>
      <c r="AD27" s="108" t="s">
        <v>144</v>
      </c>
      <c r="AE27" s="108">
        <v>0</v>
      </c>
      <c r="AG27" s="108" t="s">
        <v>1262</v>
      </c>
      <c r="AH27" s="124">
        <v>96.5</v>
      </c>
      <c r="AI27" s="130">
        <v>5</v>
      </c>
      <c r="AJ27" s="108">
        <v>1</v>
      </c>
      <c r="AK27" s="131" t="s">
        <v>108</v>
      </c>
      <c r="AL27" s="108" t="s">
        <v>106</v>
      </c>
      <c r="AN27" s="108">
        <v>0</v>
      </c>
      <c r="AO27" s="108"/>
      <c r="AP27" s="108"/>
      <c r="AQ27" s="108"/>
      <c r="AR27" s="131"/>
      <c r="AS27" s="131"/>
      <c r="AT27" s="131">
        <v>0</v>
      </c>
      <c r="AU27" s="131"/>
      <c r="AV27" s="131"/>
      <c r="AW27" s="131"/>
      <c r="AX27" s="131"/>
      <c r="AZ27" s="108">
        <v>2</v>
      </c>
      <c r="BA27">
        <v>2</v>
      </c>
      <c r="BB27">
        <v>0.5</v>
      </c>
      <c r="BC27" t="s">
        <v>108</v>
      </c>
      <c r="BD27" t="s">
        <v>106</v>
      </c>
      <c r="BF27" s="131">
        <v>0</v>
      </c>
      <c r="BL27" s="108">
        <v>1</v>
      </c>
      <c r="BM27">
        <v>1</v>
      </c>
      <c r="BN27">
        <v>0.5</v>
      </c>
      <c r="BO27" t="s">
        <v>108</v>
      </c>
      <c r="BP27" t="s">
        <v>106</v>
      </c>
      <c r="BX27" s="108">
        <v>0.5</v>
      </c>
      <c r="BY27">
        <v>0.5</v>
      </c>
      <c r="BZ27">
        <v>0.1</v>
      </c>
      <c r="CA27" t="s">
        <v>108</v>
      </c>
      <c r="CB27" t="s">
        <v>106</v>
      </c>
      <c r="CE27" s="108" t="s">
        <v>1535</v>
      </c>
      <c r="CL27" s="108"/>
    </row>
    <row r="28" spans="1:90">
      <c r="A28" s="123">
        <v>43301</v>
      </c>
      <c r="B28" s="108" t="s">
        <v>692</v>
      </c>
      <c r="D28" s="108" t="s">
        <v>1208</v>
      </c>
      <c r="E28" s="108">
        <v>13</v>
      </c>
      <c r="F28" s="108">
        <v>1</v>
      </c>
      <c r="G28" s="124" t="s">
        <v>320</v>
      </c>
      <c r="H28" s="108">
        <v>0</v>
      </c>
      <c r="I28" s="108">
        <v>78.5</v>
      </c>
      <c r="J28" s="125" t="s">
        <v>707</v>
      </c>
      <c r="K28" s="126">
        <v>17.600000000000001</v>
      </c>
      <c r="L28" s="126">
        <v>18.385000000000002</v>
      </c>
      <c r="M28" s="127" t="s">
        <v>1213</v>
      </c>
      <c r="N28" s="128" t="s">
        <v>693</v>
      </c>
      <c r="O28" t="s">
        <v>28</v>
      </c>
      <c r="P28" s="108" t="s">
        <v>12</v>
      </c>
      <c r="Q28" s="108" t="s">
        <v>1326</v>
      </c>
      <c r="R28" s="124" t="s">
        <v>701</v>
      </c>
      <c r="S28" s="108" t="s">
        <v>701</v>
      </c>
      <c r="V28" s="108" t="s">
        <v>694</v>
      </c>
      <c r="W28" s="108">
        <v>3</v>
      </c>
      <c r="X28" t="s">
        <v>88</v>
      </c>
      <c r="Y28" t="s">
        <v>690</v>
      </c>
      <c r="AD28" s="108" t="s">
        <v>144</v>
      </c>
      <c r="AE28" s="108">
        <v>0</v>
      </c>
      <c r="AG28" t="s">
        <v>1262</v>
      </c>
      <c r="AH28" s="124">
        <v>96.5</v>
      </c>
      <c r="AI28">
        <v>5</v>
      </c>
      <c r="AJ28">
        <v>1</v>
      </c>
      <c r="AK28" t="s">
        <v>108</v>
      </c>
      <c r="AL28" t="s">
        <v>106</v>
      </c>
      <c r="AN28" s="108">
        <v>0</v>
      </c>
      <c r="AO28" s="108"/>
      <c r="AP28" s="108"/>
      <c r="AQ28" s="108"/>
      <c r="AR28" s="131"/>
      <c r="AS28" s="108"/>
      <c r="AT28" s="108">
        <v>0</v>
      </c>
      <c r="AZ28" s="108">
        <v>2</v>
      </c>
      <c r="BA28">
        <v>2</v>
      </c>
      <c r="BB28">
        <v>0.5</v>
      </c>
      <c r="BC28" t="s">
        <v>108</v>
      </c>
      <c r="BD28" t="s">
        <v>106</v>
      </c>
      <c r="BF28" s="131">
        <v>0</v>
      </c>
      <c r="BL28" s="108">
        <v>1</v>
      </c>
      <c r="BM28">
        <v>1</v>
      </c>
      <c r="BN28">
        <v>0.5</v>
      </c>
      <c r="BO28" t="s">
        <v>108</v>
      </c>
      <c r="BP28" t="s">
        <v>106</v>
      </c>
      <c r="BX28" s="108">
        <v>0.5</v>
      </c>
      <c r="BY28">
        <v>0.5</v>
      </c>
      <c r="BZ28">
        <v>0.1</v>
      </c>
      <c r="CA28" t="s">
        <v>108</v>
      </c>
      <c r="CB28" t="s">
        <v>106</v>
      </c>
      <c r="CE28" s="108" t="s">
        <v>1535</v>
      </c>
      <c r="CL28" s="108"/>
    </row>
    <row r="29" spans="1:90">
      <c r="A29" s="123">
        <v>43301</v>
      </c>
      <c r="B29" s="108" t="s">
        <v>692</v>
      </c>
      <c r="D29" s="108" t="s">
        <v>1208</v>
      </c>
      <c r="E29" s="108">
        <v>13</v>
      </c>
      <c r="F29" s="108">
        <v>2</v>
      </c>
      <c r="G29" s="124" t="s">
        <v>321</v>
      </c>
      <c r="H29" s="108">
        <v>0</v>
      </c>
      <c r="I29" s="108">
        <v>80</v>
      </c>
      <c r="J29" s="125" t="s">
        <v>707</v>
      </c>
      <c r="K29" s="126">
        <v>18.385000000000002</v>
      </c>
      <c r="L29" s="126">
        <v>19.185000000000002</v>
      </c>
      <c r="M29" s="127" t="s">
        <v>1213</v>
      </c>
      <c r="N29" s="128" t="s">
        <v>693</v>
      </c>
      <c r="O29" t="s">
        <v>28</v>
      </c>
      <c r="P29" s="108" t="s">
        <v>12</v>
      </c>
      <c r="Q29" s="108" t="s">
        <v>1326</v>
      </c>
      <c r="R29" s="124" t="s">
        <v>701</v>
      </c>
      <c r="S29" s="108" t="s">
        <v>701</v>
      </c>
      <c r="V29" s="108" t="s">
        <v>694</v>
      </c>
      <c r="W29" s="108">
        <v>3</v>
      </c>
      <c r="X29" s="129" t="s">
        <v>88</v>
      </c>
      <c r="Y29" s="108" t="s">
        <v>690</v>
      </c>
      <c r="AA29" s="108"/>
      <c r="AB29" s="108"/>
      <c r="AC29" s="108"/>
      <c r="AD29" s="108" t="s">
        <v>144</v>
      </c>
      <c r="AE29" s="108">
        <v>0</v>
      </c>
      <c r="AG29" s="108" t="s">
        <v>1262</v>
      </c>
      <c r="AH29" s="124">
        <v>96.5</v>
      </c>
      <c r="AI29" s="130">
        <v>5</v>
      </c>
      <c r="AJ29" s="108">
        <v>1</v>
      </c>
      <c r="AK29" s="131" t="s">
        <v>108</v>
      </c>
      <c r="AL29" s="108" t="s">
        <v>106</v>
      </c>
      <c r="AN29" s="108">
        <v>0</v>
      </c>
      <c r="AO29" s="108"/>
      <c r="AP29" s="108"/>
      <c r="AQ29" s="108"/>
      <c r="AR29" s="131"/>
      <c r="AS29" s="108"/>
      <c r="AT29" s="108">
        <v>0</v>
      </c>
      <c r="AU29" s="108"/>
      <c r="AV29" s="108"/>
      <c r="AW29" s="108"/>
      <c r="AX29" s="108"/>
      <c r="AZ29" s="108">
        <v>2</v>
      </c>
      <c r="BA29">
        <v>2</v>
      </c>
      <c r="BB29">
        <v>0.5</v>
      </c>
      <c r="BC29" t="s">
        <v>108</v>
      </c>
      <c r="BD29" t="s">
        <v>106</v>
      </c>
      <c r="BF29" s="131">
        <v>0</v>
      </c>
      <c r="BL29" s="108">
        <v>1</v>
      </c>
      <c r="BM29" s="131">
        <v>1</v>
      </c>
      <c r="BN29" s="108">
        <v>0.5</v>
      </c>
      <c r="BO29" s="108" t="s">
        <v>108</v>
      </c>
      <c r="BP29" s="108" t="s">
        <v>106</v>
      </c>
      <c r="BQ29" s="108"/>
      <c r="BX29" s="108">
        <v>0.5</v>
      </c>
      <c r="BY29">
        <v>0.5</v>
      </c>
      <c r="BZ29">
        <v>0.1</v>
      </c>
      <c r="CA29" t="s">
        <v>108</v>
      </c>
      <c r="CB29" t="s">
        <v>106</v>
      </c>
      <c r="CE29" s="108" t="s">
        <v>1535</v>
      </c>
      <c r="CL29" s="108"/>
    </row>
    <row r="30" spans="1:90">
      <c r="A30" s="123">
        <v>43301</v>
      </c>
      <c r="B30" s="108" t="s">
        <v>692</v>
      </c>
      <c r="D30" s="108" t="s">
        <v>1208</v>
      </c>
      <c r="E30" s="108">
        <v>13</v>
      </c>
      <c r="F30" s="108">
        <v>3</v>
      </c>
      <c r="G30" s="124" t="s">
        <v>322</v>
      </c>
      <c r="H30" s="108">
        <v>0</v>
      </c>
      <c r="I30" s="108">
        <v>80</v>
      </c>
      <c r="J30" s="125" t="s">
        <v>707</v>
      </c>
      <c r="K30" s="126">
        <v>19.184999999999999</v>
      </c>
      <c r="L30" s="126">
        <v>19.984999999999999</v>
      </c>
      <c r="M30" s="127" t="s">
        <v>1213</v>
      </c>
      <c r="N30" s="128" t="s">
        <v>693</v>
      </c>
      <c r="O30" t="s">
        <v>28</v>
      </c>
      <c r="P30" s="108" t="s">
        <v>12</v>
      </c>
      <c r="Q30" s="108" t="s">
        <v>1326</v>
      </c>
      <c r="R30" s="124" t="s">
        <v>701</v>
      </c>
      <c r="S30" s="108" t="s">
        <v>701</v>
      </c>
      <c r="V30" s="108" t="s">
        <v>694</v>
      </c>
      <c r="W30" s="108">
        <v>3</v>
      </c>
      <c r="X30" s="129" t="s">
        <v>88</v>
      </c>
      <c r="Y30" s="108" t="s">
        <v>690</v>
      </c>
      <c r="AA30" s="108"/>
      <c r="AB30" s="108"/>
      <c r="AC30" s="108"/>
      <c r="AD30" s="108" t="s">
        <v>144</v>
      </c>
      <c r="AE30" s="108">
        <v>0</v>
      </c>
      <c r="AG30" s="108" t="s">
        <v>1262</v>
      </c>
      <c r="AH30" s="124">
        <v>96.5</v>
      </c>
      <c r="AI30" s="130">
        <v>5</v>
      </c>
      <c r="AJ30" s="108">
        <v>1</v>
      </c>
      <c r="AK30" s="131" t="s">
        <v>108</v>
      </c>
      <c r="AL30" s="108" t="s">
        <v>106</v>
      </c>
      <c r="AN30" s="108">
        <v>0</v>
      </c>
      <c r="AO30" s="108"/>
      <c r="AP30" s="108"/>
      <c r="AQ30" s="108"/>
      <c r="AR30" s="131"/>
      <c r="AS30" s="108"/>
      <c r="AT30" s="108">
        <v>0</v>
      </c>
      <c r="AU30" s="108"/>
      <c r="AV30" s="108"/>
      <c r="AW30" s="108"/>
      <c r="AX30" s="108"/>
      <c r="AZ30" s="108">
        <v>2</v>
      </c>
      <c r="BA30">
        <v>2</v>
      </c>
      <c r="BB30">
        <v>0.5</v>
      </c>
      <c r="BC30" t="s">
        <v>108</v>
      </c>
      <c r="BD30" t="s">
        <v>106</v>
      </c>
      <c r="BF30" s="131">
        <v>0</v>
      </c>
      <c r="BL30" s="108">
        <v>1</v>
      </c>
      <c r="BM30" s="131">
        <v>1</v>
      </c>
      <c r="BN30" s="108">
        <v>0.5</v>
      </c>
      <c r="BO30" s="108" t="s">
        <v>108</v>
      </c>
      <c r="BP30" s="108" t="s">
        <v>106</v>
      </c>
      <c r="BQ30" s="108"/>
      <c r="BX30" s="108">
        <v>0.5</v>
      </c>
      <c r="BY30">
        <v>0.5</v>
      </c>
      <c r="BZ30">
        <v>0.1</v>
      </c>
      <c r="CA30" t="s">
        <v>108</v>
      </c>
      <c r="CB30" t="s">
        <v>106</v>
      </c>
      <c r="CE30" s="108" t="s">
        <v>1535</v>
      </c>
      <c r="CL30" s="108"/>
    </row>
    <row r="31" spans="1:90">
      <c r="A31" s="123">
        <v>43301</v>
      </c>
      <c r="B31" s="108" t="s">
        <v>692</v>
      </c>
      <c r="D31" s="108" t="s">
        <v>1208</v>
      </c>
      <c r="E31" s="108">
        <v>13</v>
      </c>
      <c r="F31" s="108">
        <v>4</v>
      </c>
      <c r="G31" s="124" t="s">
        <v>323</v>
      </c>
      <c r="H31" s="108">
        <v>0</v>
      </c>
      <c r="I31" s="108">
        <v>73.5</v>
      </c>
      <c r="J31" s="125" t="s">
        <v>707</v>
      </c>
      <c r="K31" s="126">
        <v>19.984999999999999</v>
      </c>
      <c r="L31" s="126">
        <v>20.72</v>
      </c>
      <c r="M31" s="127" t="s">
        <v>1213</v>
      </c>
      <c r="N31" s="128" t="s">
        <v>693</v>
      </c>
      <c r="O31" s="108" t="s">
        <v>28</v>
      </c>
      <c r="P31" s="108" t="s">
        <v>12</v>
      </c>
      <c r="Q31" s="108" t="s">
        <v>1326</v>
      </c>
      <c r="R31" s="124" t="s">
        <v>701</v>
      </c>
      <c r="S31" s="108" t="s">
        <v>701</v>
      </c>
      <c r="T31" s="108"/>
      <c r="U31" s="108"/>
      <c r="V31" s="108" t="s">
        <v>694</v>
      </c>
      <c r="W31" s="108">
        <v>3</v>
      </c>
      <c r="X31" s="129" t="s">
        <v>88</v>
      </c>
      <c r="Y31" s="108" t="s">
        <v>690</v>
      </c>
      <c r="Z31" s="108"/>
      <c r="AD31" s="108" t="s">
        <v>144</v>
      </c>
      <c r="AE31" s="108">
        <v>0</v>
      </c>
      <c r="AG31" s="108" t="s">
        <v>1262</v>
      </c>
      <c r="AH31" s="124">
        <v>96.5</v>
      </c>
      <c r="AI31" s="130">
        <v>5</v>
      </c>
      <c r="AJ31" s="108">
        <v>1</v>
      </c>
      <c r="AK31" s="131" t="s">
        <v>108</v>
      </c>
      <c r="AL31" s="108" t="s">
        <v>106</v>
      </c>
      <c r="AN31" s="108">
        <v>0</v>
      </c>
      <c r="AO31" s="108"/>
      <c r="AP31" s="108"/>
      <c r="AQ31" s="108"/>
      <c r="AR31" s="131"/>
      <c r="AT31" s="108">
        <v>0</v>
      </c>
      <c r="AU31" s="108"/>
      <c r="AV31" s="108"/>
      <c r="AW31" s="108"/>
      <c r="AX31" s="108"/>
      <c r="AZ31" s="108">
        <v>2</v>
      </c>
      <c r="BA31">
        <v>2</v>
      </c>
      <c r="BB31">
        <v>0.5</v>
      </c>
      <c r="BC31" t="s">
        <v>108</v>
      </c>
      <c r="BD31" t="s">
        <v>106</v>
      </c>
      <c r="BF31" s="131">
        <v>0</v>
      </c>
      <c r="BL31" s="108">
        <v>1</v>
      </c>
      <c r="BM31" s="131">
        <v>1</v>
      </c>
      <c r="BN31" s="108">
        <v>0.5</v>
      </c>
      <c r="BO31" s="108" t="s">
        <v>108</v>
      </c>
      <c r="BP31" s="108" t="s">
        <v>106</v>
      </c>
      <c r="BQ31" s="108"/>
      <c r="BX31" s="108">
        <v>0.5</v>
      </c>
      <c r="BY31">
        <v>0.5</v>
      </c>
      <c r="BZ31">
        <v>0.1</v>
      </c>
      <c r="CA31" t="s">
        <v>108</v>
      </c>
      <c r="CB31" t="s">
        <v>106</v>
      </c>
      <c r="CE31" s="108" t="s">
        <v>1535</v>
      </c>
      <c r="CL31" s="108"/>
    </row>
    <row r="32" spans="1:90">
      <c r="A32" s="123">
        <v>43301</v>
      </c>
      <c r="B32" s="108" t="s">
        <v>692</v>
      </c>
      <c r="D32" s="108" t="s">
        <v>1208</v>
      </c>
      <c r="E32" s="108">
        <v>14</v>
      </c>
      <c r="F32" s="108">
        <v>1</v>
      </c>
      <c r="G32" s="124" t="s">
        <v>324</v>
      </c>
      <c r="H32" s="108">
        <v>0</v>
      </c>
      <c r="I32" s="108">
        <v>82</v>
      </c>
      <c r="J32" s="125" t="s">
        <v>707</v>
      </c>
      <c r="K32" s="126">
        <v>20.6</v>
      </c>
      <c r="L32" s="126">
        <v>21.42</v>
      </c>
      <c r="M32" s="127" t="s">
        <v>1213</v>
      </c>
      <c r="N32" s="128" t="s">
        <v>693</v>
      </c>
      <c r="O32" t="s">
        <v>28</v>
      </c>
      <c r="P32" s="108" t="s">
        <v>12</v>
      </c>
      <c r="Q32" s="108" t="s">
        <v>1326</v>
      </c>
      <c r="R32" s="124" t="s">
        <v>701</v>
      </c>
      <c r="S32" s="108" t="s">
        <v>701</v>
      </c>
      <c r="T32" s="108"/>
      <c r="U32" s="108"/>
      <c r="V32" s="108" t="s">
        <v>694</v>
      </c>
      <c r="W32" s="108">
        <v>3</v>
      </c>
      <c r="X32" s="129" t="s">
        <v>88</v>
      </c>
      <c r="Y32" s="108" t="s">
        <v>690</v>
      </c>
      <c r="Z32" s="108"/>
      <c r="AD32" s="108" t="s">
        <v>144</v>
      </c>
      <c r="AE32" s="108">
        <v>0</v>
      </c>
      <c r="AG32" s="108" t="s">
        <v>1262</v>
      </c>
      <c r="AH32" s="124">
        <v>96.5</v>
      </c>
      <c r="AI32" s="130">
        <v>5</v>
      </c>
      <c r="AJ32" s="108">
        <v>1</v>
      </c>
      <c r="AK32" s="131" t="s">
        <v>108</v>
      </c>
      <c r="AL32" s="108" t="s">
        <v>106</v>
      </c>
      <c r="AN32" s="108">
        <v>0</v>
      </c>
      <c r="AO32" s="108"/>
      <c r="AP32" s="108"/>
      <c r="AQ32" s="108"/>
      <c r="AR32" s="131"/>
      <c r="AT32" s="108">
        <v>0</v>
      </c>
      <c r="AU32" s="108"/>
      <c r="AV32" s="108"/>
      <c r="AW32" s="108"/>
      <c r="AX32" s="108"/>
      <c r="AZ32" s="108">
        <v>2</v>
      </c>
      <c r="BA32">
        <v>2</v>
      </c>
      <c r="BB32">
        <v>0.5</v>
      </c>
      <c r="BC32" t="s">
        <v>108</v>
      </c>
      <c r="BD32" t="s">
        <v>106</v>
      </c>
      <c r="BF32" s="131">
        <v>0</v>
      </c>
      <c r="BL32" s="108">
        <v>1</v>
      </c>
      <c r="BM32">
        <v>1</v>
      </c>
      <c r="BN32">
        <v>0.5</v>
      </c>
      <c r="BO32" t="s">
        <v>108</v>
      </c>
      <c r="BP32" t="s">
        <v>106</v>
      </c>
      <c r="BX32" s="108">
        <v>0.5</v>
      </c>
      <c r="BY32">
        <v>0.5</v>
      </c>
      <c r="BZ32">
        <v>0.1</v>
      </c>
      <c r="CA32" t="s">
        <v>108</v>
      </c>
      <c r="CB32" t="s">
        <v>106</v>
      </c>
      <c r="CE32" s="108" t="s">
        <v>1535</v>
      </c>
      <c r="CL32" s="108"/>
    </row>
    <row r="33" spans="1:90">
      <c r="A33" s="123">
        <v>43301</v>
      </c>
      <c r="B33" s="108" t="s">
        <v>692</v>
      </c>
      <c r="D33" s="108" t="s">
        <v>1208</v>
      </c>
      <c r="E33" s="108">
        <v>14</v>
      </c>
      <c r="F33" s="108">
        <v>2</v>
      </c>
      <c r="G33" s="124" t="s">
        <v>325</v>
      </c>
      <c r="H33" s="108">
        <v>0</v>
      </c>
      <c r="I33" s="108">
        <v>84.5</v>
      </c>
      <c r="J33" s="125" t="s">
        <v>707</v>
      </c>
      <c r="K33" s="126">
        <v>21.42</v>
      </c>
      <c r="L33" s="126">
        <v>22.265000000000001</v>
      </c>
      <c r="M33" s="127" t="s">
        <v>1213</v>
      </c>
      <c r="N33" s="128" t="s">
        <v>693</v>
      </c>
      <c r="O33" s="108" t="s">
        <v>28</v>
      </c>
      <c r="P33" s="108" t="s">
        <v>12</v>
      </c>
      <c r="Q33" s="108" t="s">
        <v>1326</v>
      </c>
      <c r="R33" s="124" t="s">
        <v>701</v>
      </c>
      <c r="S33" s="108" t="s">
        <v>701</v>
      </c>
      <c r="T33" s="108"/>
      <c r="U33" s="108"/>
      <c r="V33" s="108" t="s">
        <v>694</v>
      </c>
      <c r="W33" s="108">
        <v>3</v>
      </c>
      <c r="X33" s="129" t="s">
        <v>88</v>
      </c>
      <c r="Y33" s="108" t="s">
        <v>690</v>
      </c>
      <c r="Z33" s="108"/>
      <c r="AD33" s="108" t="s">
        <v>144</v>
      </c>
      <c r="AE33" s="108">
        <v>0</v>
      </c>
      <c r="AG33" s="108" t="s">
        <v>1262</v>
      </c>
      <c r="AH33" s="124">
        <v>96.5</v>
      </c>
      <c r="AI33" s="130">
        <v>5</v>
      </c>
      <c r="AJ33" s="108">
        <v>1</v>
      </c>
      <c r="AK33" s="131" t="s">
        <v>108</v>
      </c>
      <c r="AL33" s="108" t="s">
        <v>106</v>
      </c>
      <c r="AN33" s="108">
        <v>0</v>
      </c>
      <c r="AO33" s="108"/>
      <c r="AP33" s="108"/>
      <c r="AQ33" s="108"/>
      <c r="AR33" s="131"/>
      <c r="AT33" s="108">
        <v>0</v>
      </c>
      <c r="AU33" s="108"/>
      <c r="AV33" s="108"/>
      <c r="AW33" s="108"/>
      <c r="AX33" s="108"/>
      <c r="AZ33" s="108">
        <v>2</v>
      </c>
      <c r="BA33">
        <v>2</v>
      </c>
      <c r="BB33">
        <v>0.5</v>
      </c>
      <c r="BC33" t="s">
        <v>108</v>
      </c>
      <c r="BD33" t="s">
        <v>106</v>
      </c>
      <c r="BF33" s="131">
        <v>0</v>
      </c>
      <c r="BL33" s="108">
        <v>1</v>
      </c>
      <c r="BM33" s="131">
        <v>1</v>
      </c>
      <c r="BN33" s="108">
        <v>0.5</v>
      </c>
      <c r="BO33" s="108" t="s">
        <v>108</v>
      </c>
      <c r="BP33" s="108" t="s">
        <v>106</v>
      </c>
      <c r="BQ33" s="108"/>
      <c r="BX33" s="108">
        <v>0.5</v>
      </c>
      <c r="BY33">
        <v>0.5</v>
      </c>
      <c r="BZ33">
        <v>0.1</v>
      </c>
      <c r="CA33" t="s">
        <v>108</v>
      </c>
      <c r="CB33" t="s">
        <v>106</v>
      </c>
      <c r="CE33" s="108" t="s">
        <v>1535</v>
      </c>
      <c r="CL33" s="108"/>
    </row>
    <row r="34" spans="1:90">
      <c r="A34" s="123">
        <v>43301</v>
      </c>
      <c r="B34" s="108" t="s">
        <v>692</v>
      </c>
      <c r="D34" s="108" t="s">
        <v>1208</v>
      </c>
      <c r="E34" s="108">
        <v>14</v>
      </c>
      <c r="F34" s="108">
        <v>3</v>
      </c>
      <c r="G34" s="124" t="s">
        <v>326</v>
      </c>
      <c r="H34" s="108">
        <v>0</v>
      </c>
      <c r="I34" s="108">
        <v>61</v>
      </c>
      <c r="J34" s="125" t="s">
        <v>707</v>
      </c>
      <c r="K34" s="126">
        <v>22.265000000000001</v>
      </c>
      <c r="L34" s="126">
        <v>22.875</v>
      </c>
      <c r="M34" s="127" t="s">
        <v>1213</v>
      </c>
      <c r="N34" s="128" t="s">
        <v>693</v>
      </c>
      <c r="O34" t="s">
        <v>28</v>
      </c>
      <c r="P34" s="108" t="s">
        <v>12</v>
      </c>
      <c r="Q34" s="108" t="s">
        <v>1326</v>
      </c>
      <c r="R34" s="124" t="s">
        <v>701</v>
      </c>
      <c r="S34" s="108" t="s">
        <v>701</v>
      </c>
      <c r="T34" s="108"/>
      <c r="U34" s="108"/>
      <c r="V34" s="108" t="s">
        <v>694</v>
      </c>
      <c r="W34" s="108">
        <v>3</v>
      </c>
      <c r="X34" s="129" t="s">
        <v>88</v>
      </c>
      <c r="Y34" s="108" t="s">
        <v>690</v>
      </c>
      <c r="AA34" s="108"/>
      <c r="AB34" s="108"/>
      <c r="AC34" s="108"/>
      <c r="AD34" s="108" t="s">
        <v>144</v>
      </c>
      <c r="AE34" s="108">
        <v>0</v>
      </c>
      <c r="AG34" s="108" t="s">
        <v>1262</v>
      </c>
      <c r="AH34" s="124">
        <v>96.5</v>
      </c>
      <c r="AI34" s="130">
        <v>5</v>
      </c>
      <c r="AJ34" s="108">
        <v>1</v>
      </c>
      <c r="AK34" s="131" t="s">
        <v>108</v>
      </c>
      <c r="AL34" s="108" t="s">
        <v>106</v>
      </c>
      <c r="AN34" s="108">
        <v>0</v>
      </c>
      <c r="AO34" s="108"/>
      <c r="AP34" s="108"/>
      <c r="AQ34" s="108"/>
      <c r="AR34" s="131"/>
      <c r="AT34" s="108">
        <v>0</v>
      </c>
      <c r="AU34" s="108"/>
      <c r="AV34" s="108"/>
      <c r="AW34" s="108"/>
      <c r="AX34" s="108"/>
      <c r="AZ34" s="108">
        <v>2</v>
      </c>
      <c r="BA34">
        <v>2</v>
      </c>
      <c r="BB34">
        <v>0.5</v>
      </c>
      <c r="BC34" t="s">
        <v>108</v>
      </c>
      <c r="BD34" t="s">
        <v>106</v>
      </c>
      <c r="BF34" s="131">
        <v>0</v>
      </c>
      <c r="BL34" s="108">
        <v>1</v>
      </c>
      <c r="BM34">
        <v>1</v>
      </c>
      <c r="BN34">
        <v>0.5</v>
      </c>
      <c r="BO34" t="s">
        <v>108</v>
      </c>
      <c r="BP34" t="s">
        <v>106</v>
      </c>
      <c r="BX34" s="108">
        <v>0.5</v>
      </c>
      <c r="BY34">
        <v>0.5</v>
      </c>
      <c r="BZ34">
        <v>0.1</v>
      </c>
      <c r="CA34" t="s">
        <v>108</v>
      </c>
      <c r="CB34" t="s">
        <v>106</v>
      </c>
      <c r="CE34" s="108" t="s">
        <v>1535</v>
      </c>
      <c r="CL34" s="108"/>
    </row>
    <row r="35" spans="1:90">
      <c r="A35" s="123">
        <v>43301</v>
      </c>
      <c r="B35" s="108" t="s">
        <v>692</v>
      </c>
      <c r="D35" s="108" t="s">
        <v>1208</v>
      </c>
      <c r="E35" s="108">
        <v>14</v>
      </c>
      <c r="F35" s="108">
        <v>4</v>
      </c>
      <c r="G35" s="124" t="s">
        <v>327</v>
      </c>
      <c r="H35" s="108">
        <v>0</v>
      </c>
      <c r="I35" s="108">
        <v>84.5</v>
      </c>
      <c r="J35" s="125" t="s">
        <v>707</v>
      </c>
      <c r="K35" s="126">
        <v>22.875</v>
      </c>
      <c r="L35" s="126">
        <v>23.72</v>
      </c>
      <c r="M35" s="127" t="s">
        <v>1213</v>
      </c>
      <c r="N35" s="128" t="s">
        <v>693</v>
      </c>
      <c r="O35" s="108" t="s">
        <v>28</v>
      </c>
      <c r="P35" s="108" t="s">
        <v>12</v>
      </c>
      <c r="Q35" s="108" t="s">
        <v>1326</v>
      </c>
      <c r="R35" s="124" t="s">
        <v>701</v>
      </c>
      <c r="S35" s="108" t="s">
        <v>701</v>
      </c>
      <c r="T35" s="108"/>
      <c r="U35" s="108"/>
      <c r="V35" s="108" t="s">
        <v>694</v>
      </c>
      <c r="W35" s="108">
        <v>3</v>
      </c>
      <c r="X35" s="129" t="s">
        <v>88</v>
      </c>
      <c r="Y35" s="108" t="s">
        <v>690</v>
      </c>
      <c r="AD35" s="108" t="s">
        <v>144</v>
      </c>
      <c r="AE35" s="108">
        <v>0</v>
      </c>
      <c r="AG35" s="108" t="s">
        <v>1262</v>
      </c>
      <c r="AH35" s="124">
        <v>96.5</v>
      </c>
      <c r="AI35" s="130">
        <v>5</v>
      </c>
      <c r="AJ35" s="108">
        <v>1</v>
      </c>
      <c r="AK35" s="131" t="s">
        <v>108</v>
      </c>
      <c r="AL35" s="108" t="s">
        <v>106</v>
      </c>
      <c r="AN35" s="108">
        <v>0</v>
      </c>
      <c r="AO35" s="108"/>
      <c r="AP35" s="108"/>
      <c r="AQ35" s="108"/>
      <c r="AR35" s="131"/>
      <c r="AT35" s="108">
        <v>0</v>
      </c>
      <c r="AZ35" s="108">
        <v>2</v>
      </c>
      <c r="BA35">
        <v>2</v>
      </c>
      <c r="BB35">
        <v>0.5</v>
      </c>
      <c r="BC35" t="s">
        <v>108</v>
      </c>
      <c r="BD35" t="s">
        <v>106</v>
      </c>
      <c r="BF35" s="131">
        <v>0</v>
      </c>
      <c r="BL35" s="108">
        <v>1</v>
      </c>
      <c r="BM35">
        <v>1</v>
      </c>
      <c r="BN35">
        <v>0.5</v>
      </c>
      <c r="BO35" t="s">
        <v>108</v>
      </c>
      <c r="BP35" t="s">
        <v>106</v>
      </c>
      <c r="BX35" s="108">
        <v>0.5</v>
      </c>
      <c r="BY35">
        <v>0.5</v>
      </c>
      <c r="BZ35">
        <v>0.1</v>
      </c>
      <c r="CA35" t="s">
        <v>108</v>
      </c>
      <c r="CB35" t="s">
        <v>106</v>
      </c>
      <c r="CE35" s="108" t="s">
        <v>1535</v>
      </c>
      <c r="CL35" s="108"/>
    </row>
    <row r="36" spans="1:90">
      <c r="A36" s="123">
        <v>43301</v>
      </c>
      <c r="B36" s="108" t="s">
        <v>692</v>
      </c>
      <c r="D36" s="108" t="s">
        <v>1208</v>
      </c>
      <c r="E36" s="108">
        <v>15</v>
      </c>
      <c r="F36" s="108">
        <v>1</v>
      </c>
      <c r="G36" s="124" t="s">
        <v>328</v>
      </c>
      <c r="H36" s="108">
        <v>0</v>
      </c>
      <c r="I36" s="108">
        <v>86.5</v>
      </c>
      <c r="J36" s="125" t="s">
        <v>707</v>
      </c>
      <c r="K36" s="126">
        <v>23.6</v>
      </c>
      <c r="L36" s="126">
        <v>24.465</v>
      </c>
      <c r="M36" s="127" t="s">
        <v>1213</v>
      </c>
      <c r="N36" s="128" t="s">
        <v>693</v>
      </c>
      <c r="O36" s="108" t="s">
        <v>28</v>
      </c>
      <c r="P36" s="108" t="s">
        <v>12</v>
      </c>
      <c r="Q36" s="108" t="s">
        <v>1326</v>
      </c>
      <c r="R36" s="124" t="s">
        <v>701</v>
      </c>
      <c r="S36" s="108" t="s">
        <v>701</v>
      </c>
      <c r="T36" s="108"/>
      <c r="U36" s="108"/>
      <c r="V36" s="108" t="s">
        <v>694</v>
      </c>
      <c r="W36" s="108">
        <v>3</v>
      </c>
      <c r="X36" s="129" t="s">
        <v>88</v>
      </c>
      <c r="Y36" s="108" t="s">
        <v>690</v>
      </c>
      <c r="Z36" s="108"/>
      <c r="AD36" s="108" t="s">
        <v>144</v>
      </c>
      <c r="AE36" s="108">
        <v>0</v>
      </c>
      <c r="AG36" s="108" t="s">
        <v>1262</v>
      </c>
      <c r="AH36" s="124">
        <v>96.5</v>
      </c>
      <c r="AI36" s="130">
        <v>5</v>
      </c>
      <c r="AJ36" s="108">
        <v>1</v>
      </c>
      <c r="AK36" s="131" t="s">
        <v>108</v>
      </c>
      <c r="AL36" s="108" t="s">
        <v>106</v>
      </c>
      <c r="AN36" s="108">
        <v>0</v>
      </c>
      <c r="AO36" s="108"/>
      <c r="AP36" s="108"/>
      <c r="AQ36" s="108"/>
      <c r="AR36" s="131"/>
      <c r="AT36" s="108">
        <v>0</v>
      </c>
      <c r="AU36" s="108"/>
      <c r="AV36" s="108"/>
      <c r="AW36" s="108"/>
      <c r="AX36" s="108"/>
      <c r="AZ36" s="108">
        <v>2</v>
      </c>
      <c r="BA36">
        <v>2</v>
      </c>
      <c r="BB36">
        <v>0.5</v>
      </c>
      <c r="BC36" t="s">
        <v>108</v>
      </c>
      <c r="BD36" t="s">
        <v>106</v>
      </c>
      <c r="BF36" s="131">
        <v>0</v>
      </c>
      <c r="BL36" s="108">
        <v>1</v>
      </c>
      <c r="BM36" s="131">
        <v>1</v>
      </c>
      <c r="BN36" s="108">
        <v>0.5</v>
      </c>
      <c r="BO36" s="108" t="s">
        <v>108</v>
      </c>
      <c r="BP36" s="108" t="s">
        <v>106</v>
      </c>
      <c r="BQ36" s="108"/>
      <c r="BX36" s="108">
        <v>0.5</v>
      </c>
      <c r="BY36">
        <v>0.5</v>
      </c>
      <c r="BZ36">
        <v>0.1</v>
      </c>
      <c r="CA36" t="s">
        <v>108</v>
      </c>
      <c r="CB36" t="s">
        <v>106</v>
      </c>
      <c r="CE36" s="108" t="s">
        <v>1535</v>
      </c>
      <c r="CL36" s="108"/>
    </row>
    <row r="37" spans="1:90">
      <c r="A37" s="123">
        <v>43301</v>
      </c>
      <c r="B37" s="108" t="s">
        <v>692</v>
      </c>
      <c r="D37" s="108" t="s">
        <v>1208</v>
      </c>
      <c r="E37" s="108">
        <v>15</v>
      </c>
      <c r="F37" s="108">
        <v>2</v>
      </c>
      <c r="G37" s="124" t="s">
        <v>329</v>
      </c>
      <c r="H37" s="108">
        <v>0</v>
      </c>
      <c r="I37" s="108">
        <v>15.5</v>
      </c>
      <c r="J37" s="125" t="s">
        <v>707</v>
      </c>
      <c r="K37" s="126">
        <v>24.465</v>
      </c>
      <c r="L37" s="126">
        <v>24.62</v>
      </c>
      <c r="M37" s="127" t="s">
        <v>1213</v>
      </c>
      <c r="N37" s="128" t="s">
        <v>693</v>
      </c>
      <c r="O37" t="s">
        <v>28</v>
      </c>
      <c r="P37" s="108" t="s">
        <v>12</v>
      </c>
      <c r="Q37" s="108" t="s">
        <v>1326</v>
      </c>
      <c r="R37" s="124" t="s">
        <v>701</v>
      </c>
      <c r="S37" s="108" t="s">
        <v>21</v>
      </c>
      <c r="T37" s="108"/>
      <c r="U37" s="108"/>
      <c r="V37" s="108" t="s">
        <v>694</v>
      </c>
      <c r="W37" s="108">
        <v>3</v>
      </c>
      <c r="X37" s="129" t="s">
        <v>88</v>
      </c>
      <c r="Y37" s="108" t="s">
        <v>690</v>
      </c>
      <c r="Z37" s="108"/>
      <c r="AA37" s="108"/>
      <c r="AB37" s="108"/>
      <c r="AC37" s="108"/>
      <c r="AD37" s="108" t="s">
        <v>144</v>
      </c>
      <c r="AE37" s="108">
        <v>0</v>
      </c>
      <c r="AG37" s="108" t="s">
        <v>1262</v>
      </c>
      <c r="AH37" s="124">
        <v>96.5</v>
      </c>
      <c r="AI37" s="130">
        <v>5</v>
      </c>
      <c r="AJ37" s="108">
        <v>1</v>
      </c>
      <c r="AK37" s="131" t="s">
        <v>108</v>
      </c>
      <c r="AL37" s="108" t="s">
        <v>106</v>
      </c>
      <c r="AN37" s="108">
        <v>0</v>
      </c>
      <c r="AO37" s="108"/>
      <c r="AP37" s="108"/>
      <c r="AQ37" s="108"/>
      <c r="AR37" s="131"/>
      <c r="AT37" s="108">
        <v>0</v>
      </c>
      <c r="AU37" s="108"/>
      <c r="AV37" s="108"/>
      <c r="AW37" s="108"/>
      <c r="AX37" s="108"/>
      <c r="AZ37" s="108">
        <v>2</v>
      </c>
      <c r="BA37">
        <v>2</v>
      </c>
      <c r="BB37">
        <v>0.5</v>
      </c>
      <c r="BC37" t="s">
        <v>108</v>
      </c>
      <c r="BD37" t="s">
        <v>106</v>
      </c>
      <c r="BF37" s="131">
        <v>0</v>
      </c>
      <c r="BL37" s="108">
        <v>1</v>
      </c>
      <c r="BM37">
        <v>1</v>
      </c>
      <c r="BN37">
        <v>0.5</v>
      </c>
      <c r="BO37" t="s">
        <v>108</v>
      </c>
      <c r="BP37" t="s">
        <v>106</v>
      </c>
      <c r="BX37" s="108">
        <v>0.5</v>
      </c>
      <c r="BY37">
        <v>0.5</v>
      </c>
      <c r="BZ37">
        <v>0.1</v>
      </c>
      <c r="CA37" t="s">
        <v>108</v>
      </c>
      <c r="CB37" t="s">
        <v>106</v>
      </c>
      <c r="CE37" s="108" t="s">
        <v>1535</v>
      </c>
      <c r="CL37" s="108"/>
    </row>
    <row r="38" spans="1:90">
      <c r="A38" s="123">
        <v>43301</v>
      </c>
      <c r="B38" s="108" t="s">
        <v>692</v>
      </c>
      <c r="D38" s="108" t="s">
        <v>1208</v>
      </c>
      <c r="E38" s="108">
        <v>15</v>
      </c>
      <c r="F38" s="108">
        <v>2</v>
      </c>
      <c r="G38" s="124" t="s">
        <v>329</v>
      </c>
      <c r="H38" s="108">
        <v>15.5</v>
      </c>
      <c r="I38" s="108">
        <v>82</v>
      </c>
      <c r="J38" s="125" t="s">
        <v>707</v>
      </c>
      <c r="K38" s="126">
        <v>24.62</v>
      </c>
      <c r="L38" s="126">
        <v>25.285</v>
      </c>
      <c r="M38" s="127" t="s">
        <v>1214</v>
      </c>
      <c r="N38" s="128">
        <v>2</v>
      </c>
      <c r="P38" s="108" t="s">
        <v>12</v>
      </c>
      <c r="Q38" s="108" t="s">
        <v>12</v>
      </c>
      <c r="R38" s="124" t="s">
        <v>21</v>
      </c>
      <c r="S38" s="108" t="s">
        <v>701</v>
      </c>
      <c r="T38" s="108" t="s">
        <v>158</v>
      </c>
      <c r="U38" s="108" t="s">
        <v>137</v>
      </c>
      <c r="V38" s="108" t="s">
        <v>694</v>
      </c>
      <c r="W38" s="108">
        <v>3</v>
      </c>
      <c r="X38" s="129" t="s">
        <v>88</v>
      </c>
      <c r="Y38" s="108" t="s">
        <v>92</v>
      </c>
      <c r="AD38" s="108" t="s">
        <v>144</v>
      </c>
      <c r="AE38" s="108">
        <v>0</v>
      </c>
      <c r="AG38" s="108" t="s">
        <v>1262</v>
      </c>
      <c r="AH38" s="124">
        <v>98.5</v>
      </c>
      <c r="AI38" s="130">
        <v>1</v>
      </c>
      <c r="AJ38" s="108">
        <v>0.5</v>
      </c>
      <c r="AK38" s="131" t="s">
        <v>108</v>
      </c>
      <c r="AL38" s="108" t="s">
        <v>106</v>
      </c>
      <c r="AN38" s="108">
        <v>0</v>
      </c>
      <c r="AT38" s="108">
        <v>0</v>
      </c>
      <c r="AU38" s="108"/>
      <c r="AV38" s="108"/>
      <c r="AW38" s="108"/>
      <c r="AX38" s="108"/>
      <c r="AZ38" s="108">
        <v>0</v>
      </c>
      <c r="BF38" s="131">
        <v>0</v>
      </c>
      <c r="BL38" s="108">
        <v>1</v>
      </c>
      <c r="BM38" s="131">
        <v>0.5</v>
      </c>
      <c r="BN38" s="108">
        <v>0.1</v>
      </c>
      <c r="BO38" s="108" t="s">
        <v>108</v>
      </c>
      <c r="BP38" s="108" t="s">
        <v>106</v>
      </c>
      <c r="BQ38" s="108"/>
      <c r="BX38" s="108">
        <v>0.5</v>
      </c>
      <c r="BY38">
        <v>0.1</v>
      </c>
      <c r="BZ38">
        <v>0.1</v>
      </c>
      <c r="CA38" t="s">
        <v>108</v>
      </c>
      <c r="CB38" t="s">
        <v>106</v>
      </c>
      <c r="CE38" s="108" t="s">
        <v>1266</v>
      </c>
      <c r="CL38" s="108"/>
    </row>
    <row r="39" spans="1:90">
      <c r="A39" s="123">
        <v>43301</v>
      </c>
      <c r="B39" s="108" t="s">
        <v>692</v>
      </c>
      <c r="D39" s="108" t="s">
        <v>1208</v>
      </c>
      <c r="E39" s="108">
        <v>15</v>
      </c>
      <c r="F39" s="108">
        <v>3</v>
      </c>
      <c r="G39" s="124" t="s">
        <v>330</v>
      </c>
      <c r="H39" s="108">
        <v>0</v>
      </c>
      <c r="I39" s="108">
        <v>42.5</v>
      </c>
      <c r="J39" s="125" t="s">
        <v>707</v>
      </c>
      <c r="K39" s="126">
        <v>25.285</v>
      </c>
      <c r="L39" s="126">
        <v>25.71</v>
      </c>
      <c r="M39" s="127" t="s">
        <v>1214</v>
      </c>
      <c r="N39" s="128">
        <v>2</v>
      </c>
      <c r="P39" s="108" t="s">
        <v>12</v>
      </c>
      <c r="Q39" s="108" t="s">
        <v>12</v>
      </c>
      <c r="R39" s="124" t="s">
        <v>701</v>
      </c>
      <c r="S39" s="108" t="s">
        <v>700</v>
      </c>
      <c r="T39" s="108"/>
      <c r="U39" s="108"/>
      <c r="V39" s="108" t="s">
        <v>694</v>
      </c>
      <c r="W39" s="108">
        <v>3</v>
      </c>
      <c r="X39" s="129" t="s">
        <v>88</v>
      </c>
      <c r="Y39" s="108" t="s">
        <v>92</v>
      </c>
      <c r="AA39" s="108"/>
      <c r="AB39" s="108"/>
      <c r="AC39" s="108"/>
      <c r="AD39" s="108" t="s">
        <v>144</v>
      </c>
      <c r="AE39" s="108">
        <v>0</v>
      </c>
      <c r="AG39" s="108" t="s">
        <v>1262</v>
      </c>
      <c r="AH39" s="124">
        <v>98.5</v>
      </c>
      <c r="AI39" s="130">
        <v>1</v>
      </c>
      <c r="AJ39" s="108">
        <v>0.5</v>
      </c>
      <c r="AK39" s="131" t="s">
        <v>108</v>
      </c>
      <c r="AL39" s="108" t="s">
        <v>106</v>
      </c>
      <c r="AN39" s="108">
        <v>0</v>
      </c>
      <c r="AO39" s="108"/>
      <c r="AP39" s="108"/>
      <c r="AQ39" s="108"/>
      <c r="AR39" s="131"/>
      <c r="AT39" s="108">
        <v>0</v>
      </c>
      <c r="AU39" s="108"/>
      <c r="AV39" s="108"/>
      <c r="AW39" s="108"/>
      <c r="AX39" s="108"/>
      <c r="AZ39" s="108">
        <v>0</v>
      </c>
      <c r="BF39" s="131">
        <v>0</v>
      </c>
      <c r="BL39" s="108">
        <v>1</v>
      </c>
      <c r="BM39" s="131">
        <v>0.5</v>
      </c>
      <c r="BN39" s="108">
        <v>0.1</v>
      </c>
      <c r="BO39" s="108" t="s">
        <v>108</v>
      </c>
      <c r="BP39" s="108" t="s">
        <v>106</v>
      </c>
      <c r="BX39" s="108">
        <v>0.5</v>
      </c>
      <c r="BY39">
        <v>0.1</v>
      </c>
      <c r="BZ39">
        <v>0.1</v>
      </c>
      <c r="CA39" t="s">
        <v>108</v>
      </c>
      <c r="CB39" t="s">
        <v>106</v>
      </c>
      <c r="CE39" s="108" t="s">
        <v>1266</v>
      </c>
      <c r="CL39" s="108"/>
    </row>
    <row r="40" spans="1:90">
      <c r="A40" s="123">
        <v>43301</v>
      </c>
      <c r="B40" s="108" t="s">
        <v>692</v>
      </c>
      <c r="D40" s="108" t="s">
        <v>1208</v>
      </c>
      <c r="E40" s="108">
        <v>15</v>
      </c>
      <c r="F40" s="108">
        <v>3</v>
      </c>
      <c r="G40" s="124" t="s">
        <v>330</v>
      </c>
      <c r="H40" s="108">
        <v>42.5</v>
      </c>
      <c r="I40" s="108">
        <v>43</v>
      </c>
      <c r="J40" s="125" t="s">
        <v>707</v>
      </c>
      <c r="K40" s="126">
        <v>25.71</v>
      </c>
      <c r="L40" s="126">
        <v>25.715</v>
      </c>
      <c r="M40" s="127" t="s">
        <v>1215</v>
      </c>
      <c r="N40" s="128">
        <v>1</v>
      </c>
      <c r="P40" s="108" t="s">
        <v>6</v>
      </c>
      <c r="Q40" s="108" t="s">
        <v>6</v>
      </c>
      <c r="R40" s="124" t="s">
        <v>700</v>
      </c>
      <c r="S40" s="108" t="s">
        <v>700</v>
      </c>
      <c r="T40" t="s">
        <v>131</v>
      </c>
      <c r="U40" t="s">
        <v>136</v>
      </c>
      <c r="V40" s="108" t="s">
        <v>696</v>
      </c>
      <c r="W40" s="108">
        <v>5</v>
      </c>
      <c r="X40" s="129" t="s">
        <v>88</v>
      </c>
      <c r="Y40" s="108" t="s">
        <v>92</v>
      </c>
      <c r="AA40" s="108"/>
      <c r="AB40" s="108"/>
      <c r="AC40" s="108"/>
      <c r="AD40" s="108" t="s">
        <v>144</v>
      </c>
      <c r="AE40" s="108">
        <v>0</v>
      </c>
      <c r="AG40" s="108" t="s">
        <v>1262</v>
      </c>
      <c r="AH40" s="124">
        <v>0</v>
      </c>
      <c r="AI40" s="130"/>
      <c r="AJ40" s="108"/>
      <c r="AK40" s="131"/>
      <c r="AL40" s="108"/>
      <c r="AN40" s="108">
        <v>50</v>
      </c>
      <c r="AO40" s="108">
        <v>3</v>
      </c>
      <c r="AP40" s="108">
        <v>1</v>
      </c>
      <c r="AQ40" s="108" t="s">
        <v>108</v>
      </c>
      <c r="AR40" s="131" t="s">
        <v>106</v>
      </c>
      <c r="AT40" s="108">
        <v>30</v>
      </c>
      <c r="AU40" s="108">
        <v>3</v>
      </c>
      <c r="AV40" s="108">
        <v>1</v>
      </c>
      <c r="AW40" s="108" t="s">
        <v>109</v>
      </c>
      <c r="AX40" s="108" t="s">
        <v>106</v>
      </c>
      <c r="AZ40" s="108">
        <v>20</v>
      </c>
      <c r="BA40">
        <v>3</v>
      </c>
      <c r="BB40">
        <v>1</v>
      </c>
      <c r="BC40" t="s">
        <v>108</v>
      </c>
      <c r="BD40" t="s">
        <v>105</v>
      </c>
      <c r="BF40" s="131">
        <v>0</v>
      </c>
      <c r="BL40" s="108">
        <v>0</v>
      </c>
      <c r="BM40" s="131"/>
      <c r="BN40" s="108"/>
      <c r="BO40" s="108"/>
      <c r="BP40" s="108"/>
      <c r="BX40" s="108">
        <v>0</v>
      </c>
      <c r="CE40" s="108" t="s">
        <v>1265</v>
      </c>
      <c r="CL40" s="108"/>
    </row>
    <row r="41" spans="1:90">
      <c r="A41" s="123">
        <v>43301</v>
      </c>
      <c r="B41" s="108" t="s">
        <v>692</v>
      </c>
      <c r="D41" s="108" t="s">
        <v>1208</v>
      </c>
      <c r="E41" s="108">
        <v>15</v>
      </c>
      <c r="F41" s="108">
        <v>3</v>
      </c>
      <c r="G41" s="124" t="s">
        <v>330</v>
      </c>
      <c r="H41" s="108">
        <v>43</v>
      </c>
      <c r="I41" s="108">
        <v>64</v>
      </c>
      <c r="J41" s="125" t="s">
        <v>707</v>
      </c>
      <c r="K41" s="126">
        <v>25.715</v>
      </c>
      <c r="L41" s="126">
        <v>25.925000000000001</v>
      </c>
      <c r="M41" s="127" t="s">
        <v>1216</v>
      </c>
      <c r="N41" s="128" t="s">
        <v>693</v>
      </c>
      <c r="O41" s="108"/>
      <c r="P41" s="108" t="s">
        <v>12</v>
      </c>
      <c r="Q41" s="108" t="s">
        <v>12</v>
      </c>
      <c r="R41" s="124" t="s">
        <v>700</v>
      </c>
      <c r="S41" s="108" t="s">
        <v>701</v>
      </c>
      <c r="T41" s="108" t="s">
        <v>131</v>
      </c>
      <c r="U41" s="108" t="s">
        <v>136</v>
      </c>
      <c r="V41" s="108" t="s">
        <v>694</v>
      </c>
      <c r="W41" s="108">
        <v>3</v>
      </c>
      <c r="X41" s="129" t="s">
        <v>88</v>
      </c>
      <c r="Y41" s="108" t="s">
        <v>92</v>
      </c>
      <c r="Z41" s="108"/>
      <c r="AA41" s="108"/>
      <c r="AB41" s="108"/>
      <c r="AC41" s="108"/>
      <c r="AD41" s="108" t="s">
        <v>144</v>
      </c>
      <c r="AE41" s="108">
        <v>0</v>
      </c>
      <c r="AG41" s="108" t="s">
        <v>1262</v>
      </c>
      <c r="AH41" s="124">
        <v>98.5</v>
      </c>
      <c r="AI41" s="130">
        <v>1</v>
      </c>
      <c r="AJ41" s="108">
        <v>0.5</v>
      </c>
      <c r="AK41" s="131" t="s">
        <v>108</v>
      </c>
      <c r="AL41" s="108" t="s">
        <v>106</v>
      </c>
      <c r="AN41" s="108">
        <v>0</v>
      </c>
      <c r="AO41" s="108"/>
      <c r="AP41" s="108"/>
      <c r="AQ41" s="108"/>
      <c r="AR41" s="131"/>
      <c r="AT41" s="108">
        <v>0</v>
      </c>
      <c r="AU41" s="108"/>
      <c r="AV41" s="108"/>
      <c r="AW41" s="108"/>
      <c r="AX41" s="108"/>
      <c r="AZ41" s="108">
        <v>0</v>
      </c>
      <c r="BF41" s="131">
        <v>0</v>
      </c>
      <c r="BL41" s="108">
        <v>1</v>
      </c>
      <c r="BM41" s="131">
        <v>0.5</v>
      </c>
      <c r="BN41" s="108">
        <v>0.1</v>
      </c>
      <c r="BO41" s="108" t="s">
        <v>108</v>
      </c>
      <c r="BP41" s="108" t="s">
        <v>106</v>
      </c>
      <c r="BX41" s="108">
        <v>0.5</v>
      </c>
      <c r="BY41">
        <v>0.1</v>
      </c>
      <c r="BZ41">
        <v>0.1</v>
      </c>
      <c r="CA41" t="s">
        <v>108</v>
      </c>
      <c r="CB41" t="s">
        <v>106</v>
      </c>
      <c r="CE41" s="108" t="s">
        <v>1266</v>
      </c>
      <c r="CL41" s="108"/>
    </row>
    <row r="42" spans="1:90">
      <c r="A42" s="123">
        <v>43301</v>
      </c>
      <c r="B42" s="108" t="s">
        <v>692</v>
      </c>
      <c r="D42" s="108" t="s">
        <v>1208</v>
      </c>
      <c r="E42" s="108">
        <v>15</v>
      </c>
      <c r="F42" s="108">
        <v>4</v>
      </c>
      <c r="G42" s="124" t="s">
        <v>331</v>
      </c>
      <c r="H42" s="108">
        <v>0</v>
      </c>
      <c r="I42" s="108">
        <v>78</v>
      </c>
      <c r="J42" s="125" t="s">
        <v>707</v>
      </c>
      <c r="K42" s="126">
        <v>25.925000000000001</v>
      </c>
      <c r="L42" s="126">
        <v>26.705000000000002</v>
      </c>
      <c r="M42" s="127" t="s">
        <v>1216</v>
      </c>
      <c r="N42" s="128" t="s">
        <v>693</v>
      </c>
      <c r="O42" s="108"/>
      <c r="P42" s="108" t="s">
        <v>12</v>
      </c>
      <c r="Q42" s="108" t="s">
        <v>12</v>
      </c>
      <c r="R42" s="124" t="s">
        <v>701</v>
      </c>
      <c r="S42" s="108" t="s">
        <v>701</v>
      </c>
      <c r="V42" s="108" t="s">
        <v>694</v>
      </c>
      <c r="W42" s="108">
        <v>3</v>
      </c>
      <c r="X42" s="129" t="s">
        <v>88</v>
      </c>
      <c r="Y42" s="108" t="s">
        <v>92</v>
      </c>
      <c r="Z42" s="108"/>
      <c r="AA42" s="108"/>
      <c r="AB42" s="108"/>
      <c r="AC42" s="108"/>
      <c r="AD42" s="108" t="s">
        <v>144</v>
      </c>
      <c r="AE42" s="108">
        <v>0</v>
      </c>
      <c r="AG42" s="108" t="s">
        <v>1262</v>
      </c>
      <c r="AH42" s="124">
        <v>98.5</v>
      </c>
      <c r="AI42" s="130">
        <v>1</v>
      </c>
      <c r="AJ42" s="108">
        <v>0.5</v>
      </c>
      <c r="AK42" s="131" t="s">
        <v>108</v>
      </c>
      <c r="AL42" s="108" t="s">
        <v>106</v>
      </c>
      <c r="AN42" s="108">
        <v>0</v>
      </c>
      <c r="AO42" s="108"/>
      <c r="AP42" s="108"/>
      <c r="AQ42" s="108"/>
      <c r="AR42" s="131"/>
      <c r="AT42" s="108">
        <v>0</v>
      </c>
      <c r="AU42" s="108"/>
      <c r="AV42" s="108"/>
      <c r="AW42" s="108"/>
      <c r="AX42" s="108"/>
      <c r="AZ42" s="108">
        <v>0</v>
      </c>
      <c r="BF42" s="131">
        <v>0</v>
      </c>
      <c r="BL42" s="108">
        <v>1</v>
      </c>
      <c r="BM42" s="131">
        <v>0.5</v>
      </c>
      <c r="BN42" s="108">
        <v>0.1</v>
      </c>
      <c r="BO42" s="108" t="s">
        <v>108</v>
      </c>
      <c r="BP42" s="108" t="s">
        <v>106</v>
      </c>
      <c r="BX42" s="108">
        <v>0.5</v>
      </c>
      <c r="BY42">
        <v>0.1</v>
      </c>
      <c r="BZ42">
        <v>0.1</v>
      </c>
      <c r="CA42" t="s">
        <v>108</v>
      </c>
      <c r="CB42" t="s">
        <v>106</v>
      </c>
      <c r="CE42" s="108" t="s">
        <v>1266</v>
      </c>
      <c r="CL42" s="108"/>
    </row>
    <row r="43" spans="1:90">
      <c r="A43" s="123">
        <v>43301</v>
      </c>
      <c r="B43" s="108" t="s">
        <v>692</v>
      </c>
      <c r="D43" s="108" t="s">
        <v>1208</v>
      </c>
      <c r="E43" s="108">
        <v>16</v>
      </c>
      <c r="F43" s="108">
        <v>1</v>
      </c>
      <c r="G43" s="124" t="s">
        <v>332</v>
      </c>
      <c r="H43" s="108">
        <v>0</v>
      </c>
      <c r="I43" s="108">
        <v>69.5</v>
      </c>
      <c r="J43" s="125" t="s">
        <v>707</v>
      </c>
      <c r="K43" s="126">
        <v>26.6</v>
      </c>
      <c r="L43" s="126">
        <v>27.295000000000002</v>
      </c>
      <c r="M43" s="127" t="s">
        <v>1216</v>
      </c>
      <c r="N43" s="128" t="s">
        <v>693</v>
      </c>
      <c r="P43" s="108" t="s">
        <v>12</v>
      </c>
      <c r="Q43" s="108" t="s">
        <v>12</v>
      </c>
      <c r="R43" s="124" t="s">
        <v>701</v>
      </c>
      <c r="S43" s="108" t="s">
        <v>701</v>
      </c>
      <c r="T43" s="108"/>
      <c r="U43" s="108"/>
      <c r="V43" s="108" t="s">
        <v>694</v>
      </c>
      <c r="W43" s="108">
        <v>3</v>
      </c>
      <c r="X43" s="129" t="s">
        <v>88</v>
      </c>
      <c r="Y43" s="108" t="s">
        <v>92</v>
      </c>
      <c r="Z43" s="108"/>
      <c r="AA43" s="108"/>
      <c r="AB43" s="108"/>
      <c r="AC43" s="108"/>
      <c r="AD43" s="108" t="s">
        <v>144</v>
      </c>
      <c r="AE43" s="108">
        <v>0</v>
      </c>
      <c r="AG43" s="108" t="s">
        <v>1262</v>
      </c>
      <c r="AH43" s="124">
        <v>98.5</v>
      </c>
      <c r="AI43" s="130">
        <v>1</v>
      </c>
      <c r="AJ43" s="108">
        <v>0.5</v>
      </c>
      <c r="AK43" s="131" t="s">
        <v>108</v>
      </c>
      <c r="AL43" s="108" t="s">
        <v>106</v>
      </c>
      <c r="AN43" s="108">
        <v>0</v>
      </c>
      <c r="AO43" s="108"/>
      <c r="AP43" s="108"/>
      <c r="AQ43" s="108"/>
      <c r="AR43" s="131"/>
      <c r="AT43" s="108">
        <v>0</v>
      </c>
      <c r="AU43" s="108"/>
      <c r="AV43" s="108"/>
      <c r="AW43" s="108"/>
      <c r="AX43" s="108"/>
      <c r="AZ43" s="108">
        <v>0</v>
      </c>
      <c r="BF43" s="131">
        <v>0</v>
      </c>
      <c r="BL43" s="108">
        <v>1</v>
      </c>
      <c r="BM43" s="131">
        <v>0.5</v>
      </c>
      <c r="BN43" s="108">
        <v>0.1</v>
      </c>
      <c r="BO43" s="108" t="s">
        <v>108</v>
      </c>
      <c r="BP43" s="108" t="s">
        <v>106</v>
      </c>
      <c r="BX43" s="108">
        <v>0.5</v>
      </c>
      <c r="BY43">
        <v>0.1</v>
      </c>
      <c r="BZ43">
        <v>0.1</v>
      </c>
      <c r="CA43" t="s">
        <v>108</v>
      </c>
      <c r="CB43" t="s">
        <v>106</v>
      </c>
      <c r="CE43" s="108" t="s">
        <v>1266</v>
      </c>
      <c r="CL43" s="108"/>
    </row>
    <row r="44" spans="1:90">
      <c r="A44" s="123">
        <v>43301</v>
      </c>
      <c r="B44" s="108" t="s">
        <v>692</v>
      </c>
      <c r="D44" s="108" t="s">
        <v>1208</v>
      </c>
      <c r="E44" s="108">
        <v>16</v>
      </c>
      <c r="F44" s="108">
        <v>2</v>
      </c>
      <c r="G44" s="124" t="s">
        <v>333</v>
      </c>
      <c r="H44" s="108">
        <v>0</v>
      </c>
      <c r="I44" s="108">
        <v>79</v>
      </c>
      <c r="J44" s="125" t="s">
        <v>707</v>
      </c>
      <c r="K44" s="126">
        <v>27.295000000000002</v>
      </c>
      <c r="L44" s="126">
        <v>28.085000000000001</v>
      </c>
      <c r="M44" s="127" t="s">
        <v>1216</v>
      </c>
      <c r="N44" s="128" t="s">
        <v>693</v>
      </c>
      <c r="O44" s="108"/>
      <c r="P44" s="108" t="s">
        <v>12</v>
      </c>
      <c r="Q44" s="108" t="s">
        <v>12</v>
      </c>
      <c r="R44" s="124" t="s">
        <v>701</v>
      </c>
      <c r="S44" s="108" t="s">
        <v>701</v>
      </c>
      <c r="T44" s="108"/>
      <c r="U44" s="108"/>
      <c r="V44" s="108" t="s">
        <v>694</v>
      </c>
      <c r="W44" s="108">
        <v>3</v>
      </c>
      <c r="X44" s="129" t="s">
        <v>88</v>
      </c>
      <c r="Y44" s="108" t="s">
        <v>92</v>
      </c>
      <c r="Z44" s="108"/>
      <c r="AA44" s="108"/>
      <c r="AB44" s="108"/>
      <c r="AC44" s="108"/>
      <c r="AD44" s="108" t="s">
        <v>144</v>
      </c>
      <c r="AE44" s="108">
        <v>0</v>
      </c>
      <c r="AG44" s="108" t="s">
        <v>1262</v>
      </c>
      <c r="AH44" s="124">
        <v>98.5</v>
      </c>
      <c r="AI44" s="130">
        <v>1</v>
      </c>
      <c r="AJ44" s="108">
        <v>0.5</v>
      </c>
      <c r="AK44" s="131" t="s">
        <v>108</v>
      </c>
      <c r="AL44" s="108" t="s">
        <v>106</v>
      </c>
      <c r="AN44" s="108">
        <v>0</v>
      </c>
      <c r="AO44" s="108"/>
      <c r="AP44" s="108"/>
      <c r="AQ44" s="108"/>
      <c r="AR44" s="131"/>
      <c r="AT44" s="108">
        <v>0</v>
      </c>
      <c r="AU44" s="108"/>
      <c r="AV44" s="108"/>
      <c r="AW44" s="108"/>
      <c r="AX44" s="108"/>
      <c r="AZ44" s="108">
        <v>0</v>
      </c>
      <c r="BF44" s="131">
        <v>0</v>
      </c>
      <c r="BL44" s="108">
        <v>1</v>
      </c>
      <c r="BM44" s="131">
        <v>0.5</v>
      </c>
      <c r="BN44" s="108">
        <v>0.1</v>
      </c>
      <c r="BO44" s="108" t="s">
        <v>108</v>
      </c>
      <c r="BP44" s="108" t="s">
        <v>106</v>
      </c>
      <c r="BX44" s="108">
        <v>0.5</v>
      </c>
      <c r="BY44">
        <v>0.1</v>
      </c>
      <c r="BZ44">
        <v>0.1</v>
      </c>
      <c r="CA44" t="s">
        <v>108</v>
      </c>
      <c r="CB44" t="s">
        <v>106</v>
      </c>
      <c r="CE44" s="108" t="s">
        <v>1266</v>
      </c>
      <c r="CL44" s="108"/>
    </row>
    <row r="45" spans="1:90">
      <c r="A45" s="123">
        <v>43301</v>
      </c>
      <c r="B45" s="108" t="s">
        <v>692</v>
      </c>
      <c r="D45" s="108" t="s">
        <v>1208</v>
      </c>
      <c r="E45" s="108">
        <v>16</v>
      </c>
      <c r="F45" s="108">
        <v>3</v>
      </c>
      <c r="G45" s="124" t="s">
        <v>334</v>
      </c>
      <c r="H45" s="108">
        <v>0</v>
      </c>
      <c r="I45" s="108">
        <v>93.5</v>
      </c>
      <c r="J45" s="125" t="s">
        <v>707</v>
      </c>
      <c r="K45" s="126">
        <v>28.085000000000001</v>
      </c>
      <c r="L45" s="126">
        <v>29.02</v>
      </c>
      <c r="M45" s="127" t="s">
        <v>1216</v>
      </c>
      <c r="N45" s="128" t="s">
        <v>693</v>
      </c>
      <c r="P45" s="108" t="s">
        <v>12</v>
      </c>
      <c r="Q45" s="108" t="s">
        <v>12</v>
      </c>
      <c r="R45" s="124" t="s">
        <v>701</v>
      </c>
      <c r="S45" s="108" t="s">
        <v>701</v>
      </c>
      <c r="T45" s="108"/>
      <c r="U45" s="108"/>
      <c r="V45" s="108" t="s">
        <v>694</v>
      </c>
      <c r="W45" s="108">
        <v>3</v>
      </c>
      <c r="X45" s="129" t="s">
        <v>88</v>
      </c>
      <c r="Y45" s="108" t="s">
        <v>92</v>
      </c>
      <c r="AA45" s="108"/>
      <c r="AB45" s="108"/>
      <c r="AC45" s="108"/>
      <c r="AD45" s="108" t="s">
        <v>144</v>
      </c>
      <c r="AE45" s="108">
        <v>0</v>
      </c>
      <c r="AG45" s="108" t="s">
        <v>1262</v>
      </c>
      <c r="AH45" s="124">
        <v>98.5</v>
      </c>
      <c r="AI45" s="130">
        <v>1</v>
      </c>
      <c r="AJ45" s="108">
        <v>0.5</v>
      </c>
      <c r="AK45" s="131" t="s">
        <v>108</v>
      </c>
      <c r="AL45" s="108" t="s">
        <v>106</v>
      </c>
      <c r="AN45" s="108">
        <v>0</v>
      </c>
      <c r="AO45" s="108"/>
      <c r="AP45" s="108"/>
      <c r="AQ45" s="108"/>
      <c r="AR45" s="131"/>
      <c r="AT45" s="108">
        <v>0</v>
      </c>
      <c r="AU45" s="108"/>
      <c r="AV45" s="108"/>
      <c r="AW45" s="108"/>
      <c r="AX45" s="108"/>
      <c r="AZ45" s="108">
        <v>0</v>
      </c>
      <c r="BF45" s="131">
        <v>0</v>
      </c>
      <c r="BL45" s="108">
        <v>1</v>
      </c>
      <c r="BM45">
        <v>0.5</v>
      </c>
      <c r="BN45">
        <v>0.1</v>
      </c>
      <c r="BO45" t="s">
        <v>108</v>
      </c>
      <c r="BP45" t="s">
        <v>106</v>
      </c>
      <c r="BX45" s="108">
        <v>0.5</v>
      </c>
      <c r="BY45">
        <v>0.1</v>
      </c>
      <c r="BZ45">
        <v>0.1</v>
      </c>
      <c r="CA45" t="s">
        <v>108</v>
      </c>
      <c r="CB45" t="s">
        <v>106</v>
      </c>
      <c r="CE45" s="108" t="s">
        <v>1266</v>
      </c>
      <c r="CL45" s="108"/>
    </row>
    <row r="46" spans="1:90">
      <c r="A46" s="123">
        <v>43301</v>
      </c>
      <c r="B46" s="108" t="s">
        <v>692</v>
      </c>
      <c r="D46" s="108" t="s">
        <v>1208</v>
      </c>
      <c r="E46" s="108">
        <v>16</v>
      </c>
      <c r="F46" s="108">
        <v>4</v>
      </c>
      <c r="G46" s="124" t="s">
        <v>750</v>
      </c>
      <c r="H46" s="108">
        <v>0</v>
      </c>
      <c r="I46" s="108">
        <v>81</v>
      </c>
      <c r="J46" s="125" t="s">
        <v>707</v>
      </c>
      <c r="K46" s="126">
        <v>29.02</v>
      </c>
      <c r="L46" s="126">
        <v>29.83</v>
      </c>
      <c r="M46" s="127" t="s">
        <v>1216</v>
      </c>
      <c r="N46" s="128" t="s">
        <v>693</v>
      </c>
      <c r="P46" s="108" t="s">
        <v>12</v>
      </c>
      <c r="Q46" s="108" t="s">
        <v>12</v>
      </c>
      <c r="R46" s="124" t="s">
        <v>701</v>
      </c>
      <c r="S46" s="108" t="s">
        <v>701</v>
      </c>
      <c r="T46" s="108"/>
      <c r="U46" s="108"/>
      <c r="V46" s="108" t="s">
        <v>694</v>
      </c>
      <c r="W46" s="108">
        <v>3</v>
      </c>
      <c r="X46" s="129" t="s">
        <v>88</v>
      </c>
      <c r="Y46" s="108" t="s">
        <v>92</v>
      </c>
      <c r="AA46" s="108"/>
      <c r="AB46" s="108"/>
      <c r="AC46" s="108"/>
      <c r="AD46" s="108" t="s">
        <v>144</v>
      </c>
      <c r="AE46" s="108">
        <v>0</v>
      </c>
      <c r="AG46" t="s">
        <v>1262</v>
      </c>
      <c r="AH46" s="124">
        <v>98.5</v>
      </c>
      <c r="AI46" s="130">
        <v>1</v>
      </c>
      <c r="AJ46" s="108">
        <v>0.5</v>
      </c>
      <c r="AK46" s="131" t="s">
        <v>108</v>
      </c>
      <c r="AL46" s="108" t="s">
        <v>106</v>
      </c>
      <c r="AN46" s="108">
        <v>0</v>
      </c>
      <c r="AO46" s="108"/>
      <c r="AP46" s="108"/>
      <c r="AQ46" s="108"/>
      <c r="AR46" s="131"/>
      <c r="AT46" s="108">
        <v>0</v>
      </c>
      <c r="AU46" s="108"/>
      <c r="AV46" s="108"/>
      <c r="AW46" s="108"/>
      <c r="AX46" s="108"/>
      <c r="AZ46" s="108">
        <v>0</v>
      </c>
      <c r="BF46" s="131">
        <v>0</v>
      </c>
      <c r="BL46" s="108">
        <v>1</v>
      </c>
      <c r="BM46" s="131">
        <v>0.5</v>
      </c>
      <c r="BN46" s="108">
        <v>0.1</v>
      </c>
      <c r="BO46" s="108" t="s">
        <v>108</v>
      </c>
      <c r="BP46" s="108" t="s">
        <v>106</v>
      </c>
      <c r="BX46" s="108">
        <v>0.5</v>
      </c>
      <c r="BY46">
        <v>0.1</v>
      </c>
      <c r="BZ46">
        <v>0.1</v>
      </c>
      <c r="CA46" t="s">
        <v>108</v>
      </c>
      <c r="CB46" t="s">
        <v>106</v>
      </c>
      <c r="CE46" s="108" t="s">
        <v>1266</v>
      </c>
      <c r="CL46" s="108"/>
    </row>
    <row r="47" spans="1:90">
      <c r="A47" s="123">
        <v>43301</v>
      </c>
      <c r="B47" s="108" t="s">
        <v>692</v>
      </c>
      <c r="D47" s="108" t="s">
        <v>1208</v>
      </c>
      <c r="E47" s="108">
        <v>17</v>
      </c>
      <c r="F47" s="108">
        <v>1</v>
      </c>
      <c r="G47" s="124" t="s">
        <v>335</v>
      </c>
      <c r="H47" s="108">
        <v>0</v>
      </c>
      <c r="I47" s="108">
        <v>90</v>
      </c>
      <c r="J47" s="125" t="s">
        <v>707</v>
      </c>
      <c r="K47" s="126">
        <v>29.6</v>
      </c>
      <c r="L47" s="126">
        <v>30.5</v>
      </c>
      <c r="M47" s="127" t="s">
        <v>1216</v>
      </c>
      <c r="N47" s="128" t="s">
        <v>693</v>
      </c>
      <c r="P47" s="108" t="s">
        <v>12</v>
      </c>
      <c r="Q47" s="108" t="s">
        <v>12</v>
      </c>
      <c r="R47" s="124" t="s">
        <v>701</v>
      </c>
      <c r="S47" s="108" t="s">
        <v>701</v>
      </c>
      <c r="T47" s="108"/>
      <c r="U47" s="108"/>
      <c r="V47" s="108" t="s">
        <v>694</v>
      </c>
      <c r="W47" s="108">
        <v>3</v>
      </c>
      <c r="X47" s="129" t="s">
        <v>88</v>
      </c>
      <c r="Y47" s="108" t="s">
        <v>92</v>
      </c>
      <c r="AD47" s="108" t="s">
        <v>144</v>
      </c>
      <c r="AE47" s="108">
        <v>0</v>
      </c>
      <c r="AG47" s="108" t="s">
        <v>1262</v>
      </c>
      <c r="AH47" s="124">
        <v>98.5</v>
      </c>
      <c r="AI47" s="130">
        <v>1</v>
      </c>
      <c r="AJ47" s="108">
        <v>0.5</v>
      </c>
      <c r="AK47" s="131" t="s">
        <v>108</v>
      </c>
      <c r="AL47" s="108" t="s">
        <v>106</v>
      </c>
      <c r="AN47" s="108">
        <v>0</v>
      </c>
      <c r="AO47" s="108"/>
      <c r="AP47" s="108"/>
      <c r="AQ47" s="108"/>
      <c r="AR47" s="131"/>
      <c r="AT47" s="108">
        <v>0</v>
      </c>
      <c r="AU47" s="108"/>
      <c r="AV47" s="108"/>
      <c r="AW47" s="108"/>
      <c r="AX47" s="108"/>
      <c r="AZ47" s="108">
        <v>0</v>
      </c>
      <c r="BF47" s="131">
        <v>0</v>
      </c>
      <c r="BL47" s="108">
        <v>1</v>
      </c>
      <c r="BM47" s="131">
        <v>0.5</v>
      </c>
      <c r="BN47" s="108">
        <v>0.1</v>
      </c>
      <c r="BO47" s="108" t="s">
        <v>108</v>
      </c>
      <c r="BP47" s="108" t="s">
        <v>106</v>
      </c>
      <c r="BX47" s="108">
        <v>0.5</v>
      </c>
      <c r="BY47">
        <v>0.1</v>
      </c>
      <c r="BZ47">
        <v>0.1</v>
      </c>
      <c r="CA47" t="s">
        <v>108</v>
      </c>
      <c r="CB47" t="s">
        <v>106</v>
      </c>
      <c r="CE47" s="108" t="s">
        <v>1266</v>
      </c>
      <c r="CL47" s="108"/>
    </row>
    <row r="48" spans="1:90">
      <c r="A48" s="123">
        <v>43301</v>
      </c>
      <c r="B48" s="108" t="s">
        <v>692</v>
      </c>
      <c r="D48" s="108" t="s">
        <v>1208</v>
      </c>
      <c r="E48" s="108">
        <v>17</v>
      </c>
      <c r="F48" s="108">
        <v>2</v>
      </c>
      <c r="G48" s="124" t="s">
        <v>753</v>
      </c>
      <c r="H48" s="108">
        <v>0</v>
      </c>
      <c r="I48" s="108">
        <v>96.5</v>
      </c>
      <c r="J48" s="125" t="s">
        <v>707</v>
      </c>
      <c r="K48" s="126">
        <v>30.5</v>
      </c>
      <c r="L48" s="126">
        <v>31.465</v>
      </c>
      <c r="M48" s="127" t="s">
        <v>1216</v>
      </c>
      <c r="N48" s="128" t="s">
        <v>693</v>
      </c>
      <c r="P48" s="108" t="s">
        <v>12</v>
      </c>
      <c r="Q48" s="108" t="s">
        <v>12</v>
      </c>
      <c r="R48" s="124" t="s">
        <v>701</v>
      </c>
      <c r="S48" s="108" t="s">
        <v>701</v>
      </c>
      <c r="V48" s="108" t="s">
        <v>694</v>
      </c>
      <c r="W48" s="108">
        <v>3</v>
      </c>
      <c r="X48" s="129" t="s">
        <v>88</v>
      </c>
      <c r="Y48" s="108" t="s">
        <v>92</v>
      </c>
      <c r="AD48" s="108" t="s">
        <v>144</v>
      </c>
      <c r="AE48" s="108">
        <v>0</v>
      </c>
      <c r="AG48" s="108" t="s">
        <v>1262</v>
      </c>
      <c r="AH48" s="124">
        <v>98.5</v>
      </c>
      <c r="AI48" s="130">
        <v>1</v>
      </c>
      <c r="AJ48" s="108">
        <v>0.5</v>
      </c>
      <c r="AK48" s="131" t="s">
        <v>108</v>
      </c>
      <c r="AL48" s="108" t="s">
        <v>106</v>
      </c>
      <c r="AN48" s="108">
        <v>0</v>
      </c>
      <c r="AO48" s="108"/>
      <c r="AP48" s="108"/>
      <c r="AQ48" s="108"/>
      <c r="AR48" s="131"/>
      <c r="AT48" s="108">
        <v>0</v>
      </c>
      <c r="AU48" s="108"/>
      <c r="AV48" s="108"/>
      <c r="AW48" s="108"/>
      <c r="AX48" s="108"/>
      <c r="AZ48" s="108">
        <v>0</v>
      </c>
      <c r="BF48" s="131">
        <v>0</v>
      </c>
      <c r="BL48" s="108">
        <v>1</v>
      </c>
      <c r="BM48" s="131">
        <v>0.5</v>
      </c>
      <c r="BN48" s="108">
        <v>0.1</v>
      </c>
      <c r="BO48" s="108" t="s">
        <v>108</v>
      </c>
      <c r="BP48" s="108" t="s">
        <v>106</v>
      </c>
      <c r="BX48" s="108">
        <v>0.5</v>
      </c>
      <c r="BY48">
        <v>0.1</v>
      </c>
      <c r="BZ48">
        <v>0.1</v>
      </c>
      <c r="CA48" t="s">
        <v>108</v>
      </c>
      <c r="CB48" t="s">
        <v>106</v>
      </c>
      <c r="CE48" s="108" t="s">
        <v>1266</v>
      </c>
      <c r="CL48" s="108"/>
    </row>
    <row r="49" spans="1:90">
      <c r="A49" s="123">
        <v>43301</v>
      </c>
      <c r="B49" s="108" t="s">
        <v>692</v>
      </c>
      <c r="D49" s="108" t="s">
        <v>1208</v>
      </c>
      <c r="E49" s="108">
        <v>17</v>
      </c>
      <c r="F49" s="108">
        <v>3</v>
      </c>
      <c r="G49" s="124" t="s">
        <v>755</v>
      </c>
      <c r="H49" s="108">
        <v>0</v>
      </c>
      <c r="I49" s="108">
        <v>21.5</v>
      </c>
      <c r="J49" s="125" t="s">
        <v>707</v>
      </c>
      <c r="K49" s="126">
        <v>31.465</v>
      </c>
      <c r="L49" s="126">
        <v>31.68</v>
      </c>
      <c r="M49" s="127" t="s">
        <v>1216</v>
      </c>
      <c r="N49" s="128" t="s">
        <v>693</v>
      </c>
      <c r="P49" s="108" t="s">
        <v>12</v>
      </c>
      <c r="Q49" s="108" t="s">
        <v>12</v>
      </c>
      <c r="R49" s="124" t="s">
        <v>701</v>
      </c>
      <c r="S49" s="108" t="s">
        <v>700</v>
      </c>
      <c r="T49" s="108"/>
      <c r="U49" s="108"/>
      <c r="V49" s="108" t="s">
        <v>694</v>
      </c>
      <c r="W49" s="108">
        <v>3</v>
      </c>
      <c r="X49" s="129" t="s">
        <v>88</v>
      </c>
      <c r="Y49" s="108" t="s">
        <v>92</v>
      </c>
      <c r="AA49" s="108"/>
      <c r="AB49" s="108"/>
      <c r="AC49" s="108"/>
      <c r="AD49" s="108" t="s">
        <v>144</v>
      </c>
      <c r="AE49" s="108">
        <v>0</v>
      </c>
      <c r="AG49" s="108" t="s">
        <v>1262</v>
      </c>
      <c r="AH49" s="124">
        <v>98.5</v>
      </c>
      <c r="AI49" s="130">
        <v>1</v>
      </c>
      <c r="AJ49" s="108">
        <v>0.5</v>
      </c>
      <c r="AK49" s="131" t="s">
        <v>108</v>
      </c>
      <c r="AL49" s="108" t="s">
        <v>106</v>
      </c>
      <c r="AN49" s="108">
        <v>0</v>
      </c>
      <c r="AT49" s="108">
        <v>0</v>
      </c>
      <c r="AU49" s="108"/>
      <c r="AV49" s="108"/>
      <c r="AW49" s="108"/>
      <c r="AX49" s="108"/>
      <c r="AZ49" s="108">
        <v>0</v>
      </c>
      <c r="BF49" s="131">
        <v>0</v>
      </c>
      <c r="BL49" s="108">
        <v>1</v>
      </c>
      <c r="BM49" s="131">
        <v>0.5</v>
      </c>
      <c r="BN49" s="108">
        <v>0.1</v>
      </c>
      <c r="BO49" s="108" t="s">
        <v>108</v>
      </c>
      <c r="BP49" s="108" t="s">
        <v>106</v>
      </c>
      <c r="BX49" s="108">
        <v>0.5</v>
      </c>
      <c r="BY49">
        <v>0.1</v>
      </c>
      <c r="BZ49">
        <v>0.1</v>
      </c>
      <c r="CA49" t="s">
        <v>108</v>
      </c>
      <c r="CB49" t="s">
        <v>106</v>
      </c>
      <c r="CE49" s="108" t="s">
        <v>1266</v>
      </c>
      <c r="CL49" s="108"/>
    </row>
    <row r="50" spans="1:90">
      <c r="A50" s="123">
        <v>43301</v>
      </c>
      <c r="B50" s="108" t="s">
        <v>692</v>
      </c>
      <c r="D50" s="108" t="s">
        <v>1208</v>
      </c>
      <c r="E50" s="108">
        <v>17</v>
      </c>
      <c r="F50" s="108">
        <v>3</v>
      </c>
      <c r="G50" s="124" t="s">
        <v>755</v>
      </c>
      <c r="H50" s="108">
        <v>21.5</v>
      </c>
      <c r="I50" s="108">
        <v>22</v>
      </c>
      <c r="J50" s="125" t="s">
        <v>707</v>
      </c>
      <c r="K50" s="126">
        <v>31.68</v>
      </c>
      <c r="L50" s="126">
        <v>31.684999999999999</v>
      </c>
      <c r="M50" s="127" t="s">
        <v>1217</v>
      </c>
      <c r="N50" s="128">
        <v>1</v>
      </c>
      <c r="P50" s="108" t="s">
        <v>6</v>
      </c>
      <c r="Q50" s="108" t="s">
        <v>6</v>
      </c>
      <c r="R50" s="124" t="s">
        <v>700</v>
      </c>
      <c r="S50" s="108" t="s">
        <v>701</v>
      </c>
      <c r="T50" s="108" t="s">
        <v>131</v>
      </c>
      <c r="U50" s="108" t="s">
        <v>136</v>
      </c>
      <c r="V50" s="108" t="s">
        <v>696</v>
      </c>
      <c r="W50" s="108">
        <v>5</v>
      </c>
      <c r="X50" s="129" t="s">
        <v>88</v>
      </c>
      <c r="Y50" s="108" t="s">
        <v>92</v>
      </c>
      <c r="AA50" s="108"/>
      <c r="AB50" s="108"/>
      <c r="AC50" s="108"/>
      <c r="AD50" s="108" t="s">
        <v>144</v>
      </c>
      <c r="AE50" s="108">
        <v>0</v>
      </c>
      <c r="AG50" s="108" t="s">
        <v>1262</v>
      </c>
      <c r="AH50" s="124">
        <v>0</v>
      </c>
      <c r="AI50" s="130"/>
      <c r="AJ50" s="108"/>
      <c r="AK50" s="131"/>
      <c r="AL50" s="108"/>
      <c r="AN50" s="108">
        <v>50</v>
      </c>
      <c r="AO50" s="108">
        <v>3</v>
      </c>
      <c r="AP50" s="108">
        <v>1</v>
      </c>
      <c r="AQ50" s="108" t="s">
        <v>108</v>
      </c>
      <c r="AR50" s="131" t="s">
        <v>106</v>
      </c>
      <c r="AT50" s="108">
        <v>30</v>
      </c>
      <c r="AU50" s="108">
        <v>3</v>
      </c>
      <c r="AV50" s="108">
        <v>1</v>
      </c>
      <c r="AW50" s="108" t="s">
        <v>109</v>
      </c>
      <c r="AX50" s="108" t="s">
        <v>106</v>
      </c>
      <c r="AZ50" s="108">
        <v>20</v>
      </c>
      <c r="BA50">
        <v>3</v>
      </c>
      <c r="BB50">
        <v>1</v>
      </c>
      <c r="BC50" t="s">
        <v>108</v>
      </c>
      <c r="BD50" t="s">
        <v>105</v>
      </c>
      <c r="BF50" s="131">
        <v>0</v>
      </c>
      <c r="BL50" s="108">
        <v>0</v>
      </c>
      <c r="BM50" s="131"/>
      <c r="BN50" s="108"/>
      <c r="BO50" s="108"/>
      <c r="BP50" s="108"/>
      <c r="BX50" s="108">
        <v>0</v>
      </c>
      <c r="CE50" s="108" t="s">
        <v>1265</v>
      </c>
      <c r="CL50" s="108"/>
    </row>
    <row r="51" spans="1:90">
      <c r="A51" s="123">
        <v>43301</v>
      </c>
      <c r="B51" s="108" t="s">
        <v>692</v>
      </c>
      <c r="D51" s="108" t="s">
        <v>1208</v>
      </c>
      <c r="E51" s="108">
        <v>17</v>
      </c>
      <c r="F51" s="108">
        <v>3</v>
      </c>
      <c r="G51" s="124" t="s">
        <v>755</v>
      </c>
      <c r="H51" s="108">
        <v>22</v>
      </c>
      <c r="I51" s="108">
        <v>79.5</v>
      </c>
      <c r="J51" s="125" t="s">
        <v>707</v>
      </c>
      <c r="K51" s="126">
        <v>31.684999999999999</v>
      </c>
      <c r="L51" s="126">
        <v>32.26</v>
      </c>
      <c r="M51" s="127" t="s">
        <v>1218</v>
      </c>
      <c r="N51" s="128" t="s">
        <v>693</v>
      </c>
      <c r="O51" s="108"/>
      <c r="P51" s="108" t="s">
        <v>12</v>
      </c>
      <c r="Q51" s="108" t="s">
        <v>12</v>
      </c>
      <c r="R51" s="124" t="s">
        <v>701</v>
      </c>
      <c r="S51" s="108" t="s">
        <v>701</v>
      </c>
      <c r="T51" s="108"/>
      <c r="U51" s="108"/>
      <c r="V51" s="108" t="s">
        <v>694</v>
      </c>
      <c r="W51" s="108">
        <v>3</v>
      </c>
      <c r="X51" s="129" t="s">
        <v>88</v>
      </c>
      <c r="Y51" s="108" t="s">
        <v>92</v>
      </c>
      <c r="AA51" s="108"/>
      <c r="AB51" s="108"/>
      <c r="AC51" s="108"/>
      <c r="AD51" s="108" t="s">
        <v>144</v>
      </c>
      <c r="AE51" s="108">
        <v>0</v>
      </c>
      <c r="AG51" s="108" t="s">
        <v>1262</v>
      </c>
      <c r="AH51" s="124">
        <v>98.5</v>
      </c>
      <c r="AI51" s="130">
        <v>1</v>
      </c>
      <c r="AJ51" s="108">
        <v>0.5</v>
      </c>
      <c r="AK51" s="131" t="s">
        <v>108</v>
      </c>
      <c r="AL51" s="108" t="s">
        <v>106</v>
      </c>
      <c r="AN51" s="108">
        <v>0</v>
      </c>
      <c r="AT51" s="108">
        <v>0</v>
      </c>
      <c r="AU51" s="108"/>
      <c r="AV51" s="108"/>
      <c r="AW51" s="108"/>
      <c r="AX51" s="108"/>
      <c r="AZ51" s="108">
        <v>0</v>
      </c>
      <c r="BF51" s="131">
        <v>0</v>
      </c>
      <c r="BL51" s="108">
        <v>1</v>
      </c>
      <c r="BM51" s="131">
        <v>0.5</v>
      </c>
      <c r="BN51" s="108">
        <v>0.1</v>
      </c>
      <c r="BO51" s="108" t="s">
        <v>108</v>
      </c>
      <c r="BP51" s="108" t="s">
        <v>106</v>
      </c>
      <c r="BX51" s="108">
        <v>0.5</v>
      </c>
      <c r="BY51" s="108">
        <v>0.1</v>
      </c>
      <c r="BZ51" s="108">
        <v>0.1</v>
      </c>
      <c r="CA51" s="108" t="s">
        <v>108</v>
      </c>
      <c r="CB51" s="108" t="s">
        <v>106</v>
      </c>
      <c r="CE51" s="108" t="s">
        <v>1266</v>
      </c>
      <c r="CL51" s="108"/>
    </row>
    <row r="52" spans="1:90">
      <c r="A52" s="123">
        <v>43301</v>
      </c>
      <c r="B52" s="108" t="s">
        <v>692</v>
      </c>
      <c r="D52" s="108" t="s">
        <v>1208</v>
      </c>
      <c r="E52" s="108">
        <v>17</v>
      </c>
      <c r="F52" s="108">
        <v>4</v>
      </c>
      <c r="G52" s="124" t="s">
        <v>757</v>
      </c>
      <c r="H52" s="108">
        <v>0</v>
      </c>
      <c r="I52" s="108">
        <v>57</v>
      </c>
      <c r="J52" s="125" t="s">
        <v>707</v>
      </c>
      <c r="K52" s="126">
        <v>32.26</v>
      </c>
      <c r="L52" s="126">
        <v>32.83</v>
      </c>
      <c r="M52" s="127" t="s">
        <v>1218</v>
      </c>
      <c r="N52" s="128" t="s">
        <v>693</v>
      </c>
      <c r="O52" s="108"/>
      <c r="P52" s="108" t="s">
        <v>12</v>
      </c>
      <c r="Q52" s="108" t="s">
        <v>12</v>
      </c>
      <c r="R52" s="124" t="s">
        <v>701</v>
      </c>
      <c r="S52" s="108" t="s">
        <v>701</v>
      </c>
      <c r="T52" s="108"/>
      <c r="U52" s="108"/>
      <c r="V52" s="108" t="s">
        <v>694</v>
      </c>
      <c r="W52" s="108">
        <v>3</v>
      </c>
      <c r="X52" s="129" t="s">
        <v>88</v>
      </c>
      <c r="Y52" s="108" t="s">
        <v>92</v>
      </c>
      <c r="Z52" s="108"/>
      <c r="AA52" s="108"/>
      <c r="AB52" s="108"/>
      <c r="AC52" s="108"/>
      <c r="AD52" s="108" t="s">
        <v>144</v>
      </c>
      <c r="AE52" s="108">
        <v>0</v>
      </c>
      <c r="AG52" s="108" t="s">
        <v>1262</v>
      </c>
      <c r="AH52" s="124">
        <v>98.5</v>
      </c>
      <c r="AI52" s="130">
        <v>1</v>
      </c>
      <c r="AJ52" s="108">
        <v>0.5</v>
      </c>
      <c r="AK52" s="131" t="s">
        <v>108</v>
      </c>
      <c r="AL52" s="108" t="s">
        <v>106</v>
      </c>
      <c r="AN52" s="108">
        <v>0</v>
      </c>
      <c r="AO52" s="108"/>
      <c r="AP52" s="108"/>
      <c r="AQ52" s="108"/>
      <c r="AR52" s="131"/>
      <c r="AT52" s="108">
        <v>0</v>
      </c>
      <c r="AU52" s="108"/>
      <c r="AV52" s="108"/>
      <c r="AW52" s="108"/>
      <c r="AX52" s="108"/>
      <c r="AZ52" s="108">
        <v>0</v>
      </c>
      <c r="BF52" s="131">
        <v>0</v>
      </c>
      <c r="BL52" s="108">
        <v>1</v>
      </c>
      <c r="BM52" s="131">
        <v>0.5</v>
      </c>
      <c r="BN52" s="108">
        <v>0.1</v>
      </c>
      <c r="BO52" s="108" t="s">
        <v>108</v>
      </c>
      <c r="BP52" s="108" t="s">
        <v>106</v>
      </c>
      <c r="BX52" s="108">
        <v>0.5</v>
      </c>
      <c r="BY52">
        <v>0.1</v>
      </c>
      <c r="BZ52">
        <v>0.1</v>
      </c>
      <c r="CA52" t="s">
        <v>108</v>
      </c>
      <c r="CB52" t="s">
        <v>106</v>
      </c>
      <c r="CE52" s="108" t="s">
        <v>1266</v>
      </c>
      <c r="CL52" s="108"/>
    </row>
    <row r="53" spans="1:90">
      <c r="A53" s="123">
        <v>43301</v>
      </c>
      <c r="B53" s="108" t="s">
        <v>692</v>
      </c>
      <c r="D53" s="108" t="s">
        <v>1208</v>
      </c>
      <c r="E53" s="108">
        <v>18</v>
      </c>
      <c r="F53" s="108">
        <v>1</v>
      </c>
      <c r="G53" s="124" t="s">
        <v>336</v>
      </c>
      <c r="H53" s="108">
        <v>0</v>
      </c>
      <c r="I53" s="108">
        <v>84</v>
      </c>
      <c r="J53" s="125" t="s">
        <v>707</v>
      </c>
      <c r="K53" s="126">
        <v>32.6</v>
      </c>
      <c r="L53" s="126">
        <v>33.440000000000005</v>
      </c>
      <c r="M53" s="127" t="s">
        <v>1218</v>
      </c>
      <c r="N53" s="128" t="s">
        <v>693</v>
      </c>
      <c r="P53" s="108" t="s">
        <v>12</v>
      </c>
      <c r="Q53" s="108" t="s">
        <v>12</v>
      </c>
      <c r="R53" s="124" t="s">
        <v>701</v>
      </c>
      <c r="S53" s="108" t="s">
        <v>701</v>
      </c>
      <c r="T53" s="108"/>
      <c r="U53" s="108"/>
      <c r="V53" s="108" t="s">
        <v>694</v>
      </c>
      <c r="W53" s="108">
        <v>3</v>
      </c>
      <c r="X53" s="129" t="s">
        <v>88</v>
      </c>
      <c r="Y53" s="108" t="s">
        <v>92</v>
      </c>
      <c r="Z53" s="108"/>
      <c r="AA53" s="108"/>
      <c r="AB53" s="108"/>
      <c r="AC53" s="108"/>
      <c r="AD53" s="108" t="s">
        <v>144</v>
      </c>
      <c r="AE53" s="108">
        <v>0</v>
      </c>
      <c r="AG53" t="s">
        <v>1262</v>
      </c>
      <c r="AH53" s="124">
        <v>98.5</v>
      </c>
      <c r="AI53" s="130">
        <v>1</v>
      </c>
      <c r="AJ53" s="108">
        <v>0.5</v>
      </c>
      <c r="AK53" s="131" t="s">
        <v>108</v>
      </c>
      <c r="AL53" s="108" t="s">
        <v>106</v>
      </c>
      <c r="AN53" s="108">
        <v>0</v>
      </c>
      <c r="AO53" s="108"/>
      <c r="AP53" s="108"/>
      <c r="AQ53" s="108"/>
      <c r="AR53" s="131"/>
      <c r="AT53" s="108">
        <v>0</v>
      </c>
      <c r="AU53" s="108"/>
      <c r="AV53" s="108"/>
      <c r="AW53" s="108"/>
      <c r="AX53" s="108"/>
      <c r="AZ53" s="108">
        <v>0</v>
      </c>
      <c r="BF53" s="131">
        <v>0</v>
      </c>
      <c r="BL53" s="108">
        <v>1</v>
      </c>
      <c r="BM53">
        <v>0.5</v>
      </c>
      <c r="BN53">
        <v>0.1</v>
      </c>
      <c r="BO53" t="s">
        <v>108</v>
      </c>
      <c r="BP53" t="s">
        <v>106</v>
      </c>
      <c r="BX53" s="108">
        <v>0.5</v>
      </c>
      <c r="BY53">
        <v>0.1</v>
      </c>
      <c r="BZ53">
        <v>0.1</v>
      </c>
      <c r="CA53" t="s">
        <v>108</v>
      </c>
      <c r="CB53" t="s">
        <v>106</v>
      </c>
      <c r="CE53" s="108" t="s">
        <v>1266</v>
      </c>
      <c r="CL53" s="108"/>
    </row>
    <row r="54" spans="1:90">
      <c r="A54" s="123">
        <v>43301</v>
      </c>
      <c r="B54" s="108" t="s">
        <v>692</v>
      </c>
      <c r="D54" s="108" t="s">
        <v>1208</v>
      </c>
      <c r="E54" s="108">
        <v>18</v>
      </c>
      <c r="F54" s="108">
        <v>2</v>
      </c>
      <c r="G54" s="124" t="s">
        <v>337</v>
      </c>
      <c r="H54" s="108">
        <v>0</v>
      </c>
      <c r="I54" s="108">
        <v>91.5</v>
      </c>
      <c r="J54" s="125" t="s">
        <v>707</v>
      </c>
      <c r="K54" s="126">
        <v>33.44</v>
      </c>
      <c r="L54" s="126">
        <v>34.354999999999997</v>
      </c>
      <c r="M54" s="127" t="s">
        <v>1218</v>
      </c>
      <c r="N54" s="128" t="s">
        <v>693</v>
      </c>
      <c r="P54" s="108" t="s">
        <v>12</v>
      </c>
      <c r="Q54" s="108" t="s">
        <v>12</v>
      </c>
      <c r="R54" s="124" t="s">
        <v>701</v>
      </c>
      <c r="S54" s="108" t="s">
        <v>701</v>
      </c>
      <c r="T54" s="108"/>
      <c r="U54" s="108"/>
      <c r="V54" s="108" t="s">
        <v>694</v>
      </c>
      <c r="W54" s="108">
        <v>3</v>
      </c>
      <c r="X54" s="129" t="s">
        <v>88</v>
      </c>
      <c r="Y54" s="108" t="s">
        <v>92</v>
      </c>
      <c r="Z54" s="108"/>
      <c r="AA54" s="108"/>
      <c r="AB54" s="108"/>
      <c r="AC54" s="108"/>
      <c r="AD54" s="108" t="s">
        <v>144</v>
      </c>
      <c r="AE54" s="108">
        <v>0</v>
      </c>
      <c r="AG54" t="s">
        <v>1262</v>
      </c>
      <c r="AH54" s="124">
        <v>98.5</v>
      </c>
      <c r="AI54" s="130">
        <v>1</v>
      </c>
      <c r="AJ54" s="108">
        <v>0.5</v>
      </c>
      <c r="AK54" s="131" t="s">
        <v>108</v>
      </c>
      <c r="AL54" s="108" t="s">
        <v>106</v>
      </c>
      <c r="AN54" s="108">
        <v>0</v>
      </c>
      <c r="AT54" s="108">
        <v>0</v>
      </c>
      <c r="AU54" s="108"/>
      <c r="AV54" s="108"/>
      <c r="AW54" s="108"/>
      <c r="AX54" s="108"/>
      <c r="AZ54" s="108">
        <v>0</v>
      </c>
      <c r="BF54" s="131">
        <v>0</v>
      </c>
      <c r="BL54" s="108">
        <v>1</v>
      </c>
      <c r="BM54" s="131">
        <v>0.5</v>
      </c>
      <c r="BN54" s="108">
        <v>0.1</v>
      </c>
      <c r="BO54" s="108" t="s">
        <v>108</v>
      </c>
      <c r="BP54" s="108" t="s">
        <v>106</v>
      </c>
      <c r="BX54" s="108">
        <v>0.5</v>
      </c>
      <c r="BY54">
        <v>0.1</v>
      </c>
      <c r="BZ54">
        <v>0.1</v>
      </c>
      <c r="CA54" t="s">
        <v>108</v>
      </c>
      <c r="CB54" t="s">
        <v>106</v>
      </c>
      <c r="CE54" s="108" t="s">
        <v>1266</v>
      </c>
      <c r="CL54" s="108"/>
    </row>
    <row r="55" spans="1:90">
      <c r="A55" s="123">
        <v>43301</v>
      </c>
      <c r="B55" s="108" t="s">
        <v>692</v>
      </c>
      <c r="D55" s="108" t="s">
        <v>1208</v>
      </c>
      <c r="E55" s="108">
        <v>18</v>
      </c>
      <c r="F55" s="108">
        <v>3</v>
      </c>
      <c r="G55" s="124" t="s">
        <v>338</v>
      </c>
      <c r="H55" s="108">
        <v>0</v>
      </c>
      <c r="I55" s="108">
        <v>94.5</v>
      </c>
      <c r="J55" s="125" t="s">
        <v>707</v>
      </c>
      <c r="K55" s="126">
        <v>34.354999999999997</v>
      </c>
      <c r="L55" s="126">
        <v>35.299999999999997</v>
      </c>
      <c r="M55" s="127" t="s">
        <v>1218</v>
      </c>
      <c r="N55" s="128" t="s">
        <v>693</v>
      </c>
      <c r="P55" s="108" t="s">
        <v>12</v>
      </c>
      <c r="Q55" s="108" t="s">
        <v>12</v>
      </c>
      <c r="R55" s="124" t="s">
        <v>701</v>
      </c>
      <c r="S55" s="108" t="s">
        <v>701</v>
      </c>
      <c r="T55" s="108"/>
      <c r="U55" s="108"/>
      <c r="V55" s="108" t="s">
        <v>694</v>
      </c>
      <c r="W55" s="108">
        <v>3</v>
      </c>
      <c r="X55" s="129" t="s">
        <v>88</v>
      </c>
      <c r="Y55" s="108" t="s">
        <v>92</v>
      </c>
      <c r="Z55" s="108"/>
      <c r="AA55" s="108"/>
      <c r="AB55" s="108"/>
      <c r="AC55" s="108"/>
      <c r="AD55" s="108" t="s">
        <v>144</v>
      </c>
      <c r="AE55" s="108">
        <v>0</v>
      </c>
      <c r="AG55" t="s">
        <v>1262</v>
      </c>
      <c r="AH55" s="124">
        <v>98.5</v>
      </c>
      <c r="AI55" s="130">
        <v>1</v>
      </c>
      <c r="AJ55" s="108">
        <v>0.5</v>
      </c>
      <c r="AK55" s="131" t="s">
        <v>108</v>
      </c>
      <c r="AL55" s="108" t="s">
        <v>106</v>
      </c>
      <c r="AN55" s="108">
        <v>0</v>
      </c>
      <c r="AO55" s="108"/>
      <c r="AP55" s="108"/>
      <c r="AQ55" s="108"/>
      <c r="AR55" s="131"/>
      <c r="AT55" s="108">
        <v>0</v>
      </c>
      <c r="AU55" s="108"/>
      <c r="AV55" s="108"/>
      <c r="AW55" s="108"/>
      <c r="AX55" s="108"/>
      <c r="AZ55" s="108">
        <v>0</v>
      </c>
      <c r="BF55" s="131">
        <v>0</v>
      </c>
      <c r="BL55" s="108">
        <v>1</v>
      </c>
      <c r="BM55" s="131">
        <v>0.5</v>
      </c>
      <c r="BN55" s="108">
        <v>0.1</v>
      </c>
      <c r="BO55" s="108" t="s">
        <v>108</v>
      </c>
      <c r="BP55" s="108" t="s">
        <v>106</v>
      </c>
      <c r="BX55" s="108">
        <v>0.5</v>
      </c>
      <c r="BY55">
        <v>0.1</v>
      </c>
      <c r="BZ55">
        <v>0.1</v>
      </c>
      <c r="CA55" t="s">
        <v>108</v>
      </c>
      <c r="CB55" t="s">
        <v>106</v>
      </c>
      <c r="CE55" s="108" t="s">
        <v>1266</v>
      </c>
      <c r="CL55" s="108"/>
    </row>
    <row r="56" spans="1:90">
      <c r="A56" s="123">
        <v>43301</v>
      </c>
      <c r="B56" s="108" t="s">
        <v>692</v>
      </c>
      <c r="D56" s="108" t="s">
        <v>1208</v>
      </c>
      <c r="E56" s="108">
        <v>18</v>
      </c>
      <c r="F56" s="108">
        <v>4</v>
      </c>
      <c r="G56" s="124" t="s">
        <v>339</v>
      </c>
      <c r="H56" s="108">
        <v>0</v>
      </c>
      <c r="I56" s="108">
        <v>29.5</v>
      </c>
      <c r="J56" s="125" t="s">
        <v>707</v>
      </c>
      <c r="K56" s="126">
        <v>35.299999999999997</v>
      </c>
      <c r="L56" s="126">
        <v>35.594999999999999</v>
      </c>
      <c r="M56" s="127" t="s">
        <v>1218</v>
      </c>
      <c r="N56" s="128" t="s">
        <v>693</v>
      </c>
      <c r="P56" s="108" t="s">
        <v>12</v>
      </c>
      <c r="Q56" s="108" t="s">
        <v>12</v>
      </c>
      <c r="R56" s="124" t="s">
        <v>701</v>
      </c>
      <c r="S56" s="108" t="s">
        <v>701</v>
      </c>
      <c r="V56" s="108" t="s">
        <v>694</v>
      </c>
      <c r="W56" s="108">
        <v>3</v>
      </c>
      <c r="X56" s="129" t="s">
        <v>88</v>
      </c>
      <c r="Y56" s="108" t="s">
        <v>92</v>
      </c>
      <c r="Z56" s="108"/>
      <c r="AA56" s="108"/>
      <c r="AB56" s="108"/>
      <c r="AC56" s="108"/>
      <c r="AD56" s="108" t="s">
        <v>144</v>
      </c>
      <c r="AE56" s="108">
        <v>0</v>
      </c>
      <c r="AG56" t="s">
        <v>1262</v>
      </c>
      <c r="AH56" s="124">
        <v>98.5</v>
      </c>
      <c r="AI56" s="130">
        <v>1</v>
      </c>
      <c r="AJ56" s="108">
        <v>0.5</v>
      </c>
      <c r="AK56" s="131" t="s">
        <v>108</v>
      </c>
      <c r="AL56" s="108" t="s">
        <v>106</v>
      </c>
      <c r="AN56" s="108">
        <v>0</v>
      </c>
      <c r="AO56" s="108"/>
      <c r="AP56" s="108"/>
      <c r="AQ56" s="108"/>
      <c r="AR56" s="131"/>
      <c r="AT56" s="108">
        <v>0</v>
      </c>
      <c r="AU56" s="108"/>
      <c r="AV56" s="108"/>
      <c r="AW56" s="108"/>
      <c r="AX56" s="108"/>
      <c r="AZ56" s="108">
        <v>0</v>
      </c>
      <c r="BF56" s="131">
        <v>0</v>
      </c>
      <c r="BL56" s="108">
        <v>1</v>
      </c>
      <c r="BM56" s="131">
        <v>0.5</v>
      </c>
      <c r="BN56" s="108">
        <v>0.1</v>
      </c>
      <c r="BO56" s="108" t="s">
        <v>108</v>
      </c>
      <c r="BP56" s="108" t="s">
        <v>106</v>
      </c>
      <c r="BX56" s="108">
        <v>0.5</v>
      </c>
      <c r="BY56">
        <v>0.1</v>
      </c>
      <c r="BZ56">
        <v>0.1</v>
      </c>
      <c r="CA56" t="s">
        <v>108</v>
      </c>
      <c r="CB56" t="s">
        <v>106</v>
      </c>
      <c r="CE56" s="108" t="s">
        <v>1266</v>
      </c>
      <c r="CL56" s="108"/>
    </row>
    <row r="57" spans="1:90">
      <c r="A57" s="123">
        <v>43301</v>
      </c>
      <c r="B57" s="108" t="s">
        <v>692</v>
      </c>
      <c r="D57" s="108" t="s">
        <v>1208</v>
      </c>
      <c r="E57" s="108">
        <v>19</v>
      </c>
      <c r="F57" s="108">
        <v>1</v>
      </c>
      <c r="G57" s="124" t="s">
        <v>340</v>
      </c>
      <c r="H57" s="108">
        <v>0</v>
      </c>
      <c r="I57" s="108">
        <v>11.5</v>
      </c>
      <c r="J57" s="125" t="s">
        <v>707</v>
      </c>
      <c r="K57" s="126">
        <v>35.6</v>
      </c>
      <c r="L57" s="126">
        <v>35.715000000000003</v>
      </c>
      <c r="M57" s="127" t="s">
        <v>1218</v>
      </c>
      <c r="N57" s="128" t="s">
        <v>693</v>
      </c>
      <c r="O57" s="108"/>
      <c r="P57" s="108" t="s">
        <v>12</v>
      </c>
      <c r="Q57" s="108" t="s">
        <v>12</v>
      </c>
      <c r="R57" s="124" t="s">
        <v>701</v>
      </c>
      <c r="S57" s="108" t="s">
        <v>700</v>
      </c>
      <c r="T57" s="108"/>
      <c r="U57" s="108"/>
      <c r="V57" s="108" t="s">
        <v>694</v>
      </c>
      <c r="W57" s="108">
        <v>3</v>
      </c>
      <c r="X57" s="129" t="s">
        <v>88</v>
      </c>
      <c r="Y57" s="108" t="s">
        <v>92</v>
      </c>
      <c r="AA57" s="108"/>
      <c r="AB57" s="108"/>
      <c r="AC57" s="108"/>
      <c r="AD57" s="108" t="s">
        <v>144</v>
      </c>
      <c r="AE57" s="108">
        <v>0</v>
      </c>
      <c r="AG57" t="s">
        <v>1262</v>
      </c>
      <c r="AH57" s="124">
        <v>98.5</v>
      </c>
      <c r="AI57" s="130">
        <v>1</v>
      </c>
      <c r="AJ57" s="108">
        <v>0.5</v>
      </c>
      <c r="AK57" s="131" t="s">
        <v>108</v>
      </c>
      <c r="AL57" s="108" t="s">
        <v>106</v>
      </c>
      <c r="AN57" s="108">
        <v>0</v>
      </c>
      <c r="AO57" s="108"/>
      <c r="AP57" s="108"/>
      <c r="AQ57" s="108"/>
      <c r="AR57" s="131"/>
      <c r="AT57" s="108">
        <v>0</v>
      </c>
      <c r="AU57" s="108"/>
      <c r="AV57" s="108"/>
      <c r="AW57" s="108"/>
      <c r="AX57" s="108"/>
      <c r="AZ57" s="108">
        <v>0</v>
      </c>
      <c r="BF57" s="131">
        <v>0</v>
      </c>
      <c r="BL57" s="108">
        <v>1</v>
      </c>
      <c r="BM57" s="131">
        <v>0.5</v>
      </c>
      <c r="BN57" s="108">
        <v>0.1</v>
      </c>
      <c r="BO57" s="108" t="s">
        <v>108</v>
      </c>
      <c r="BP57" s="108" t="s">
        <v>106</v>
      </c>
      <c r="BX57" s="108">
        <v>0.5</v>
      </c>
      <c r="BY57">
        <v>0.1</v>
      </c>
      <c r="BZ57">
        <v>0.1</v>
      </c>
      <c r="CA57" t="s">
        <v>108</v>
      </c>
      <c r="CB57" t="s">
        <v>106</v>
      </c>
      <c r="CE57" s="108" t="s">
        <v>1266</v>
      </c>
      <c r="CL57" s="108"/>
    </row>
    <row r="58" spans="1:90">
      <c r="A58" s="123">
        <v>43301</v>
      </c>
      <c r="B58" s="108" t="s">
        <v>692</v>
      </c>
      <c r="D58" s="108" t="s">
        <v>1208</v>
      </c>
      <c r="E58" s="108">
        <v>19</v>
      </c>
      <c r="F58" s="108">
        <v>1</v>
      </c>
      <c r="G58" s="124" t="s">
        <v>340</v>
      </c>
      <c r="H58" s="108">
        <v>11.5</v>
      </c>
      <c r="I58" s="108">
        <v>12</v>
      </c>
      <c r="J58" s="125" t="s">
        <v>707</v>
      </c>
      <c r="K58" s="126">
        <v>35.715000000000003</v>
      </c>
      <c r="L58" s="126">
        <v>35.72</v>
      </c>
      <c r="M58" s="127" t="s">
        <v>1219</v>
      </c>
      <c r="N58" s="128">
        <v>1</v>
      </c>
      <c r="P58" s="108" t="s">
        <v>689</v>
      </c>
      <c r="Q58" s="108" t="s">
        <v>689</v>
      </c>
      <c r="R58" s="124" t="s">
        <v>700</v>
      </c>
      <c r="S58" s="108" t="s">
        <v>700</v>
      </c>
      <c r="T58" s="108" t="s">
        <v>131</v>
      </c>
      <c r="U58" s="108" t="s">
        <v>136</v>
      </c>
      <c r="V58" s="108" t="s">
        <v>695</v>
      </c>
      <c r="W58" s="108">
        <v>4</v>
      </c>
      <c r="X58" s="129" t="s">
        <v>88</v>
      </c>
      <c r="Y58" s="108" t="s">
        <v>92</v>
      </c>
      <c r="Z58" s="108"/>
      <c r="AA58" s="108"/>
      <c r="AB58" s="108"/>
      <c r="AC58" s="108"/>
      <c r="AD58" s="108" t="s">
        <v>144</v>
      </c>
      <c r="AE58" s="108">
        <v>0</v>
      </c>
      <c r="AG58" t="s">
        <v>1262</v>
      </c>
      <c r="AH58" s="124">
        <v>30</v>
      </c>
      <c r="AI58" s="130">
        <v>2</v>
      </c>
      <c r="AJ58" s="108">
        <v>1</v>
      </c>
      <c r="AK58" s="131" t="s">
        <v>108</v>
      </c>
      <c r="AL58" s="108" t="s">
        <v>105</v>
      </c>
      <c r="AN58" s="108">
        <v>60</v>
      </c>
      <c r="AO58" s="108">
        <v>2</v>
      </c>
      <c r="AP58" s="108">
        <v>1</v>
      </c>
      <c r="AQ58" s="108" t="s">
        <v>108</v>
      </c>
      <c r="AR58" s="131" t="s">
        <v>105</v>
      </c>
      <c r="AT58" s="108">
        <v>10</v>
      </c>
      <c r="AU58" s="108">
        <v>1</v>
      </c>
      <c r="AV58" s="108">
        <v>0.5</v>
      </c>
      <c r="AW58" s="108" t="s">
        <v>108</v>
      </c>
      <c r="AX58" s="108" t="s">
        <v>106</v>
      </c>
      <c r="AZ58" s="108">
        <v>0</v>
      </c>
      <c r="BF58" s="131">
        <v>0</v>
      </c>
      <c r="BL58" s="108">
        <v>0</v>
      </c>
      <c r="BM58" s="131"/>
      <c r="BN58" s="108"/>
      <c r="BO58" s="108"/>
      <c r="BP58" s="108"/>
      <c r="BX58" s="108">
        <v>0</v>
      </c>
      <c r="CE58" s="108" t="s">
        <v>1267</v>
      </c>
      <c r="CL58" s="108"/>
    </row>
    <row r="59" spans="1:90">
      <c r="A59" s="123">
        <v>43301</v>
      </c>
      <c r="B59" s="108" t="s">
        <v>692</v>
      </c>
      <c r="D59" s="108" t="s">
        <v>1208</v>
      </c>
      <c r="E59" s="108">
        <v>19</v>
      </c>
      <c r="F59" s="108">
        <v>1</v>
      </c>
      <c r="G59" s="124" t="s">
        <v>340</v>
      </c>
      <c r="H59" s="108">
        <v>12</v>
      </c>
      <c r="I59" s="108">
        <v>74</v>
      </c>
      <c r="J59" s="125" t="s">
        <v>707</v>
      </c>
      <c r="K59" s="126">
        <v>35.72</v>
      </c>
      <c r="L59" s="126">
        <v>36.340000000000003</v>
      </c>
      <c r="M59" s="127" t="s">
        <v>1220</v>
      </c>
      <c r="N59" s="128" t="s">
        <v>693</v>
      </c>
      <c r="O59" s="108" t="s">
        <v>691</v>
      </c>
      <c r="P59" s="108" t="s">
        <v>12</v>
      </c>
      <c r="Q59" s="108" t="s">
        <v>697</v>
      </c>
      <c r="R59" s="124" t="s">
        <v>700</v>
      </c>
      <c r="S59" s="108" t="s">
        <v>701</v>
      </c>
      <c r="T59" s="108" t="s">
        <v>131</v>
      </c>
      <c r="U59" s="108" t="s">
        <v>136</v>
      </c>
      <c r="V59" s="108" t="s">
        <v>694</v>
      </c>
      <c r="W59" s="108">
        <v>3</v>
      </c>
      <c r="X59" s="129" t="s">
        <v>88</v>
      </c>
      <c r="Y59" s="108" t="s">
        <v>92</v>
      </c>
      <c r="AD59" s="108" t="s">
        <v>144</v>
      </c>
      <c r="AE59" s="108">
        <v>0</v>
      </c>
      <c r="AG59" s="108" t="s">
        <v>1262</v>
      </c>
      <c r="AH59" s="124">
        <v>97</v>
      </c>
      <c r="AI59" s="130">
        <v>1</v>
      </c>
      <c r="AJ59" s="108">
        <v>0.5</v>
      </c>
      <c r="AK59" s="131" t="s">
        <v>108</v>
      </c>
      <c r="AL59" s="108" t="s">
        <v>106</v>
      </c>
      <c r="AN59" s="108">
        <v>0</v>
      </c>
      <c r="AO59" s="108"/>
      <c r="AP59" s="108"/>
      <c r="AQ59" s="108"/>
      <c r="AR59" s="131"/>
      <c r="AT59" s="108">
        <v>0</v>
      </c>
      <c r="AU59" s="108"/>
      <c r="AV59" s="108"/>
      <c r="AW59" s="108"/>
      <c r="AX59" s="108"/>
      <c r="AZ59" s="108">
        <v>2</v>
      </c>
      <c r="BA59">
        <v>1</v>
      </c>
      <c r="BB59">
        <v>0.2</v>
      </c>
      <c r="BC59" t="s">
        <v>108</v>
      </c>
      <c r="BD59" t="s">
        <v>106</v>
      </c>
      <c r="BF59" s="131">
        <v>0</v>
      </c>
      <c r="BL59" s="108">
        <v>1</v>
      </c>
      <c r="BM59" s="131">
        <v>0.5</v>
      </c>
      <c r="BN59" s="108">
        <v>0.1</v>
      </c>
      <c r="BO59" s="108" t="s">
        <v>108</v>
      </c>
      <c r="BP59" s="108" t="s">
        <v>105</v>
      </c>
      <c r="BX59" s="108">
        <v>0</v>
      </c>
      <c r="CE59" s="108" t="s">
        <v>1536</v>
      </c>
      <c r="CL59" s="108"/>
    </row>
    <row r="60" spans="1:90">
      <c r="A60" s="123">
        <v>43301</v>
      </c>
      <c r="B60" s="108" t="s">
        <v>692</v>
      </c>
      <c r="D60" s="108" t="s">
        <v>1208</v>
      </c>
      <c r="E60" s="108">
        <v>19</v>
      </c>
      <c r="F60" s="108">
        <v>2</v>
      </c>
      <c r="G60" s="124" t="s">
        <v>341</v>
      </c>
      <c r="H60" s="108">
        <v>0</v>
      </c>
      <c r="I60" s="108">
        <v>84</v>
      </c>
      <c r="J60" s="125" t="s">
        <v>707</v>
      </c>
      <c r="K60" s="126">
        <v>36.340000000000003</v>
      </c>
      <c r="L60" s="126">
        <v>37.180000000000007</v>
      </c>
      <c r="M60" s="127" t="s">
        <v>1220</v>
      </c>
      <c r="N60" s="128" t="s">
        <v>693</v>
      </c>
      <c r="O60" t="s">
        <v>691</v>
      </c>
      <c r="P60" s="108" t="s">
        <v>12</v>
      </c>
      <c r="Q60" s="108" t="s">
        <v>697</v>
      </c>
      <c r="R60" s="124" t="s">
        <v>701</v>
      </c>
      <c r="S60" s="108" t="s">
        <v>701</v>
      </c>
      <c r="T60" s="108"/>
      <c r="U60" s="108"/>
      <c r="V60" s="108" t="s">
        <v>694</v>
      </c>
      <c r="W60" s="108">
        <v>3</v>
      </c>
      <c r="X60" s="129" t="s">
        <v>88</v>
      </c>
      <c r="Y60" s="108" t="s">
        <v>92</v>
      </c>
      <c r="Z60" s="108"/>
      <c r="AA60" s="108"/>
      <c r="AB60" s="108"/>
      <c r="AC60" s="108"/>
      <c r="AD60" s="108" t="s">
        <v>144</v>
      </c>
      <c r="AE60" s="108">
        <v>0</v>
      </c>
      <c r="AG60" t="s">
        <v>1262</v>
      </c>
      <c r="AH60" s="124">
        <v>97</v>
      </c>
      <c r="AI60" s="130">
        <v>1</v>
      </c>
      <c r="AJ60" s="108">
        <v>0.5</v>
      </c>
      <c r="AK60" s="131" t="s">
        <v>108</v>
      </c>
      <c r="AL60" s="108" t="s">
        <v>106</v>
      </c>
      <c r="AN60" s="108">
        <v>0</v>
      </c>
      <c r="AO60" s="108"/>
      <c r="AP60" s="108"/>
      <c r="AQ60" s="108"/>
      <c r="AR60" s="131"/>
      <c r="AT60" s="108">
        <v>0</v>
      </c>
      <c r="AU60" s="108"/>
      <c r="AV60" s="108"/>
      <c r="AW60" s="108"/>
      <c r="AX60" s="108"/>
      <c r="AZ60" s="108">
        <v>2</v>
      </c>
      <c r="BA60">
        <v>1</v>
      </c>
      <c r="BB60">
        <v>0.2</v>
      </c>
      <c r="BC60" t="s">
        <v>108</v>
      </c>
      <c r="BD60" t="s">
        <v>106</v>
      </c>
      <c r="BF60" s="131">
        <v>0</v>
      </c>
      <c r="BL60" s="108">
        <v>1</v>
      </c>
      <c r="BM60" s="131">
        <v>0.5</v>
      </c>
      <c r="BN60" s="108">
        <v>0.1</v>
      </c>
      <c r="BO60" s="108" t="s">
        <v>108</v>
      </c>
      <c r="BP60" s="108" t="s">
        <v>105</v>
      </c>
      <c r="BX60" s="108">
        <v>0</v>
      </c>
      <c r="CE60" s="108" t="s">
        <v>1536</v>
      </c>
      <c r="CL60" s="108"/>
    </row>
    <row r="61" spans="1:90" s="105" customFormat="1">
      <c r="A61" s="149">
        <v>43301</v>
      </c>
      <c r="B61" s="150" t="s">
        <v>692</v>
      </c>
      <c r="D61" s="150" t="s">
        <v>1208</v>
      </c>
      <c r="E61" s="150">
        <v>19</v>
      </c>
      <c r="F61" s="150">
        <v>3</v>
      </c>
      <c r="G61" s="151" t="s">
        <v>342</v>
      </c>
      <c r="H61" s="150">
        <v>0</v>
      </c>
      <c r="I61" s="150">
        <v>70</v>
      </c>
      <c r="J61" s="183" t="s">
        <v>707</v>
      </c>
      <c r="K61" s="153">
        <v>37.18</v>
      </c>
      <c r="L61" s="153">
        <v>37.880000000000003</v>
      </c>
      <c r="M61" s="154" t="s">
        <v>1220</v>
      </c>
      <c r="N61" s="155" t="s">
        <v>693</v>
      </c>
      <c r="O61" s="105" t="s">
        <v>691</v>
      </c>
      <c r="P61" s="150" t="s">
        <v>12</v>
      </c>
      <c r="Q61" s="150" t="s">
        <v>697</v>
      </c>
      <c r="R61" s="151" t="s">
        <v>701</v>
      </c>
      <c r="S61" s="150" t="s">
        <v>701</v>
      </c>
      <c r="V61" s="150" t="s">
        <v>694</v>
      </c>
      <c r="W61" s="150">
        <v>3</v>
      </c>
      <c r="X61" s="156" t="s">
        <v>88</v>
      </c>
      <c r="Y61" s="150" t="s">
        <v>92</v>
      </c>
      <c r="Z61" s="150"/>
      <c r="AA61" s="150"/>
      <c r="AB61" s="150"/>
      <c r="AC61" s="150"/>
      <c r="AD61" s="150" t="s">
        <v>144</v>
      </c>
      <c r="AE61" s="150">
        <v>0</v>
      </c>
      <c r="AG61" s="105" t="s">
        <v>1262</v>
      </c>
      <c r="AH61" s="151">
        <v>97</v>
      </c>
      <c r="AI61" s="157">
        <v>1</v>
      </c>
      <c r="AJ61" s="150">
        <v>0.5</v>
      </c>
      <c r="AK61" s="158" t="s">
        <v>108</v>
      </c>
      <c r="AL61" s="150" t="s">
        <v>106</v>
      </c>
      <c r="AN61" s="150">
        <v>0</v>
      </c>
      <c r="AO61" s="150"/>
      <c r="AP61" s="150"/>
      <c r="AQ61" s="150"/>
      <c r="AR61" s="158"/>
      <c r="AT61" s="150">
        <v>0</v>
      </c>
      <c r="AU61" s="150"/>
      <c r="AV61" s="150"/>
      <c r="AW61" s="150"/>
      <c r="AX61" s="150"/>
      <c r="AZ61" s="150">
        <v>2</v>
      </c>
      <c r="BA61" s="105">
        <v>1</v>
      </c>
      <c r="BB61" s="105">
        <v>0.2</v>
      </c>
      <c r="BC61" s="105" t="s">
        <v>108</v>
      </c>
      <c r="BD61" s="105" t="s">
        <v>106</v>
      </c>
      <c r="BF61" s="158">
        <v>0</v>
      </c>
      <c r="BL61" s="150">
        <v>1</v>
      </c>
      <c r="BM61" s="158">
        <v>0.5</v>
      </c>
      <c r="BN61" s="150">
        <v>0.1</v>
      </c>
      <c r="BO61" s="150" t="s">
        <v>108</v>
      </c>
      <c r="BP61" s="150" t="s">
        <v>105</v>
      </c>
      <c r="BX61" s="150">
        <v>0</v>
      </c>
      <c r="CE61" s="150" t="s">
        <v>1536</v>
      </c>
      <c r="CL61" s="150"/>
    </row>
    <row r="62" spans="1:90">
      <c r="A62" s="123">
        <v>43302</v>
      </c>
      <c r="B62" s="108" t="s">
        <v>1278</v>
      </c>
      <c r="D62" s="108" t="s">
        <v>1208</v>
      </c>
      <c r="E62" s="108">
        <v>19</v>
      </c>
      <c r="F62" s="108">
        <v>4</v>
      </c>
      <c r="G62" s="124" t="s">
        <v>343</v>
      </c>
      <c r="H62" s="108">
        <v>0</v>
      </c>
      <c r="I62" s="108">
        <v>83</v>
      </c>
      <c r="J62" s="125" t="s">
        <v>707</v>
      </c>
      <c r="K62" s="126">
        <v>37.880000000000003</v>
      </c>
      <c r="L62" s="126">
        <v>38.71</v>
      </c>
      <c r="M62" s="127" t="s">
        <v>1220</v>
      </c>
      <c r="N62" s="128" t="s">
        <v>693</v>
      </c>
      <c r="O62" t="s">
        <v>691</v>
      </c>
      <c r="P62" s="108" t="s">
        <v>12</v>
      </c>
      <c r="Q62" s="108" t="s">
        <v>697</v>
      </c>
      <c r="R62" s="124" t="s">
        <v>701</v>
      </c>
      <c r="S62" s="108" t="s">
        <v>701</v>
      </c>
      <c r="V62" s="108" t="s">
        <v>694</v>
      </c>
      <c r="W62" s="108">
        <v>3</v>
      </c>
      <c r="X62" s="129" t="s">
        <v>88</v>
      </c>
      <c r="Y62" s="108" t="s">
        <v>92</v>
      </c>
      <c r="Z62" s="108"/>
      <c r="AA62" s="108"/>
      <c r="AB62" s="108"/>
      <c r="AC62" s="108"/>
      <c r="AD62" s="108" t="s">
        <v>144</v>
      </c>
      <c r="AE62" s="108">
        <v>0</v>
      </c>
      <c r="AG62" t="s">
        <v>1262</v>
      </c>
      <c r="AH62" s="124">
        <v>97</v>
      </c>
      <c r="AI62" s="130">
        <v>1</v>
      </c>
      <c r="AJ62" s="108">
        <v>0.5</v>
      </c>
      <c r="AK62" s="131" t="s">
        <v>108</v>
      </c>
      <c r="AL62" s="108" t="s">
        <v>106</v>
      </c>
      <c r="AN62" s="108">
        <v>0</v>
      </c>
      <c r="AO62" s="108"/>
      <c r="AP62" s="108"/>
      <c r="AQ62" s="108"/>
      <c r="AR62" s="131"/>
      <c r="AT62" s="108">
        <v>0</v>
      </c>
      <c r="AU62" s="108"/>
      <c r="AV62" s="108"/>
      <c r="AW62" s="108"/>
      <c r="AX62" s="108"/>
      <c r="AZ62" s="108">
        <v>2</v>
      </c>
      <c r="BA62">
        <v>1</v>
      </c>
      <c r="BB62">
        <v>0.2</v>
      </c>
      <c r="BC62" t="s">
        <v>108</v>
      </c>
      <c r="BD62" t="s">
        <v>106</v>
      </c>
      <c r="BF62" s="131">
        <v>0</v>
      </c>
      <c r="BL62" s="108">
        <v>1</v>
      </c>
      <c r="BM62" s="131">
        <v>0.5</v>
      </c>
      <c r="BN62" s="108">
        <v>0.1</v>
      </c>
      <c r="BO62" s="108" t="s">
        <v>108</v>
      </c>
      <c r="BP62" s="108" t="s">
        <v>105</v>
      </c>
      <c r="BX62" s="108">
        <v>0</v>
      </c>
      <c r="CE62" s="108" t="s">
        <v>1536</v>
      </c>
      <c r="CL62" s="108"/>
    </row>
    <row r="63" spans="1:90">
      <c r="A63" s="123">
        <v>43302</v>
      </c>
      <c r="B63" s="108" t="s">
        <v>1278</v>
      </c>
      <c r="D63" s="108" t="s">
        <v>1208</v>
      </c>
      <c r="E63" s="108">
        <v>20</v>
      </c>
      <c r="F63" s="108">
        <v>1</v>
      </c>
      <c r="G63" s="124" t="s">
        <v>344</v>
      </c>
      <c r="H63" s="108">
        <v>0</v>
      </c>
      <c r="I63" s="108">
        <v>96</v>
      </c>
      <c r="J63" s="125" t="s">
        <v>707</v>
      </c>
      <c r="K63" s="126">
        <v>38.6</v>
      </c>
      <c r="L63" s="126">
        <v>39.56</v>
      </c>
      <c r="M63" s="127" t="s">
        <v>1220</v>
      </c>
      <c r="N63" s="128" t="s">
        <v>693</v>
      </c>
      <c r="O63" s="108" t="s">
        <v>691</v>
      </c>
      <c r="P63" s="108" t="s">
        <v>12</v>
      </c>
      <c r="Q63" s="108" t="s">
        <v>697</v>
      </c>
      <c r="R63" s="124" t="s">
        <v>701</v>
      </c>
      <c r="S63" s="108" t="s">
        <v>701</v>
      </c>
      <c r="T63" s="108"/>
      <c r="U63" s="108"/>
      <c r="V63" s="108" t="s">
        <v>694</v>
      </c>
      <c r="W63" s="108">
        <v>3</v>
      </c>
      <c r="X63" s="129" t="s">
        <v>88</v>
      </c>
      <c r="Y63" s="108" t="s">
        <v>92</v>
      </c>
      <c r="Z63" s="108"/>
      <c r="AA63" s="108"/>
      <c r="AB63" s="108"/>
      <c r="AC63" s="108"/>
      <c r="AD63" s="108" t="s">
        <v>144</v>
      </c>
      <c r="AE63" s="108">
        <v>0</v>
      </c>
      <c r="AG63" t="s">
        <v>1262</v>
      </c>
      <c r="AH63" s="124">
        <v>97</v>
      </c>
      <c r="AI63" s="130">
        <v>1</v>
      </c>
      <c r="AJ63" s="108">
        <v>0.5</v>
      </c>
      <c r="AK63" s="131" t="s">
        <v>108</v>
      </c>
      <c r="AL63" s="108" t="s">
        <v>106</v>
      </c>
      <c r="AN63" s="108">
        <v>0</v>
      </c>
      <c r="AO63" s="108"/>
      <c r="AP63" s="108"/>
      <c r="AQ63" s="108"/>
      <c r="AR63" s="131"/>
      <c r="AT63" s="108">
        <v>0</v>
      </c>
      <c r="AU63" s="108"/>
      <c r="AV63" s="108"/>
      <c r="AW63" s="108"/>
      <c r="AX63" s="108"/>
      <c r="AZ63" s="108">
        <v>2</v>
      </c>
      <c r="BA63">
        <v>1</v>
      </c>
      <c r="BB63">
        <v>0.2</v>
      </c>
      <c r="BC63" t="s">
        <v>108</v>
      </c>
      <c r="BD63" t="s">
        <v>106</v>
      </c>
      <c r="BF63" s="131">
        <v>0</v>
      </c>
      <c r="BL63" s="108">
        <v>1</v>
      </c>
      <c r="BM63" s="131">
        <v>0.5</v>
      </c>
      <c r="BN63" s="108">
        <v>0.1</v>
      </c>
      <c r="BO63" s="108" t="s">
        <v>108</v>
      </c>
      <c r="BP63" s="108" t="s">
        <v>105</v>
      </c>
      <c r="BQ63" s="108"/>
      <c r="BX63" s="108">
        <v>0</v>
      </c>
      <c r="CE63" s="108" t="s">
        <v>1536</v>
      </c>
      <c r="CL63" s="108"/>
    </row>
    <row r="64" spans="1:90">
      <c r="A64" s="123">
        <v>43302</v>
      </c>
      <c r="B64" s="108" t="s">
        <v>1278</v>
      </c>
      <c r="D64" s="108" t="s">
        <v>1208</v>
      </c>
      <c r="E64" s="108">
        <v>20</v>
      </c>
      <c r="F64" s="108">
        <v>2</v>
      </c>
      <c r="G64" s="124" t="s">
        <v>345</v>
      </c>
      <c r="H64" s="108">
        <v>0</v>
      </c>
      <c r="I64" s="108">
        <v>84</v>
      </c>
      <c r="J64" s="125" t="s">
        <v>707</v>
      </c>
      <c r="K64" s="126">
        <v>39.56</v>
      </c>
      <c r="L64" s="126">
        <v>40.400000000000006</v>
      </c>
      <c r="M64" s="127" t="s">
        <v>1220</v>
      </c>
      <c r="N64" s="128" t="s">
        <v>693</v>
      </c>
      <c r="O64" t="s">
        <v>691</v>
      </c>
      <c r="P64" s="108" t="s">
        <v>12</v>
      </c>
      <c r="Q64" s="108" t="s">
        <v>697</v>
      </c>
      <c r="R64" s="124" t="s">
        <v>701</v>
      </c>
      <c r="S64" s="108" t="s">
        <v>701</v>
      </c>
      <c r="T64" s="108"/>
      <c r="U64" s="108"/>
      <c r="V64" s="108" t="s">
        <v>694</v>
      </c>
      <c r="W64" s="108">
        <v>3</v>
      </c>
      <c r="X64" s="129" t="s">
        <v>88</v>
      </c>
      <c r="Y64" s="108" t="s">
        <v>92</v>
      </c>
      <c r="Z64" s="108"/>
      <c r="AA64" s="108"/>
      <c r="AB64" s="108"/>
      <c r="AC64" s="108"/>
      <c r="AD64" s="108" t="s">
        <v>144</v>
      </c>
      <c r="AE64" s="108">
        <v>0</v>
      </c>
      <c r="AG64" s="108" t="s">
        <v>1262</v>
      </c>
      <c r="AH64" s="124">
        <v>97</v>
      </c>
      <c r="AI64" s="130">
        <v>1</v>
      </c>
      <c r="AJ64" s="108">
        <v>0.5</v>
      </c>
      <c r="AK64" s="131" t="s">
        <v>108</v>
      </c>
      <c r="AL64" s="108" t="s">
        <v>106</v>
      </c>
      <c r="AN64" s="108">
        <v>0</v>
      </c>
      <c r="AO64" s="108"/>
      <c r="AP64" s="108"/>
      <c r="AQ64" s="108"/>
      <c r="AR64" s="131"/>
      <c r="AS64" s="108"/>
      <c r="AT64" s="108">
        <v>0</v>
      </c>
      <c r="AU64" s="108"/>
      <c r="AV64" s="108"/>
      <c r="AW64" s="108"/>
      <c r="AX64" s="108"/>
      <c r="AZ64" s="108">
        <v>2</v>
      </c>
      <c r="BA64">
        <v>1</v>
      </c>
      <c r="BB64">
        <v>0.2</v>
      </c>
      <c r="BC64" t="s">
        <v>108</v>
      </c>
      <c r="BD64" t="s">
        <v>106</v>
      </c>
      <c r="BF64" s="131">
        <v>0</v>
      </c>
      <c r="BL64" s="108">
        <v>1</v>
      </c>
      <c r="BM64">
        <v>0.5</v>
      </c>
      <c r="BN64">
        <v>0.1</v>
      </c>
      <c r="BO64" t="s">
        <v>108</v>
      </c>
      <c r="BP64" t="s">
        <v>105</v>
      </c>
      <c r="BX64" s="108">
        <v>0</v>
      </c>
      <c r="BY64" s="108"/>
      <c r="BZ64" s="108"/>
      <c r="CA64" s="108"/>
      <c r="CB64" s="108"/>
      <c r="CE64" s="108" t="s">
        <v>1536</v>
      </c>
      <c r="CL64" s="108"/>
    </row>
    <row r="65" spans="1:90">
      <c r="A65" s="123">
        <v>43302</v>
      </c>
      <c r="B65" s="108" t="s">
        <v>1278</v>
      </c>
      <c r="D65" s="108" t="s">
        <v>1208</v>
      </c>
      <c r="E65" s="108">
        <v>20</v>
      </c>
      <c r="F65" s="108">
        <v>3</v>
      </c>
      <c r="G65" s="124" t="s">
        <v>346</v>
      </c>
      <c r="H65" s="108">
        <v>0</v>
      </c>
      <c r="I65" s="108">
        <v>55.5</v>
      </c>
      <c r="J65" s="125" t="s">
        <v>707</v>
      </c>
      <c r="K65" s="126">
        <v>40.4</v>
      </c>
      <c r="L65" s="126">
        <v>40.954999999999998</v>
      </c>
      <c r="M65" s="127" t="s">
        <v>1220</v>
      </c>
      <c r="N65" s="128" t="s">
        <v>693</v>
      </c>
      <c r="O65" t="s">
        <v>691</v>
      </c>
      <c r="P65" s="108" t="s">
        <v>12</v>
      </c>
      <c r="Q65" s="108" t="s">
        <v>697</v>
      </c>
      <c r="R65" s="124" t="s">
        <v>701</v>
      </c>
      <c r="S65" s="108" t="s">
        <v>18</v>
      </c>
      <c r="V65" s="108" t="s">
        <v>694</v>
      </c>
      <c r="W65" s="108">
        <v>3</v>
      </c>
      <c r="X65" s="129" t="s">
        <v>88</v>
      </c>
      <c r="Y65" s="108" t="s">
        <v>92</v>
      </c>
      <c r="Z65" s="108"/>
      <c r="AA65" s="108"/>
      <c r="AB65" s="108"/>
      <c r="AC65" s="108"/>
      <c r="AD65" s="108" t="s">
        <v>144</v>
      </c>
      <c r="AE65" s="108">
        <v>0</v>
      </c>
      <c r="AG65" s="108" t="s">
        <v>1262</v>
      </c>
      <c r="AH65" s="124">
        <v>97</v>
      </c>
      <c r="AI65" s="130">
        <v>1</v>
      </c>
      <c r="AJ65" s="108">
        <v>0.5</v>
      </c>
      <c r="AK65" s="131" t="s">
        <v>108</v>
      </c>
      <c r="AL65" s="108" t="s">
        <v>106</v>
      </c>
      <c r="AN65" s="108">
        <v>0</v>
      </c>
      <c r="AO65" s="108"/>
      <c r="AP65" s="108"/>
      <c r="AQ65" s="108"/>
      <c r="AR65" s="131"/>
      <c r="AS65" s="108"/>
      <c r="AT65" s="108">
        <v>0</v>
      </c>
      <c r="AU65" s="108"/>
      <c r="AV65" s="108"/>
      <c r="AW65" s="108"/>
      <c r="AX65" s="108"/>
      <c r="AZ65" s="108">
        <v>2</v>
      </c>
      <c r="BA65">
        <v>1</v>
      </c>
      <c r="BB65">
        <v>0.2</v>
      </c>
      <c r="BC65" t="s">
        <v>108</v>
      </c>
      <c r="BD65" t="s">
        <v>106</v>
      </c>
      <c r="BF65" s="131">
        <v>0</v>
      </c>
      <c r="BL65" s="108">
        <v>1</v>
      </c>
      <c r="BM65">
        <v>0.5</v>
      </c>
      <c r="BN65">
        <v>0.1</v>
      </c>
      <c r="BO65" t="s">
        <v>108</v>
      </c>
      <c r="BP65" t="s">
        <v>105</v>
      </c>
      <c r="BX65" s="108">
        <v>0</v>
      </c>
      <c r="BY65" s="108"/>
      <c r="BZ65" s="108"/>
      <c r="CA65" s="108"/>
      <c r="CB65" s="108"/>
      <c r="CE65" s="108" t="s">
        <v>1536</v>
      </c>
      <c r="CL65" s="108"/>
    </row>
    <row r="66" spans="1:90">
      <c r="A66" s="123">
        <v>43302</v>
      </c>
      <c r="B66" s="108" t="s">
        <v>1278</v>
      </c>
      <c r="D66" s="108" t="s">
        <v>1208</v>
      </c>
      <c r="E66" s="108">
        <v>20</v>
      </c>
      <c r="F66" s="108">
        <v>3</v>
      </c>
      <c r="G66" s="124" t="s">
        <v>346</v>
      </c>
      <c r="H66" s="108">
        <v>55.5</v>
      </c>
      <c r="I66" s="108">
        <v>88</v>
      </c>
      <c r="J66" s="125" t="s">
        <v>707</v>
      </c>
      <c r="K66" s="126">
        <v>40.954999999999998</v>
      </c>
      <c r="L66" s="126">
        <v>41.28</v>
      </c>
      <c r="M66" s="127" t="s">
        <v>1279</v>
      </c>
      <c r="N66" s="128" t="s">
        <v>693</v>
      </c>
      <c r="O66" t="s">
        <v>1280</v>
      </c>
      <c r="P66" s="108" t="s">
        <v>12</v>
      </c>
      <c r="Q66" s="108" t="s">
        <v>1281</v>
      </c>
      <c r="R66" s="124" t="s">
        <v>18</v>
      </c>
      <c r="S66" s="108" t="s">
        <v>18</v>
      </c>
      <c r="V66" s="108" t="s">
        <v>694</v>
      </c>
      <c r="W66" s="108">
        <v>3</v>
      </c>
      <c r="X66" s="129" t="s">
        <v>88</v>
      </c>
      <c r="Y66" s="108" t="s">
        <v>92</v>
      </c>
      <c r="Z66" s="108"/>
      <c r="AA66" s="108"/>
      <c r="AB66" s="108"/>
      <c r="AC66" s="108"/>
      <c r="AD66" s="108" t="s">
        <v>144</v>
      </c>
      <c r="AE66" s="108">
        <v>0</v>
      </c>
      <c r="AG66" s="108" t="s">
        <v>1262</v>
      </c>
      <c r="AH66" s="124">
        <v>80</v>
      </c>
      <c r="AI66" s="130">
        <v>3</v>
      </c>
      <c r="AJ66" s="108">
        <v>0.5</v>
      </c>
      <c r="AK66" s="131" t="s">
        <v>108</v>
      </c>
      <c r="AL66" s="108" t="s">
        <v>106</v>
      </c>
      <c r="AN66" s="108">
        <v>0</v>
      </c>
      <c r="AO66" s="108"/>
      <c r="AP66" s="108"/>
      <c r="AQ66" s="108"/>
      <c r="AR66" s="131"/>
      <c r="AS66" s="108"/>
      <c r="AT66" s="108">
        <v>0</v>
      </c>
      <c r="AU66" s="108"/>
      <c r="AV66" s="108"/>
      <c r="AW66" s="108"/>
      <c r="AX66" s="108"/>
      <c r="AZ66" s="108">
        <v>0</v>
      </c>
      <c r="BF66" s="131">
        <v>0</v>
      </c>
      <c r="BL66" s="108">
        <v>20</v>
      </c>
      <c r="BM66">
        <v>0.5</v>
      </c>
      <c r="BN66">
        <v>0.1</v>
      </c>
      <c r="BO66" t="s">
        <v>108</v>
      </c>
      <c r="BP66" t="s">
        <v>105</v>
      </c>
      <c r="BX66" s="108">
        <v>0</v>
      </c>
      <c r="BY66" s="108"/>
      <c r="BZ66" s="108"/>
      <c r="CA66" s="108"/>
      <c r="CB66" s="108"/>
      <c r="CE66" s="108" t="s">
        <v>1282</v>
      </c>
      <c r="CL66" s="108"/>
    </row>
    <row r="67" spans="1:90">
      <c r="A67" s="123">
        <v>43302</v>
      </c>
      <c r="B67" s="108" t="s">
        <v>1278</v>
      </c>
      <c r="D67" s="108" t="s">
        <v>1208</v>
      </c>
      <c r="E67" s="108">
        <v>21</v>
      </c>
      <c r="F67" s="108">
        <v>1</v>
      </c>
      <c r="G67" s="124" t="s">
        <v>347</v>
      </c>
      <c r="H67" s="108">
        <v>0</v>
      </c>
      <c r="I67" s="108">
        <v>80.5</v>
      </c>
      <c r="J67" s="125" t="s">
        <v>707</v>
      </c>
      <c r="K67" s="126">
        <v>41.6</v>
      </c>
      <c r="L67" s="126">
        <v>42.405000000000001</v>
      </c>
      <c r="M67" s="127" t="s">
        <v>1283</v>
      </c>
      <c r="N67" s="128" t="s">
        <v>693</v>
      </c>
      <c r="O67" t="s">
        <v>691</v>
      </c>
      <c r="P67" s="108" t="s">
        <v>12</v>
      </c>
      <c r="Q67" s="108" t="s">
        <v>697</v>
      </c>
      <c r="R67" s="124" t="s">
        <v>18</v>
      </c>
      <c r="S67" s="108" t="s">
        <v>18</v>
      </c>
      <c r="V67" s="108" t="s">
        <v>694</v>
      </c>
      <c r="W67" s="108">
        <v>3</v>
      </c>
      <c r="X67" s="129" t="s">
        <v>88</v>
      </c>
      <c r="Y67" s="108" t="s">
        <v>92</v>
      </c>
      <c r="Z67" s="108"/>
      <c r="AA67" s="108"/>
      <c r="AB67" s="108"/>
      <c r="AC67" s="108"/>
      <c r="AD67" s="108" t="s">
        <v>144</v>
      </c>
      <c r="AE67" s="108">
        <v>0</v>
      </c>
      <c r="AG67" s="108" t="s">
        <v>1262</v>
      </c>
      <c r="AH67" s="124">
        <v>97</v>
      </c>
      <c r="AI67" s="130">
        <v>2</v>
      </c>
      <c r="AJ67" s="108">
        <v>0.5</v>
      </c>
      <c r="AK67" s="131" t="s">
        <v>108</v>
      </c>
      <c r="AL67" s="108" t="s">
        <v>106</v>
      </c>
      <c r="AN67" s="108">
        <v>0</v>
      </c>
      <c r="AO67" s="108"/>
      <c r="AP67" s="108"/>
      <c r="AQ67" s="108"/>
      <c r="AR67" s="131"/>
      <c r="AS67" s="108"/>
      <c r="AT67" s="108">
        <v>1</v>
      </c>
      <c r="AU67" s="108">
        <v>0.5</v>
      </c>
      <c r="AV67" s="108">
        <v>0.2</v>
      </c>
      <c r="AW67" s="108" t="s">
        <v>112</v>
      </c>
      <c r="AX67" s="108" t="s">
        <v>106</v>
      </c>
      <c r="AZ67" s="108">
        <v>0</v>
      </c>
      <c r="BF67" s="131">
        <v>0</v>
      </c>
      <c r="BL67" s="108">
        <v>0</v>
      </c>
      <c r="BX67" s="108">
        <v>1</v>
      </c>
      <c r="BY67" s="108">
        <v>1</v>
      </c>
      <c r="BZ67" s="108">
        <v>0.2</v>
      </c>
      <c r="CA67" s="108" t="s">
        <v>112</v>
      </c>
      <c r="CB67" s="108" t="s">
        <v>106</v>
      </c>
      <c r="CC67" t="s">
        <v>1284</v>
      </c>
      <c r="CE67" s="108" t="s">
        <v>1285</v>
      </c>
      <c r="CL67" s="108"/>
    </row>
    <row r="68" spans="1:90">
      <c r="A68" s="123">
        <v>43302</v>
      </c>
      <c r="B68" s="108" t="s">
        <v>1278</v>
      </c>
      <c r="D68" s="108" t="s">
        <v>1208</v>
      </c>
      <c r="E68" s="108">
        <v>21</v>
      </c>
      <c r="F68" s="108">
        <v>2</v>
      </c>
      <c r="G68" s="124" t="s">
        <v>348</v>
      </c>
      <c r="H68" s="108">
        <v>0</v>
      </c>
      <c r="I68" s="108">
        <v>91.5</v>
      </c>
      <c r="J68" s="125" t="s">
        <v>707</v>
      </c>
      <c r="K68" s="126">
        <v>42.405000000000001</v>
      </c>
      <c r="L68" s="126">
        <v>43.32</v>
      </c>
      <c r="M68" s="127" t="s">
        <v>1283</v>
      </c>
      <c r="N68" s="128" t="s">
        <v>693</v>
      </c>
      <c r="O68" t="s">
        <v>691</v>
      </c>
      <c r="P68" s="108" t="s">
        <v>12</v>
      </c>
      <c r="Q68" s="108" t="s">
        <v>697</v>
      </c>
      <c r="R68" s="124" t="s">
        <v>18</v>
      </c>
      <c r="S68" s="108" t="s">
        <v>18</v>
      </c>
      <c r="V68" s="108" t="s">
        <v>694</v>
      </c>
      <c r="W68" s="108">
        <v>3</v>
      </c>
      <c r="X68" s="129" t="s">
        <v>88</v>
      </c>
      <c r="Y68" s="108" t="s">
        <v>92</v>
      </c>
      <c r="Z68" s="108"/>
      <c r="AA68" s="108"/>
      <c r="AB68" s="108"/>
      <c r="AC68" s="108"/>
      <c r="AD68" s="108" t="s">
        <v>144</v>
      </c>
      <c r="AE68" s="108">
        <v>0</v>
      </c>
      <c r="AG68" s="108" t="s">
        <v>1262</v>
      </c>
      <c r="AH68" s="124">
        <v>97</v>
      </c>
      <c r="AI68" s="130">
        <v>2</v>
      </c>
      <c r="AJ68" s="108">
        <v>0.5</v>
      </c>
      <c r="AK68" s="131" t="s">
        <v>108</v>
      </c>
      <c r="AL68" s="108" t="s">
        <v>106</v>
      </c>
      <c r="AN68" s="108">
        <v>0</v>
      </c>
      <c r="AO68" s="108"/>
      <c r="AP68" s="108"/>
      <c r="AQ68" s="108"/>
      <c r="AR68" s="131"/>
      <c r="AS68" s="108"/>
      <c r="AT68" s="108">
        <v>1</v>
      </c>
      <c r="AU68" s="108">
        <v>0.5</v>
      </c>
      <c r="AV68" s="108">
        <v>0.2</v>
      </c>
      <c r="AW68" s="108" t="s">
        <v>112</v>
      </c>
      <c r="AX68" s="108" t="s">
        <v>106</v>
      </c>
      <c r="AZ68" s="108">
        <v>0</v>
      </c>
      <c r="BF68" s="131">
        <v>0</v>
      </c>
      <c r="BL68" s="108">
        <v>0</v>
      </c>
      <c r="BX68" s="108">
        <v>1</v>
      </c>
      <c r="BY68" s="108">
        <v>1</v>
      </c>
      <c r="BZ68" s="108">
        <v>0.2</v>
      </c>
      <c r="CA68" s="108" t="s">
        <v>112</v>
      </c>
      <c r="CB68" s="108" t="s">
        <v>106</v>
      </c>
      <c r="CC68" t="s">
        <v>1284</v>
      </c>
      <c r="CE68" s="108" t="s">
        <v>1285</v>
      </c>
      <c r="CL68" s="108"/>
    </row>
    <row r="69" spans="1:90">
      <c r="A69" s="123">
        <v>43302</v>
      </c>
      <c r="B69" s="108" t="s">
        <v>1278</v>
      </c>
      <c r="D69" s="108" t="s">
        <v>1208</v>
      </c>
      <c r="E69" s="108">
        <v>21</v>
      </c>
      <c r="F69" s="108">
        <v>3</v>
      </c>
      <c r="G69" s="124" t="s">
        <v>349</v>
      </c>
      <c r="H69" s="108">
        <v>0</v>
      </c>
      <c r="I69" s="108">
        <v>60</v>
      </c>
      <c r="J69" s="125" t="s">
        <v>707</v>
      </c>
      <c r="K69" s="126">
        <v>43.32</v>
      </c>
      <c r="L69" s="126">
        <v>43.92</v>
      </c>
      <c r="M69" s="127" t="s">
        <v>1283</v>
      </c>
      <c r="N69" s="128" t="s">
        <v>693</v>
      </c>
      <c r="O69" t="s">
        <v>691</v>
      </c>
      <c r="P69" s="108" t="s">
        <v>12</v>
      </c>
      <c r="Q69" s="108" t="s">
        <v>697</v>
      </c>
      <c r="R69" s="124" t="s">
        <v>18</v>
      </c>
      <c r="S69" s="108" t="s">
        <v>18</v>
      </c>
      <c r="V69" s="108" t="s">
        <v>694</v>
      </c>
      <c r="W69" s="108">
        <v>3</v>
      </c>
      <c r="X69" s="129" t="s">
        <v>88</v>
      </c>
      <c r="Y69" s="108" t="s">
        <v>92</v>
      </c>
      <c r="Z69" s="108"/>
      <c r="AA69" s="108"/>
      <c r="AB69" s="108"/>
      <c r="AC69" s="108"/>
      <c r="AD69" s="108" t="s">
        <v>144</v>
      </c>
      <c r="AE69" s="108">
        <v>0</v>
      </c>
      <c r="AG69" s="108" t="s">
        <v>1262</v>
      </c>
      <c r="AH69" s="124">
        <v>97</v>
      </c>
      <c r="AI69" s="130">
        <v>2</v>
      </c>
      <c r="AJ69" s="108">
        <v>0.5</v>
      </c>
      <c r="AK69" s="131" t="s">
        <v>108</v>
      </c>
      <c r="AL69" s="108" t="s">
        <v>106</v>
      </c>
      <c r="AN69" s="108">
        <v>0</v>
      </c>
      <c r="AO69" s="108"/>
      <c r="AP69" s="108"/>
      <c r="AQ69" s="108"/>
      <c r="AR69" s="131"/>
      <c r="AS69" s="108"/>
      <c r="AT69" s="108">
        <v>1</v>
      </c>
      <c r="AU69" s="108">
        <v>0.5</v>
      </c>
      <c r="AV69" s="108">
        <v>0.2</v>
      </c>
      <c r="AW69" s="108" t="s">
        <v>112</v>
      </c>
      <c r="AX69" s="108" t="s">
        <v>106</v>
      </c>
      <c r="AZ69" s="108">
        <v>0</v>
      </c>
      <c r="BF69" s="131">
        <v>0</v>
      </c>
      <c r="BL69" s="108">
        <v>0</v>
      </c>
      <c r="BX69" s="108">
        <v>1</v>
      </c>
      <c r="BY69" s="108">
        <v>1</v>
      </c>
      <c r="BZ69" s="108">
        <v>0.2</v>
      </c>
      <c r="CA69" s="108" t="s">
        <v>112</v>
      </c>
      <c r="CB69" s="108" t="s">
        <v>106</v>
      </c>
      <c r="CC69" t="s">
        <v>1284</v>
      </c>
      <c r="CE69" s="108" t="s">
        <v>1285</v>
      </c>
      <c r="CL69" s="108"/>
    </row>
    <row r="70" spans="1:90">
      <c r="A70" s="123">
        <v>43302</v>
      </c>
      <c r="B70" s="108" t="s">
        <v>1278</v>
      </c>
      <c r="D70" s="108" t="s">
        <v>1208</v>
      </c>
      <c r="E70" s="108">
        <v>21</v>
      </c>
      <c r="F70" s="108">
        <v>4</v>
      </c>
      <c r="G70" s="124" t="s">
        <v>773</v>
      </c>
      <c r="H70" s="108">
        <v>0</v>
      </c>
      <c r="I70" s="108">
        <v>74.5</v>
      </c>
      <c r="J70" s="125" t="s">
        <v>707</v>
      </c>
      <c r="K70" s="126">
        <v>43.92</v>
      </c>
      <c r="L70" s="126">
        <v>44.664999999999999</v>
      </c>
      <c r="M70" s="127" t="s">
        <v>1283</v>
      </c>
      <c r="N70" s="128" t="s">
        <v>693</v>
      </c>
      <c r="O70" t="s">
        <v>691</v>
      </c>
      <c r="P70" s="108" t="s">
        <v>12</v>
      </c>
      <c r="Q70" s="108" t="s">
        <v>697</v>
      </c>
      <c r="R70" s="124" t="s">
        <v>18</v>
      </c>
      <c r="S70" s="108" t="s">
        <v>18</v>
      </c>
      <c r="V70" s="108" t="s">
        <v>694</v>
      </c>
      <c r="W70" s="108">
        <v>3</v>
      </c>
      <c r="X70" s="129" t="s">
        <v>88</v>
      </c>
      <c r="Y70" s="108" t="s">
        <v>92</v>
      </c>
      <c r="Z70" s="108"/>
      <c r="AA70" s="108"/>
      <c r="AB70" s="108"/>
      <c r="AC70" s="108"/>
      <c r="AD70" s="108" t="s">
        <v>144</v>
      </c>
      <c r="AE70" s="108">
        <v>0</v>
      </c>
      <c r="AG70" s="108" t="s">
        <v>1262</v>
      </c>
      <c r="AH70" s="124">
        <v>97</v>
      </c>
      <c r="AI70" s="130">
        <v>2</v>
      </c>
      <c r="AJ70" s="108">
        <v>0.5</v>
      </c>
      <c r="AK70" s="131" t="s">
        <v>108</v>
      </c>
      <c r="AL70" s="108" t="s">
        <v>106</v>
      </c>
      <c r="AN70" s="108">
        <v>0</v>
      </c>
      <c r="AO70" s="108"/>
      <c r="AP70" s="108"/>
      <c r="AQ70" s="108"/>
      <c r="AR70" s="131"/>
      <c r="AS70" s="108"/>
      <c r="AT70" s="108">
        <v>1</v>
      </c>
      <c r="AU70" s="108">
        <v>0.5</v>
      </c>
      <c r="AV70" s="108">
        <v>0.2</v>
      </c>
      <c r="AW70" s="108" t="s">
        <v>112</v>
      </c>
      <c r="AX70" s="108" t="s">
        <v>106</v>
      </c>
      <c r="AZ70" s="108">
        <v>0</v>
      </c>
      <c r="BF70" s="131">
        <v>0</v>
      </c>
      <c r="BL70" s="108">
        <v>0</v>
      </c>
      <c r="BX70" s="108">
        <v>1</v>
      </c>
      <c r="BY70" s="108">
        <v>1</v>
      </c>
      <c r="BZ70" s="108">
        <v>0.2</v>
      </c>
      <c r="CA70" s="108" t="s">
        <v>112</v>
      </c>
      <c r="CB70" s="108" t="s">
        <v>106</v>
      </c>
      <c r="CC70" t="s">
        <v>1284</v>
      </c>
      <c r="CE70" s="108" t="s">
        <v>1285</v>
      </c>
      <c r="CL70" s="108"/>
    </row>
    <row r="71" spans="1:90">
      <c r="A71" s="123">
        <v>43302</v>
      </c>
      <c r="B71" s="108" t="s">
        <v>1278</v>
      </c>
      <c r="D71" s="108" t="s">
        <v>1208</v>
      </c>
      <c r="E71" s="108">
        <v>22</v>
      </c>
      <c r="F71" s="108">
        <v>1</v>
      </c>
      <c r="G71" s="124" t="s">
        <v>350</v>
      </c>
      <c r="H71" s="108">
        <v>0</v>
      </c>
      <c r="I71" s="108">
        <v>86.5</v>
      </c>
      <c r="J71" s="125" t="s">
        <v>707</v>
      </c>
      <c r="K71" s="126">
        <v>44.6</v>
      </c>
      <c r="L71" s="126">
        <v>45.465000000000003</v>
      </c>
      <c r="M71" s="127" t="s">
        <v>1283</v>
      </c>
      <c r="N71" s="128" t="s">
        <v>693</v>
      </c>
      <c r="O71" t="s">
        <v>691</v>
      </c>
      <c r="P71" s="108" t="s">
        <v>12</v>
      </c>
      <c r="Q71" s="108" t="s">
        <v>697</v>
      </c>
      <c r="R71" s="124" t="s">
        <v>18</v>
      </c>
      <c r="S71" s="108" t="s">
        <v>18</v>
      </c>
      <c r="T71" s="108"/>
      <c r="U71" s="108"/>
      <c r="V71" s="108" t="s">
        <v>694</v>
      </c>
      <c r="W71" s="108">
        <v>3</v>
      </c>
      <c r="X71" s="129" t="s">
        <v>88</v>
      </c>
      <c r="Y71" s="108" t="s">
        <v>92</v>
      </c>
      <c r="Z71" s="108"/>
      <c r="AA71" s="108"/>
      <c r="AB71" s="108"/>
      <c r="AC71" s="108"/>
      <c r="AD71" s="108" t="s">
        <v>144</v>
      </c>
      <c r="AE71" s="108">
        <v>0</v>
      </c>
      <c r="AG71" s="108" t="s">
        <v>1262</v>
      </c>
      <c r="AH71" s="124">
        <v>97</v>
      </c>
      <c r="AI71" s="130">
        <v>2</v>
      </c>
      <c r="AJ71" s="108">
        <v>0.5</v>
      </c>
      <c r="AK71" s="131" t="s">
        <v>108</v>
      </c>
      <c r="AL71" s="108" t="s">
        <v>106</v>
      </c>
      <c r="AN71" s="108">
        <v>0</v>
      </c>
      <c r="AO71" s="108"/>
      <c r="AP71" s="108"/>
      <c r="AQ71" s="108"/>
      <c r="AR71" s="131"/>
      <c r="AT71" s="108">
        <v>1</v>
      </c>
      <c r="AU71" s="108">
        <v>0.5</v>
      </c>
      <c r="AV71" s="108">
        <v>0.2</v>
      </c>
      <c r="AW71" s="108" t="s">
        <v>112</v>
      </c>
      <c r="AX71" s="108" t="s">
        <v>106</v>
      </c>
      <c r="AZ71" s="108">
        <v>0</v>
      </c>
      <c r="BF71" s="131">
        <v>0</v>
      </c>
      <c r="BL71" s="108">
        <v>0</v>
      </c>
      <c r="BX71" s="108">
        <v>1</v>
      </c>
      <c r="BY71" s="108">
        <v>1</v>
      </c>
      <c r="BZ71" s="108">
        <v>0.2</v>
      </c>
      <c r="CA71" s="108" t="s">
        <v>112</v>
      </c>
      <c r="CB71" s="108" t="s">
        <v>106</v>
      </c>
      <c r="CC71" t="s">
        <v>1284</v>
      </c>
      <c r="CE71" s="108" t="s">
        <v>1285</v>
      </c>
      <c r="CL71" s="108"/>
    </row>
    <row r="72" spans="1:90">
      <c r="A72" s="123">
        <v>43302</v>
      </c>
      <c r="B72" s="108" t="s">
        <v>1278</v>
      </c>
      <c r="D72" s="108" t="s">
        <v>1208</v>
      </c>
      <c r="E72" s="108">
        <v>22</v>
      </c>
      <c r="F72" s="108">
        <v>2</v>
      </c>
      <c r="G72" s="124" t="s">
        <v>776</v>
      </c>
      <c r="H72" s="108">
        <v>0</v>
      </c>
      <c r="I72" s="108">
        <v>88</v>
      </c>
      <c r="J72" s="125" t="s">
        <v>707</v>
      </c>
      <c r="K72" s="126">
        <v>45.465000000000003</v>
      </c>
      <c r="L72" s="126">
        <v>46.345000000000006</v>
      </c>
      <c r="M72" s="127" t="s">
        <v>1283</v>
      </c>
      <c r="N72" s="128" t="s">
        <v>693</v>
      </c>
      <c r="O72" t="s">
        <v>691</v>
      </c>
      <c r="P72" s="108" t="s">
        <v>12</v>
      </c>
      <c r="Q72" s="108" t="s">
        <v>697</v>
      </c>
      <c r="R72" s="124" t="s">
        <v>18</v>
      </c>
      <c r="S72" s="108" t="s">
        <v>18</v>
      </c>
      <c r="V72" s="108" t="s">
        <v>694</v>
      </c>
      <c r="W72" s="108">
        <v>3</v>
      </c>
      <c r="X72" s="129" t="s">
        <v>88</v>
      </c>
      <c r="Y72" s="108" t="s">
        <v>92</v>
      </c>
      <c r="Z72" s="108"/>
      <c r="AA72" s="108"/>
      <c r="AB72" s="108"/>
      <c r="AC72" s="108"/>
      <c r="AD72" s="108" t="s">
        <v>144</v>
      </c>
      <c r="AE72" s="108">
        <v>0</v>
      </c>
      <c r="AG72" s="108" t="s">
        <v>1262</v>
      </c>
      <c r="AH72" s="124">
        <v>97</v>
      </c>
      <c r="AI72" s="130">
        <v>2</v>
      </c>
      <c r="AJ72" s="108">
        <v>0.5</v>
      </c>
      <c r="AK72" s="131" t="s">
        <v>108</v>
      </c>
      <c r="AL72" s="108" t="s">
        <v>106</v>
      </c>
      <c r="AN72" s="108">
        <v>0</v>
      </c>
      <c r="AO72" s="108"/>
      <c r="AP72" s="108"/>
      <c r="AQ72" s="108"/>
      <c r="AR72" s="131"/>
      <c r="AT72" s="108">
        <v>1</v>
      </c>
      <c r="AU72" s="108">
        <v>0.5</v>
      </c>
      <c r="AV72" s="108">
        <v>0.2</v>
      </c>
      <c r="AW72" s="108" t="s">
        <v>112</v>
      </c>
      <c r="AX72" s="108" t="s">
        <v>106</v>
      </c>
      <c r="AZ72" s="108">
        <v>0</v>
      </c>
      <c r="BF72" s="131">
        <v>0</v>
      </c>
      <c r="BL72" s="108">
        <v>0</v>
      </c>
      <c r="BX72" s="108">
        <v>1</v>
      </c>
      <c r="BY72" s="108">
        <v>1</v>
      </c>
      <c r="BZ72" s="108">
        <v>0.2</v>
      </c>
      <c r="CA72" s="108" t="s">
        <v>112</v>
      </c>
      <c r="CB72" s="108" t="s">
        <v>106</v>
      </c>
      <c r="CC72" t="s">
        <v>1284</v>
      </c>
      <c r="CE72" s="108" t="s">
        <v>1285</v>
      </c>
      <c r="CL72" s="108"/>
    </row>
    <row r="73" spans="1:90">
      <c r="A73" s="123">
        <v>43302</v>
      </c>
      <c r="B73" s="108" t="s">
        <v>1278</v>
      </c>
      <c r="D73" s="108" t="s">
        <v>1208</v>
      </c>
      <c r="E73" s="108">
        <v>22</v>
      </c>
      <c r="F73" s="108">
        <v>3</v>
      </c>
      <c r="G73" s="124" t="s">
        <v>778</v>
      </c>
      <c r="H73" s="108">
        <v>0</v>
      </c>
      <c r="I73" s="108">
        <v>74</v>
      </c>
      <c r="J73" s="125" t="s">
        <v>707</v>
      </c>
      <c r="K73" s="126">
        <v>46.344999999999999</v>
      </c>
      <c r="L73" s="126">
        <v>47.085000000000001</v>
      </c>
      <c r="M73" s="127" t="s">
        <v>1283</v>
      </c>
      <c r="N73" s="128" t="s">
        <v>693</v>
      </c>
      <c r="O73" t="s">
        <v>691</v>
      </c>
      <c r="P73" s="108" t="s">
        <v>12</v>
      </c>
      <c r="Q73" s="108" t="s">
        <v>697</v>
      </c>
      <c r="R73" s="124" t="s">
        <v>18</v>
      </c>
      <c r="S73" s="108" t="s">
        <v>18</v>
      </c>
      <c r="V73" s="108" t="s">
        <v>694</v>
      </c>
      <c r="W73" s="108">
        <v>3</v>
      </c>
      <c r="X73" s="129" t="s">
        <v>88</v>
      </c>
      <c r="Y73" s="108" t="s">
        <v>92</v>
      </c>
      <c r="Z73" s="108"/>
      <c r="AA73" s="108"/>
      <c r="AB73" s="108"/>
      <c r="AC73" s="108"/>
      <c r="AD73" s="108" t="s">
        <v>144</v>
      </c>
      <c r="AE73" s="108">
        <v>0</v>
      </c>
      <c r="AG73" s="108" t="s">
        <v>1262</v>
      </c>
      <c r="AH73" s="124">
        <v>97</v>
      </c>
      <c r="AI73" s="130">
        <v>2</v>
      </c>
      <c r="AJ73" s="108">
        <v>0.5</v>
      </c>
      <c r="AK73" s="131" t="s">
        <v>108</v>
      </c>
      <c r="AL73" s="108" t="s">
        <v>106</v>
      </c>
      <c r="AN73" s="108">
        <v>0</v>
      </c>
      <c r="AO73" s="108"/>
      <c r="AP73" s="108"/>
      <c r="AQ73" s="108"/>
      <c r="AR73" s="131"/>
      <c r="AT73" s="108">
        <v>1</v>
      </c>
      <c r="AU73" s="108">
        <v>0.5</v>
      </c>
      <c r="AV73" s="108">
        <v>0.2</v>
      </c>
      <c r="AW73" s="108" t="s">
        <v>112</v>
      </c>
      <c r="AX73" s="108" t="s">
        <v>106</v>
      </c>
      <c r="AZ73" s="108">
        <v>0</v>
      </c>
      <c r="BF73" s="131">
        <v>0</v>
      </c>
      <c r="BL73" s="108">
        <v>0</v>
      </c>
      <c r="BX73" s="108">
        <v>1</v>
      </c>
      <c r="BY73" s="108">
        <v>1</v>
      </c>
      <c r="BZ73" s="108">
        <v>0.2</v>
      </c>
      <c r="CA73" s="108" t="s">
        <v>112</v>
      </c>
      <c r="CB73" s="108" t="s">
        <v>106</v>
      </c>
      <c r="CC73" t="s">
        <v>1284</v>
      </c>
      <c r="CE73" s="108" t="s">
        <v>1285</v>
      </c>
      <c r="CL73" s="108"/>
    </row>
    <row r="74" spans="1:90">
      <c r="A74" s="123">
        <v>43302</v>
      </c>
      <c r="B74" s="108" t="s">
        <v>1278</v>
      </c>
      <c r="D74" s="108" t="s">
        <v>1208</v>
      </c>
      <c r="E74" s="108">
        <v>22</v>
      </c>
      <c r="F74" s="108">
        <v>4</v>
      </c>
      <c r="G74" s="124" t="s">
        <v>780</v>
      </c>
      <c r="H74" s="108">
        <v>0</v>
      </c>
      <c r="I74" s="108">
        <v>54</v>
      </c>
      <c r="J74" s="125" t="s">
        <v>707</v>
      </c>
      <c r="K74" s="126">
        <v>47.085000000000001</v>
      </c>
      <c r="L74" s="126">
        <v>47.625</v>
      </c>
      <c r="M74" s="127" t="s">
        <v>1283</v>
      </c>
      <c r="N74" s="128" t="s">
        <v>693</v>
      </c>
      <c r="O74" t="s">
        <v>691</v>
      </c>
      <c r="P74" s="108" t="s">
        <v>12</v>
      </c>
      <c r="Q74" s="108" t="s">
        <v>697</v>
      </c>
      <c r="R74" s="124" t="s">
        <v>18</v>
      </c>
      <c r="S74" s="108" t="s">
        <v>18</v>
      </c>
      <c r="V74" s="108" t="s">
        <v>694</v>
      </c>
      <c r="W74" s="108">
        <v>3</v>
      </c>
      <c r="X74" s="129" t="s">
        <v>88</v>
      </c>
      <c r="Y74" s="108" t="s">
        <v>92</v>
      </c>
      <c r="Z74" s="108"/>
      <c r="AA74" s="108"/>
      <c r="AB74" s="108"/>
      <c r="AC74" s="108"/>
      <c r="AD74" s="108" t="s">
        <v>144</v>
      </c>
      <c r="AE74" s="108">
        <v>0</v>
      </c>
      <c r="AG74" s="108" t="s">
        <v>1262</v>
      </c>
      <c r="AH74" s="124">
        <v>97</v>
      </c>
      <c r="AI74" s="130">
        <v>2</v>
      </c>
      <c r="AJ74" s="108">
        <v>0.5</v>
      </c>
      <c r="AK74" s="131" t="s">
        <v>108</v>
      </c>
      <c r="AL74" s="108" t="s">
        <v>106</v>
      </c>
      <c r="AN74" s="108">
        <v>0</v>
      </c>
      <c r="AO74" s="108"/>
      <c r="AP74" s="108"/>
      <c r="AQ74" s="108"/>
      <c r="AR74" s="131"/>
      <c r="AT74" s="108">
        <v>1</v>
      </c>
      <c r="AU74" s="108">
        <v>0.5</v>
      </c>
      <c r="AV74" s="108">
        <v>0.2</v>
      </c>
      <c r="AW74" s="108" t="s">
        <v>112</v>
      </c>
      <c r="AX74" s="108" t="s">
        <v>106</v>
      </c>
      <c r="AZ74" s="108">
        <v>0</v>
      </c>
      <c r="BF74" s="131">
        <v>0</v>
      </c>
      <c r="BL74" s="108">
        <v>0</v>
      </c>
      <c r="BX74" s="108">
        <v>1</v>
      </c>
      <c r="BY74" s="108">
        <v>1</v>
      </c>
      <c r="BZ74" s="108">
        <v>0.2</v>
      </c>
      <c r="CA74" s="108" t="s">
        <v>112</v>
      </c>
      <c r="CB74" s="108" t="s">
        <v>106</v>
      </c>
      <c r="CC74" t="s">
        <v>1284</v>
      </c>
      <c r="CE74" s="108" t="s">
        <v>1285</v>
      </c>
      <c r="CL74" s="108"/>
    </row>
    <row r="75" spans="1:90">
      <c r="A75" s="123">
        <v>43302</v>
      </c>
      <c r="B75" s="108" t="s">
        <v>1278</v>
      </c>
      <c r="D75" s="108" t="s">
        <v>1208</v>
      </c>
      <c r="E75" s="108">
        <v>23</v>
      </c>
      <c r="F75" s="108">
        <v>1</v>
      </c>
      <c r="G75" s="124" t="s">
        <v>351</v>
      </c>
      <c r="H75" s="108">
        <v>0</v>
      </c>
      <c r="I75" s="108">
        <v>95.5</v>
      </c>
      <c r="J75" s="125" t="s">
        <v>707</v>
      </c>
      <c r="K75" s="126">
        <v>47.6</v>
      </c>
      <c r="L75" s="126">
        <v>48.555</v>
      </c>
      <c r="M75" s="127" t="s">
        <v>1283</v>
      </c>
      <c r="N75" s="128" t="s">
        <v>693</v>
      </c>
      <c r="O75" t="s">
        <v>691</v>
      </c>
      <c r="P75" s="108" t="s">
        <v>12</v>
      </c>
      <c r="Q75" s="108" t="s">
        <v>697</v>
      </c>
      <c r="R75" s="124" t="s">
        <v>18</v>
      </c>
      <c r="S75" s="108" t="s">
        <v>18</v>
      </c>
      <c r="V75" s="108" t="s">
        <v>694</v>
      </c>
      <c r="W75" s="108">
        <v>3</v>
      </c>
      <c r="X75" s="129" t="s">
        <v>88</v>
      </c>
      <c r="Y75" s="108" t="s">
        <v>92</v>
      </c>
      <c r="Z75" s="108"/>
      <c r="AA75" s="108"/>
      <c r="AB75" s="108"/>
      <c r="AC75" s="108"/>
      <c r="AD75" s="108" t="s">
        <v>144</v>
      </c>
      <c r="AE75" s="108">
        <v>0</v>
      </c>
      <c r="AG75" s="108" t="s">
        <v>1262</v>
      </c>
      <c r="AH75" s="124">
        <v>97</v>
      </c>
      <c r="AI75" s="130">
        <v>2</v>
      </c>
      <c r="AJ75" s="108">
        <v>0.5</v>
      </c>
      <c r="AK75" s="131" t="s">
        <v>108</v>
      </c>
      <c r="AL75" s="108" t="s">
        <v>106</v>
      </c>
      <c r="AN75" s="108">
        <v>0</v>
      </c>
      <c r="AO75" s="108"/>
      <c r="AP75" s="108"/>
      <c r="AQ75" s="108"/>
      <c r="AR75" s="131"/>
      <c r="AT75" s="108">
        <v>1</v>
      </c>
      <c r="AU75" s="108">
        <v>0.5</v>
      </c>
      <c r="AV75" s="108">
        <v>0.2</v>
      </c>
      <c r="AW75" s="108" t="s">
        <v>112</v>
      </c>
      <c r="AX75" s="108" t="s">
        <v>106</v>
      </c>
      <c r="AZ75" s="108">
        <v>0</v>
      </c>
      <c r="BF75" s="131">
        <v>0</v>
      </c>
      <c r="BL75" s="108">
        <v>0</v>
      </c>
      <c r="BX75" s="108">
        <v>1</v>
      </c>
      <c r="BY75" s="108">
        <v>1</v>
      </c>
      <c r="BZ75" s="108">
        <v>0.2</v>
      </c>
      <c r="CA75" s="108" t="s">
        <v>112</v>
      </c>
      <c r="CB75" s="108" t="s">
        <v>106</v>
      </c>
      <c r="CC75" t="s">
        <v>1284</v>
      </c>
      <c r="CE75" s="108" t="s">
        <v>1285</v>
      </c>
      <c r="CL75" s="108"/>
    </row>
    <row r="76" spans="1:90">
      <c r="A76" s="123">
        <v>43302</v>
      </c>
      <c r="B76" s="108" t="s">
        <v>1278</v>
      </c>
      <c r="D76" s="108" t="s">
        <v>1208</v>
      </c>
      <c r="E76" s="108">
        <v>23</v>
      </c>
      <c r="F76" s="108">
        <v>2</v>
      </c>
      <c r="G76" s="124" t="s">
        <v>352</v>
      </c>
      <c r="H76" s="108">
        <v>0</v>
      </c>
      <c r="I76" s="108">
        <v>66.5</v>
      </c>
      <c r="J76" s="125" t="s">
        <v>707</v>
      </c>
      <c r="K76" s="126">
        <v>48.555</v>
      </c>
      <c r="L76" s="126">
        <v>49.22</v>
      </c>
      <c r="M76" s="127" t="s">
        <v>1283</v>
      </c>
      <c r="N76" s="128" t="s">
        <v>693</v>
      </c>
      <c r="O76" t="s">
        <v>691</v>
      </c>
      <c r="P76" s="108" t="s">
        <v>12</v>
      </c>
      <c r="Q76" s="108" t="s">
        <v>697</v>
      </c>
      <c r="R76" s="124" t="s">
        <v>18</v>
      </c>
      <c r="S76" s="108" t="s">
        <v>18</v>
      </c>
      <c r="V76" s="108" t="s">
        <v>694</v>
      </c>
      <c r="W76" s="108">
        <v>3</v>
      </c>
      <c r="X76" s="129" t="s">
        <v>88</v>
      </c>
      <c r="Y76" s="108" t="s">
        <v>92</v>
      </c>
      <c r="Z76" s="108"/>
      <c r="AA76" s="108"/>
      <c r="AB76" s="108"/>
      <c r="AC76" s="108"/>
      <c r="AD76" s="108" t="s">
        <v>144</v>
      </c>
      <c r="AE76" s="108">
        <v>0</v>
      </c>
      <c r="AG76" s="108" t="s">
        <v>1262</v>
      </c>
      <c r="AH76" s="124">
        <v>97</v>
      </c>
      <c r="AI76" s="130">
        <v>2</v>
      </c>
      <c r="AJ76" s="108">
        <v>0.5</v>
      </c>
      <c r="AK76" s="131" t="s">
        <v>108</v>
      </c>
      <c r="AL76" s="108" t="s">
        <v>106</v>
      </c>
      <c r="AN76" s="108">
        <v>0</v>
      </c>
      <c r="AO76" s="108"/>
      <c r="AP76" s="108"/>
      <c r="AQ76" s="108"/>
      <c r="AR76" s="131"/>
      <c r="AT76" s="108">
        <v>1</v>
      </c>
      <c r="AU76" s="108">
        <v>0.5</v>
      </c>
      <c r="AV76" s="108">
        <v>0.2</v>
      </c>
      <c r="AW76" s="108" t="s">
        <v>112</v>
      </c>
      <c r="AX76" s="108" t="s">
        <v>106</v>
      </c>
      <c r="AZ76" s="108">
        <v>0</v>
      </c>
      <c r="BF76" s="131">
        <v>0</v>
      </c>
      <c r="BL76" s="108">
        <v>0</v>
      </c>
      <c r="BX76" s="108">
        <v>1</v>
      </c>
      <c r="BY76" s="108">
        <v>1</v>
      </c>
      <c r="BZ76" s="108">
        <v>0.2</v>
      </c>
      <c r="CA76" s="108" t="s">
        <v>112</v>
      </c>
      <c r="CB76" s="108" t="s">
        <v>106</v>
      </c>
      <c r="CC76" t="s">
        <v>1284</v>
      </c>
      <c r="CE76" s="108" t="s">
        <v>1285</v>
      </c>
      <c r="CL76" s="108"/>
    </row>
    <row r="77" spans="1:90">
      <c r="A77" s="123">
        <v>43302</v>
      </c>
      <c r="B77" s="108" t="s">
        <v>1278</v>
      </c>
      <c r="D77" s="108" t="s">
        <v>1208</v>
      </c>
      <c r="E77" s="108">
        <v>23</v>
      </c>
      <c r="F77" s="108">
        <v>3</v>
      </c>
      <c r="G77" s="124" t="s">
        <v>353</v>
      </c>
      <c r="H77" s="108">
        <v>0</v>
      </c>
      <c r="I77" s="108">
        <v>88</v>
      </c>
      <c r="J77" s="125" t="s">
        <v>707</v>
      </c>
      <c r="K77" s="126">
        <v>49.22</v>
      </c>
      <c r="L77" s="126">
        <v>50.1</v>
      </c>
      <c r="M77" s="127" t="s">
        <v>1283</v>
      </c>
      <c r="N77" s="128" t="s">
        <v>693</v>
      </c>
      <c r="O77" t="s">
        <v>691</v>
      </c>
      <c r="P77" s="108" t="s">
        <v>12</v>
      </c>
      <c r="Q77" s="108" t="s">
        <v>697</v>
      </c>
      <c r="R77" s="124" t="s">
        <v>18</v>
      </c>
      <c r="S77" s="108" t="s">
        <v>18</v>
      </c>
      <c r="V77" s="108" t="s">
        <v>694</v>
      </c>
      <c r="W77" s="108">
        <v>3</v>
      </c>
      <c r="X77" s="129" t="s">
        <v>88</v>
      </c>
      <c r="Y77" s="108" t="s">
        <v>92</v>
      </c>
      <c r="Z77" s="108"/>
      <c r="AA77" s="108"/>
      <c r="AB77" s="108"/>
      <c r="AC77" s="108"/>
      <c r="AD77" s="108" t="s">
        <v>144</v>
      </c>
      <c r="AE77" s="108">
        <v>0</v>
      </c>
      <c r="AG77" s="108" t="s">
        <v>1262</v>
      </c>
      <c r="AH77" s="124">
        <v>97</v>
      </c>
      <c r="AI77" s="130">
        <v>2</v>
      </c>
      <c r="AJ77" s="108">
        <v>0.5</v>
      </c>
      <c r="AK77" s="131" t="s">
        <v>108</v>
      </c>
      <c r="AL77" s="108" t="s">
        <v>106</v>
      </c>
      <c r="AN77" s="108">
        <v>0</v>
      </c>
      <c r="AO77" s="108"/>
      <c r="AP77" s="108"/>
      <c r="AQ77" s="108"/>
      <c r="AR77" s="131"/>
      <c r="AT77" s="108">
        <v>1</v>
      </c>
      <c r="AU77" s="108">
        <v>0.5</v>
      </c>
      <c r="AV77" s="108">
        <v>0.2</v>
      </c>
      <c r="AW77" s="108" t="s">
        <v>112</v>
      </c>
      <c r="AX77" s="108" t="s">
        <v>106</v>
      </c>
      <c r="AZ77" s="108">
        <v>0</v>
      </c>
      <c r="BF77" s="131">
        <v>0</v>
      </c>
      <c r="BL77" s="108">
        <v>0</v>
      </c>
      <c r="BX77" s="108">
        <v>1</v>
      </c>
      <c r="BY77" s="108">
        <v>1</v>
      </c>
      <c r="BZ77" s="108">
        <v>0.2</v>
      </c>
      <c r="CA77" s="108" t="s">
        <v>112</v>
      </c>
      <c r="CB77" s="108" t="s">
        <v>106</v>
      </c>
      <c r="CC77" t="s">
        <v>1284</v>
      </c>
      <c r="CE77" s="108" t="s">
        <v>1285</v>
      </c>
      <c r="CL77" s="108"/>
    </row>
    <row r="78" spans="1:90">
      <c r="A78" s="123">
        <v>43302</v>
      </c>
      <c r="B78" s="108" t="s">
        <v>1278</v>
      </c>
      <c r="D78" s="108" t="s">
        <v>1208</v>
      </c>
      <c r="E78" s="108">
        <v>23</v>
      </c>
      <c r="F78" s="108">
        <v>4</v>
      </c>
      <c r="G78" s="124" t="s">
        <v>354</v>
      </c>
      <c r="H78" s="108">
        <v>0</v>
      </c>
      <c r="I78" s="108">
        <v>96.5</v>
      </c>
      <c r="J78" s="125" t="s">
        <v>707</v>
      </c>
      <c r="K78" s="126">
        <v>50.1</v>
      </c>
      <c r="L78" s="126">
        <v>51.065000000000005</v>
      </c>
      <c r="M78" s="127" t="s">
        <v>1283</v>
      </c>
      <c r="N78" s="128" t="s">
        <v>693</v>
      </c>
      <c r="O78" t="s">
        <v>691</v>
      </c>
      <c r="P78" s="108" t="s">
        <v>12</v>
      </c>
      <c r="Q78" s="108" t="s">
        <v>697</v>
      </c>
      <c r="R78" s="124" t="s">
        <v>18</v>
      </c>
      <c r="S78" s="108" t="s">
        <v>18</v>
      </c>
      <c r="V78" s="108" t="s">
        <v>694</v>
      </c>
      <c r="W78" s="108">
        <v>3</v>
      </c>
      <c r="X78" s="129" t="s">
        <v>88</v>
      </c>
      <c r="Y78" s="108" t="s">
        <v>92</v>
      </c>
      <c r="Z78" s="108"/>
      <c r="AA78" s="108"/>
      <c r="AB78" s="108"/>
      <c r="AC78" s="108"/>
      <c r="AD78" s="108" t="s">
        <v>144</v>
      </c>
      <c r="AE78" s="108">
        <v>0</v>
      </c>
      <c r="AG78" s="108" t="s">
        <v>1262</v>
      </c>
      <c r="AH78" s="124">
        <v>97</v>
      </c>
      <c r="AI78" s="130">
        <v>2</v>
      </c>
      <c r="AJ78" s="108">
        <v>0.5</v>
      </c>
      <c r="AK78" s="131" t="s">
        <v>108</v>
      </c>
      <c r="AL78" s="108" t="s">
        <v>106</v>
      </c>
      <c r="AN78" s="108">
        <v>0</v>
      </c>
      <c r="AO78" s="108"/>
      <c r="AP78" s="108"/>
      <c r="AQ78" s="108"/>
      <c r="AR78" s="131"/>
      <c r="AT78" s="108">
        <v>1</v>
      </c>
      <c r="AU78" s="108">
        <v>0.5</v>
      </c>
      <c r="AV78" s="108">
        <v>0.2</v>
      </c>
      <c r="AW78" s="108" t="s">
        <v>112</v>
      </c>
      <c r="AX78" s="108" t="s">
        <v>106</v>
      </c>
      <c r="AZ78" s="108">
        <v>0</v>
      </c>
      <c r="BF78" s="131">
        <v>0</v>
      </c>
      <c r="BL78" s="108">
        <v>0</v>
      </c>
      <c r="BX78" s="108">
        <v>1</v>
      </c>
      <c r="BY78" s="108">
        <v>1</v>
      </c>
      <c r="BZ78" s="108">
        <v>0.2</v>
      </c>
      <c r="CA78" s="108" t="s">
        <v>112</v>
      </c>
      <c r="CB78" s="108" t="s">
        <v>106</v>
      </c>
      <c r="CC78" t="s">
        <v>1284</v>
      </c>
      <c r="CE78" s="108" t="s">
        <v>1285</v>
      </c>
      <c r="CL78" s="108"/>
    </row>
    <row r="79" spans="1:90">
      <c r="A79" s="123">
        <v>43302</v>
      </c>
      <c r="B79" s="108" t="s">
        <v>1278</v>
      </c>
      <c r="D79" s="108" t="s">
        <v>1208</v>
      </c>
      <c r="E79" s="108">
        <v>24</v>
      </c>
      <c r="F79" s="108">
        <v>1</v>
      </c>
      <c r="G79" s="124" t="s">
        <v>355</v>
      </c>
      <c r="H79" s="108">
        <v>0</v>
      </c>
      <c r="I79" s="108">
        <v>95.5</v>
      </c>
      <c r="J79" s="125" t="s">
        <v>707</v>
      </c>
      <c r="K79" s="126">
        <v>50.6</v>
      </c>
      <c r="L79" s="126">
        <v>51.555</v>
      </c>
      <c r="M79" s="127" t="s">
        <v>1283</v>
      </c>
      <c r="N79" s="128" t="s">
        <v>693</v>
      </c>
      <c r="O79" t="s">
        <v>691</v>
      </c>
      <c r="P79" s="108" t="s">
        <v>12</v>
      </c>
      <c r="Q79" s="108" t="s">
        <v>697</v>
      </c>
      <c r="R79" s="124" t="s">
        <v>18</v>
      </c>
      <c r="S79" s="108" t="s">
        <v>18</v>
      </c>
      <c r="T79" s="108"/>
      <c r="U79" s="108"/>
      <c r="V79" s="108" t="s">
        <v>694</v>
      </c>
      <c r="W79" s="108">
        <v>3</v>
      </c>
      <c r="X79" s="129" t="s">
        <v>88</v>
      </c>
      <c r="Y79" s="108" t="s">
        <v>92</v>
      </c>
      <c r="Z79" s="108"/>
      <c r="AA79" s="108"/>
      <c r="AB79" s="108"/>
      <c r="AC79" s="108"/>
      <c r="AD79" s="108" t="s">
        <v>144</v>
      </c>
      <c r="AE79" s="108">
        <v>0</v>
      </c>
      <c r="AG79" s="108" t="s">
        <v>1262</v>
      </c>
      <c r="AH79" s="124">
        <v>97</v>
      </c>
      <c r="AI79" s="130">
        <v>2</v>
      </c>
      <c r="AJ79" s="108">
        <v>0.5</v>
      </c>
      <c r="AK79" s="131" t="s">
        <v>108</v>
      </c>
      <c r="AL79" s="108" t="s">
        <v>106</v>
      </c>
      <c r="AN79" s="108">
        <v>0</v>
      </c>
      <c r="AO79" s="108"/>
      <c r="AP79" s="108"/>
      <c r="AQ79" s="108"/>
      <c r="AR79" s="131"/>
      <c r="AT79" s="108">
        <v>1</v>
      </c>
      <c r="AU79" s="108">
        <v>0.5</v>
      </c>
      <c r="AV79" s="108">
        <v>0.2</v>
      </c>
      <c r="AW79" s="108" t="s">
        <v>112</v>
      </c>
      <c r="AX79" s="108" t="s">
        <v>106</v>
      </c>
      <c r="AZ79" s="108">
        <v>0</v>
      </c>
      <c r="BF79" s="131">
        <v>0</v>
      </c>
      <c r="BL79" s="108">
        <v>0</v>
      </c>
      <c r="BX79" s="108">
        <v>1</v>
      </c>
      <c r="BY79" s="108">
        <v>1</v>
      </c>
      <c r="BZ79" s="108">
        <v>0.2</v>
      </c>
      <c r="CA79" s="108" t="s">
        <v>112</v>
      </c>
      <c r="CB79" s="108" t="s">
        <v>106</v>
      </c>
      <c r="CC79" t="s">
        <v>1284</v>
      </c>
      <c r="CE79" s="108" t="s">
        <v>1285</v>
      </c>
      <c r="CL79" s="108"/>
    </row>
    <row r="80" spans="1:90">
      <c r="A80" s="123">
        <v>43302</v>
      </c>
      <c r="B80" s="108" t="s">
        <v>1278</v>
      </c>
      <c r="D80" s="108" t="s">
        <v>1208</v>
      </c>
      <c r="E80" s="108">
        <v>24</v>
      </c>
      <c r="F80" s="108">
        <v>2</v>
      </c>
      <c r="G80" s="124" t="s">
        <v>356</v>
      </c>
      <c r="H80" s="108">
        <v>0</v>
      </c>
      <c r="I80" s="108">
        <v>88.5</v>
      </c>
      <c r="J80" s="125" t="s">
        <v>707</v>
      </c>
      <c r="K80" s="126">
        <v>51.555</v>
      </c>
      <c r="L80" s="126">
        <v>52.44</v>
      </c>
      <c r="M80" s="127" t="s">
        <v>1283</v>
      </c>
      <c r="N80" s="128" t="s">
        <v>693</v>
      </c>
      <c r="O80" t="s">
        <v>691</v>
      </c>
      <c r="P80" s="108" t="s">
        <v>12</v>
      </c>
      <c r="Q80" s="108" t="s">
        <v>697</v>
      </c>
      <c r="R80" s="124" t="s">
        <v>18</v>
      </c>
      <c r="S80" s="108" t="s">
        <v>18</v>
      </c>
      <c r="T80" s="108"/>
      <c r="U80" s="108"/>
      <c r="V80" s="108" t="s">
        <v>694</v>
      </c>
      <c r="W80" s="108">
        <v>3</v>
      </c>
      <c r="X80" s="129" t="s">
        <v>88</v>
      </c>
      <c r="Y80" s="108" t="s">
        <v>92</v>
      </c>
      <c r="Z80" s="108"/>
      <c r="AA80" s="108"/>
      <c r="AB80" s="108"/>
      <c r="AC80" s="108"/>
      <c r="AD80" s="108" t="s">
        <v>144</v>
      </c>
      <c r="AE80" s="108">
        <v>0</v>
      </c>
      <c r="AG80" s="108" t="s">
        <v>1262</v>
      </c>
      <c r="AH80" s="124">
        <v>97</v>
      </c>
      <c r="AI80" s="130">
        <v>2</v>
      </c>
      <c r="AJ80" s="108">
        <v>0.5</v>
      </c>
      <c r="AK80" s="131" t="s">
        <v>108</v>
      </c>
      <c r="AL80" s="108" t="s">
        <v>106</v>
      </c>
      <c r="AN80" s="108">
        <v>0</v>
      </c>
      <c r="AO80" s="108"/>
      <c r="AP80" s="108"/>
      <c r="AQ80" s="108"/>
      <c r="AR80" s="131"/>
      <c r="AT80" s="108">
        <v>1</v>
      </c>
      <c r="AU80" s="108">
        <v>0.5</v>
      </c>
      <c r="AV80" s="108">
        <v>0.2</v>
      </c>
      <c r="AW80" s="108" t="s">
        <v>112</v>
      </c>
      <c r="AX80" s="108" t="s">
        <v>106</v>
      </c>
      <c r="AZ80" s="108">
        <v>0</v>
      </c>
      <c r="BF80" s="131">
        <v>0</v>
      </c>
      <c r="BL80" s="108">
        <v>0</v>
      </c>
      <c r="BX80" s="108">
        <v>1</v>
      </c>
      <c r="BY80" s="108">
        <v>1</v>
      </c>
      <c r="BZ80" s="108">
        <v>0.2</v>
      </c>
      <c r="CA80" s="108" t="s">
        <v>112</v>
      </c>
      <c r="CB80" s="108" t="s">
        <v>106</v>
      </c>
      <c r="CC80" t="s">
        <v>1284</v>
      </c>
      <c r="CE80" s="108" t="s">
        <v>1285</v>
      </c>
      <c r="CL80" s="108"/>
    </row>
    <row r="81" spans="1:90">
      <c r="A81" s="123">
        <v>43302</v>
      </c>
      <c r="B81" s="108" t="s">
        <v>1278</v>
      </c>
      <c r="D81" s="108" t="s">
        <v>1208</v>
      </c>
      <c r="E81" s="108">
        <v>25</v>
      </c>
      <c r="F81" s="108">
        <v>1</v>
      </c>
      <c r="G81" s="124" t="s">
        <v>357</v>
      </c>
      <c r="H81" s="108">
        <v>0</v>
      </c>
      <c r="I81" s="108">
        <v>77.5</v>
      </c>
      <c r="J81" s="125" t="s">
        <v>707</v>
      </c>
      <c r="K81" s="126">
        <v>52.3</v>
      </c>
      <c r="L81" s="126">
        <v>53.074999999999996</v>
      </c>
      <c r="M81" s="127" t="s">
        <v>1283</v>
      </c>
      <c r="N81" s="128" t="s">
        <v>693</v>
      </c>
      <c r="O81" t="s">
        <v>691</v>
      </c>
      <c r="P81" s="108" t="s">
        <v>12</v>
      </c>
      <c r="Q81" s="108" t="s">
        <v>697</v>
      </c>
      <c r="R81" s="124" t="s">
        <v>18</v>
      </c>
      <c r="S81" s="108" t="s">
        <v>18</v>
      </c>
      <c r="V81" s="108" t="s">
        <v>694</v>
      </c>
      <c r="W81" s="108">
        <v>3</v>
      </c>
      <c r="X81" s="129" t="s">
        <v>88</v>
      </c>
      <c r="Y81" s="108" t="s">
        <v>92</v>
      </c>
      <c r="Z81" s="108"/>
      <c r="AA81" s="108"/>
      <c r="AB81" s="108"/>
      <c r="AC81" s="108"/>
      <c r="AD81" s="108" t="s">
        <v>144</v>
      </c>
      <c r="AE81" s="108">
        <v>0</v>
      </c>
      <c r="AG81" s="108" t="s">
        <v>1262</v>
      </c>
      <c r="AH81" s="124">
        <v>97</v>
      </c>
      <c r="AI81" s="130">
        <v>2</v>
      </c>
      <c r="AJ81" s="108">
        <v>0.5</v>
      </c>
      <c r="AK81" s="131" t="s">
        <v>108</v>
      </c>
      <c r="AL81" s="108" t="s">
        <v>106</v>
      </c>
      <c r="AN81" s="108">
        <v>0</v>
      </c>
      <c r="AO81" s="108"/>
      <c r="AP81" s="108"/>
      <c r="AQ81" s="108"/>
      <c r="AR81" s="131"/>
      <c r="AT81" s="108">
        <v>1</v>
      </c>
      <c r="AU81" s="108">
        <v>0.5</v>
      </c>
      <c r="AV81" s="108">
        <v>0.2</v>
      </c>
      <c r="AW81" s="108" t="s">
        <v>112</v>
      </c>
      <c r="AX81" s="108" t="s">
        <v>106</v>
      </c>
      <c r="AZ81" s="108">
        <v>0</v>
      </c>
      <c r="BF81" s="131">
        <v>0</v>
      </c>
      <c r="BL81" s="108">
        <v>0</v>
      </c>
      <c r="BX81" s="108">
        <v>1</v>
      </c>
      <c r="BY81" s="108">
        <v>1</v>
      </c>
      <c r="BZ81" s="108">
        <v>0.2</v>
      </c>
      <c r="CA81" s="108" t="s">
        <v>112</v>
      </c>
      <c r="CB81" s="108" t="s">
        <v>106</v>
      </c>
      <c r="CC81" t="s">
        <v>1284</v>
      </c>
      <c r="CE81" s="108" t="s">
        <v>1285</v>
      </c>
      <c r="CL81" s="108"/>
    </row>
    <row r="82" spans="1:90">
      <c r="A82" s="123">
        <v>43302</v>
      </c>
      <c r="B82" s="108" t="s">
        <v>1278</v>
      </c>
      <c r="D82" s="108" t="s">
        <v>1208</v>
      </c>
      <c r="E82" s="108">
        <v>25</v>
      </c>
      <c r="F82" s="108">
        <v>2</v>
      </c>
      <c r="G82" s="124" t="s">
        <v>358</v>
      </c>
      <c r="H82" s="108">
        <v>0</v>
      </c>
      <c r="I82" s="108">
        <v>78</v>
      </c>
      <c r="J82" s="125" t="s">
        <v>707</v>
      </c>
      <c r="K82" s="126">
        <v>53.075000000000003</v>
      </c>
      <c r="L82" s="126">
        <v>53.855000000000004</v>
      </c>
      <c r="M82" s="127" t="s">
        <v>1283</v>
      </c>
      <c r="N82" s="128" t="s">
        <v>693</v>
      </c>
      <c r="O82" t="s">
        <v>691</v>
      </c>
      <c r="P82" s="108" t="s">
        <v>12</v>
      </c>
      <c r="Q82" s="108" t="s">
        <v>697</v>
      </c>
      <c r="R82" s="124" t="s">
        <v>18</v>
      </c>
      <c r="S82" s="108" t="s">
        <v>21</v>
      </c>
      <c r="V82" s="108" t="s">
        <v>694</v>
      </c>
      <c r="W82" s="108">
        <v>3</v>
      </c>
      <c r="X82" s="129" t="s">
        <v>88</v>
      </c>
      <c r="Y82" s="108" t="s">
        <v>92</v>
      </c>
      <c r="Z82" s="108"/>
      <c r="AA82" s="108"/>
      <c r="AB82" s="108"/>
      <c r="AC82" s="108"/>
      <c r="AD82" s="108" t="s">
        <v>144</v>
      </c>
      <c r="AE82" s="108">
        <v>0</v>
      </c>
      <c r="AG82" s="108" t="s">
        <v>1262</v>
      </c>
      <c r="AH82" s="124">
        <v>97</v>
      </c>
      <c r="AI82" s="130">
        <v>2</v>
      </c>
      <c r="AJ82" s="108">
        <v>0.5</v>
      </c>
      <c r="AK82" s="131" t="s">
        <v>108</v>
      </c>
      <c r="AL82" s="108" t="s">
        <v>106</v>
      </c>
      <c r="AN82" s="108">
        <v>0</v>
      </c>
      <c r="AO82" s="108"/>
      <c r="AP82" s="108"/>
      <c r="AQ82" s="108"/>
      <c r="AR82" s="131"/>
      <c r="AT82" s="108">
        <v>1</v>
      </c>
      <c r="AU82" s="108">
        <v>0.5</v>
      </c>
      <c r="AV82" s="108">
        <v>0.2</v>
      </c>
      <c r="AW82" s="108" t="s">
        <v>112</v>
      </c>
      <c r="AX82" s="108" t="s">
        <v>106</v>
      </c>
      <c r="AZ82" s="108">
        <v>0</v>
      </c>
      <c r="BF82" s="131">
        <v>0</v>
      </c>
      <c r="BL82" s="108">
        <v>0</v>
      </c>
      <c r="BX82" s="108">
        <v>1</v>
      </c>
      <c r="BY82" s="108">
        <v>1</v>
      </c>
      <c r="BZ82" s="108">
        <v>0.2</v>
      </c>
      <c r="CA82" s="108" t="s">
        <v>112</v>
      </c>
      <c r="CB82" s="108" t="s">
        <v>106</v>
      </c>
      <c r="CC82" t="s">
        <v>1284</v>
      </c>
      <c r="CE82" s="108" t="s">
        <v>1285</v>
      </c>
      <c r="CL82" s="108"/>
    </row>
    <row r="83" spans="1:90">
      <c r="A83" s="123">
        <v>43302</v>
      </c>
      <c r="B83" s="108" t="s">
        <v>1278</v>
      </c>
      <c r="D83" s="108" t="s">
        <v>1208</v>
      </c>
      <c r="E83" s="108">
        <v>25</v>
      </c>
      <c r="F83" s="108">
        <v>2</v>
      </c>
      <c r="G83" s="124" t="s">
        <v>358</v>
      </c>
      <c r="H83" s="108">
        <v>78</v>
      </c>
      <c r="I83" s="108">
        <v>89</v>
      </c>
      <c r="J83" s="125" t="s">
        <v>707</v>
      </c>
      <c r="K83" s="126">
        <v>53.855000000000004</v>
      </c>
      <c r="L83" s="126">
        <v>53.965000000000003</v>
      </c>
      <c r="M83" s="127">
        <v>4</v>
      </c>
      <c r="N83" s="128" t="s">
        <v>693</v>
      </c>
      <c r="O83" t="s">
        <v>1286</v>
      </c>
      <c r="P83" s="108" t="s">
        <v>12</v>
      </c>
      <c r="Q83" s="108" t="s">
        <v>1287</v>
      </c>
      <c r="R83" s="124" t="s">
        <v>21</v>
      </c>
      <c r="S83" s="108" t="s">
        <v>21</v>
      </c>
      <c r="T83" t="s">
        <v>158</v>
      </c>
      <c r="U83" t="s">
        <v>136</v>
      </c>
      <c r="V83" s="108" t="s">
        <v>694</v>
      </c>
      <c r="W83" s="108">
        <v>3</v>
      </c>
      <c r="X83" s="129" t="s">
        <v>88</v>
      </c>
      <c r="Y83" s="108" t="s">
        <v>92</v>
      </c>
      <c r="Z83" s="108"/>
      <c r="AA83" s="108"/>
      <c r="AB83" s="108"/>
      <c r="AC83" s="108"/>
      <c r="AD83" s="108" t="s">
        <v>144</v>
      </c>
      <c r="AE83" s="108">
        <v>0</v>
      </c>
      <c r="AG83" s="108" t="s">
        <v>1262</v>
      </c>
      <c r="AH83" s="124">
        <v>99</v>
      </c>
      <c r="AI83" s="130">
        <v>2</v>
      </c>
      <c r="AJ83" s="108">
        <v>0.5</v>
      </c>
      <c r="AK83" s="131" t="s">
        <v>108</v>
      </c>
      <c r="AL83" s="108" t="s">
        <v>106</v>
      </c>
      <c r="AN83" s="108">
        <v>1</v>
      </c>
      <c r="AO83" s="108">
        <v>2</v>
      </c>
      <c r="AP83" s="108">
        <v>0.5</v>
      </c>
      <c r="AQ83" s="108" t="s">
        <v>112</v>
      </c>
      <c r="AR83" s="131" t="s">
        <v>106</v>
      </c>
      <c r="AT83" s="108">
        <v>0</v>
      </c>
      <c r="AU83" s="108"/>
      <c r="AV83" s="108"/>
      <c r="AW83" s="108"/>
      <c r="AX83" s="108"/>
      <c r="AZ83" s="108">
        <v>0</v>
      </c>
      <c r="BF83" s="131">
        <v>0</v>
      </c>
      <c r="BL83" s="108">
        <v>0.1</v>
      </c>
      <c r="BM83">
        <v>0.1</v>
      </c>
      <c r="BN83">
        <v>0.1</v>
      </c>
      <c r="BO83" t="s">
        <v>108</v>
      </c>
      <c r="BP83" t="s">
        <v>104</v>
      </c>
      <c r="BX83" s="108">
        <v>0</v>
      </c>
      <c r="BY83" s="108"/>
      <c r="BZ83" s="108"/>
      <c r="CA83" s="108"/>
      <c r="CB83" s="108"/>
      <c r="CE83" s="108" t="s">
        <v>1288</v>
      </c>
      <c r="CL83" s="108"/>
    </row>
    <row r="84" spans="1:90">
      <c r="A84" s="123">
        <v>43302</v>
      </c>
      <c r="B84" s="108" t="s">
        <v>1278</v>
      </c>
      <c r="D84" s="108" t="s">
        <v>1208</v>
      </c>
      <c r="E84" s="108">
        <v>26</v>
      </c>
      <c r="F84" s="108">
        <v>1</v>
      </c>
      <c r="G84" s="124" t="s">
        <v>359</v>
      </c>
      <c r="H84" s="108">
        <v>0</v>
      </c>
      <c r="I84" s="108">
        <v>77.5</v>
      </c>
      <c r="J84" s="125" t="s">
        <v>707</v>
      </c>
      <c r="K84" s="126">
        <v>53.6</v>
      </c>
      <c r="L84" s="126">
        <v>54.375</v>
      </c>
      <c r="M84" s="127">
        <v>4</v>
      </c>
      <c r="N84" s="128" t="s">
        <v>693</v>
      </c>
      <c r="O84" t="s">
        <v>1286</v>
      </c>
      <c r="P84" s="108" t="s">
        <v>12</v>
      </c>
      <c r="Q84" s="108" t="s">
        <v>1287</v>
      </c>
      <c r="R84" s="124" t="s">
        <v>21</v>
      </c>
      <c r="S84" s="108" t="s">
        <v>21</v>
      </c>
      <c r="T84" t="s">
        <v>158</v>
      </c>
      <c r="U84" t="s">
        <v>136</v>
      </c>
      <c r="V84" s="108" t="s">
        <v>694</v>
      </c>
      <c r="W84" s="108">
        <v>3</v>
      </c>
      <c r="X84" s="129" t="s">
        <v>88</v>
      </c>
      <c r="Y84" s="108" t="s">
        <v>92</v>
      </c>
      <c r="Z84" s="108"/>
      <c r="AA84" s="108"/>
      <c r="AB84" s="108"/>
      <c r="AC84" s="108"/>
      <c r="AD84" s="108" t="s">
        <v>144</v>
      </c>
      <c r="AE84" s="108">
        <v>0</v>
      </c>
      <c r="AG84" s="108" t="s">
        <v>1262</v>
      </c>
      <c r="AH84" s="124">
        <v>99</v>
      </c>
      <c r="AI84" s="130">
        <v>2</v>
      </c>
      <c r="AJ84" s="108">
        <v>0.5</v>
      </c>
      <c r="AK84" s="131" t="s">
        <v>108</v>
      </c>
      <c r="AL84" s="108" t="s">
        <v>106</v>
      </c>
      <c r="AN84" s="108">
        <v>1</v>
      </c>
      <c r="AO84" s="108">
        <v>2</v>
      </c>
      <c r="AP84" s="108">
        <v>0.5</v>
      </c>
      <c r="AQ84" s="108" t="s">
        <v>112</v>
      </c>
      <c r="AR84" s="131" t="s">
        <v>106</v>
      </c>
      <c r="AT84" s="108">
        <v>0</v>
      </c>
      <c r="AU84" s="108"/>
      <c r="AV84" s="108"/>
      <c r="AW84" s="108"/>
      <c r="AX84" s="108"/>
      <c r="AZ84" s="108">
        <v>0</v>
      </c>
      <c r="BF84" s="131">
        <v>0</v>
      </c>
      <c r="BL84" s="108">
        <v>0.1</v>
      </c>
      <c r="BM84">
        <v>0.1</v>
      </c>
      <c r="BN84">
        <v>0.1</v>
      </c>
      <c r="BO84" t="s">
        <v>108</v>
      </c>
      <c r="BP84" t="s">
        <v>104</v>
      </c>
      <c r="BX84" s="108">
        <v>0</v>
      </c>
      <c r="BY84" s="108"/>
      <c r="BZ84" s="108"/>
      <c r="CA84" s="108"/>
      <c r="CB84" s="108"/>
      <c r="CE84" s="108" t="s">
        <v>1288</v>
      </c>
      <c r="CL84" s="108"/>
    </row>
    <row r="85" spans="1:90">
      <c r="A85" s="123">
        <v>43302</v>
      </c>
      <c r="B85" s="108" t="s">
        <v>1278</v>
      </c>
      <c r="D85" s="108" t="s">
        <v>1208</v>
      </c>
      <c r="E85" s="108">
        <v>26</v>
      </c>
      <c r="F85" s="108">
        <v>2</v>
      </c>
      <c r="G85" s="124" t="s">
        <v>360</v>
      </c>
      <c r="H85" s="108">
        <v>0</v>
      </c>
      <c r="I85" s="108">
        <v>92.5</v>
      </c>
      <c r="J85" s="125" t="s">
        <v>707</v>
      </c>
      <c r="K85" s="126">
        <v>54.375</v>
      </c>
      <c r="L85" s="126">
        <v>55.3</v>
      </c>
      <c r="M85" s="127">
        <v>4</v>
      </c>
      <c r="N85" s="128" t="s">
        <v>693</v>
      </c>
      <c r="O85" t="s">
        <v>1286</v>
      </c>
      <c r="P85" s="108" t="s">
        <v>12</v>
      </c>
      <c r="Q85" s="108" t="s">
        <v>1287</v>
      </c>
      <c r="R85" s="124" t="s">
        <v>21</v>
      </c>
      <c r="S85" s="108" t="s">
        <v>21</v>
      </c>
      <c r="T85" t="s">
        <v>158</v>
      </c>
      <c r="U85" t="s">
        <v>136</v>
      </c>
      <c r="V85" s="108" t="s">
        <v>694</v>
      </c>
      <c r="W85" s="108">
        <v>3</v>
      </c>
      <c r="X85" s="129" t="s">
        <v>88</v>
      </c>
      <c r="Y85" s="108" t="s">
        <v>92</v>
      </c>
      <c r="Z85" s="108"/>
      <c r="AA85" s="108"/>
      <c r="AB85" s="108"/>
      <c r="AC85" s="108"/>
      <c r="AD85" s="108" t="s">
        <v>144</v>
      </c>
      <c r="AE85" s="108">
        <v>0</v>
      </c>
      <c r="AG85" s="108" t="s">
        <v>1262</v>
      </c>
      <c r="AH85" s="124">
        <v>99</v>
      </c>
      <c r="AI85" s="130">
        <v>2</v>
      </c>
      <c r="AJ85" s="108">
        <v>0.5</v>
      </c>
      <c r="AK85" s="131" t="s">
        <v>108</v>
      </c>
      <c r="AL85" s="108" t="s">
        <v>106</v>
      </c>
      <c r="AN85" s="108">
        <v>1</v>
      </c>
      <c r="AO85" s="108">
        <v>2</v>
      </c>
      <c r="AP85" s="108">
        <v>0.5</v>
      </c>
      <c r="AQ85" s="108" t="s">
        <v>112</v>
      </c>
      <c r="AR85" s="131" t="s">
        <v>106</v>
      </c>
      <c r="AT85" s="108">
        <v>0</v>
      </c>
      <c r="AU85" s="108"/>
      <c r="AV85" s="108"/>
      <c r="AW85" s="108"/>
      <c r="AX85" s="108"/>
      <c r="AZ85" s="108">
        <v>0</v>
      </c>
      <c r="BF85" s="131">
        <v>0</v>
      </c>
      <c r="BL85" s="108">
        <v>0.1</v>
      </c>
      <c r="BM85">
        <v>0.1</v>
      </c>
      <c r="BN85">
        <v>0.1</v>
      </c>
      <c r="BO85" t="s">
        <v>108</v>
      </c>
      <c r="BP85" t="s">
        <v>104</v>
      </c>
      <c r="BX85" s="108">
        <v>0</v>
      </c>
      <c r="BY85" s="108"/>
      <c r="BZ85" s="108"/>
      <c r="CA85" s="108"/>
      <c r="CB85" s="108"/>
      <c r="CE85" s="108" t="s">
        <v>1288</v>
      </c>
      <c r="CL85" s="108"/>
    </row>
    <row r="86" spans="1:90">
      <c r="A86" s="123">
        <v>43302</v>
      </c>
      <c r="B86" s="108" t="s">
        <v>1278</v>
      </c>
      <c r="D86" s="108" t="s">
        <v>1208</v>
      </c>
      <c r="E86" s="108">
        <v>26</v>
      </c>
      <c r="F86" s="108">
        <v>3</v>
      </c>
      <c r="G86" s="124" t="s">
        <v>361</v>
      </c>
      <c r="H86" s="108">
        <v>0</v>
      </c>
      <c r="I86" s="108">
        <v>80</v>
      </c>
      <c r="J86" s="125" t="s">
        <v>707</v>
      </c>
      <c r="K86" s="126">
        <v>55.3</v>
      </c>
      <c r="L86" s="126">
        <v>56.099999999999994</v>
      </c>
      <c r="M86" s="127">
        <v>4</v>
      </c>
      <c r="N86" s="128" t="s">
        <v>693</v>
      </c>
      <c r="O86" t="s">
        <v>1286</v>
      </c>
      <c r="P86" s="108" t="s">
        <v>12</v>
      </c>
      <c r="Q86" s="108" t="s">
        <v>1287</v>
      </c>
      <c r="R86" s="124" t="s">
        <v>21</v>
      </c>
      <c r="S86" s="108" t="s">
        <v>21</v>
      </c>
      <c r="T86" s="108" t="s">
        <v>158</v>
      </c>
      <c r="U86" s="108" t="s">
        <v>136</v>
      </c>
      <c r="V86" s="108" t="s">
        <v>694</v>
      </c>
      <c r="W86" s="108">
        <v>3</v>
      </c>
      <c r="X86" s="129" t="s">
        <v>88</v>
      </c>
      <c r="Y86" s="108" t="s">
        <v>92</v>
      </c>
      <c r="Z86" s="108"/>
      <c r="AA86" s="108"/>
      <c r="AB86" s="108"/>
      <c r="AC86" s="108"/>
      <c r="AD86" s="108" t="s">
        <v>144</v>
      </c>
      <c r="AE86" s="108">
        <v>0</v>
      </c>
      <c r="AG86" s="108" t="s">
        <v>1262</v>
      </c>
      <c r="AH86" s="124">
        <v>99</v>
      </c>
      <c r="AI86" s="130">
        <v>2</v>
      </c>
      <c r="AJ86" s="108">
        <v>0.5</v>
      </c>
      <c r="AK86" s="131" t="s">
        <v>108</v>
      </c>
      <c r="AL86" s="108" t="s">
        <v>106</v>
      </c>
      <c r="AN86" s="108">
        <v>1</v>
      </c>
      <c r="AO86" s="108">
        <v>2</v>
      </c>
      <c r="AP86" s="108">
        <v>0.5</v>
      </c>
      <c r="AQ86" s="108" t="s">
        <v>112</v>
      </c>
      <c r="AR86" s="131" t="s">
        <v>106</v>
      </c>
      <c r="AT86" s="108">
        <v>0</v>
      </c>
      <c r="AU86" s="108"/>
      <c r="AV86" s="108"/>
      <c r="AW86" s="108"/>
      <c r="AX86" s="108"/>
      <c r="AZ86" s="108">
        <v>0</v>
      </c>
      <c r="BF86" s="131">
        <v>0</v>
      </c>
      <c r="BL86" s="108">
        <v>0.1</v>
      </c>
      <c r="BM86">
        <v>0.1</v>
      </c>
      <c r="BN86">
        <v>0.1</v>
      </c>
      <c r="BO86" t="s">
        <v>108</v>
      </c>
      <c r="BP86" t="s">
        <v>104</v>
      </c>
      <c r="BX86" s="108">
        <v>0</v>
      </c>
      <c r="BY86" s="108"/>
      <c r="BZ86" s="108"/>
      <c r="CA86" s="108"/>
      <c r="CB86" s="108"/>
      <c r="CE86" s="108" t="s">
        <v>1288</v>
      </c>
      <c r="CL86" s="108"/>
    </row>
    <row r="87" spans="1:90">
      <c r="A87" s="123">
        <v>43302</v>
      </c>
      <c r="B87" s="108" t="s">
        <v>1278</v>
      </c>
      <c r="D87" s="108" t="s">
        <v>1208</v>
      </c>
      <c r="E87" s="108">
        <v>26</v>
      </c>
      <c r="F87" s="108">
        <v>4</v>
      </c>
      <c r="G87" s="124" t="s">
        <v>362</v>
      </c>
      <c r="H87" s="108">
        <v>0</v>
      </c>
      <c r="I87" s="108">
        <v>73.5</v>
      </c>
      <c r="J87" s="125" t="s">
        <v>707</v>
      </c>
      <c r="K87" s="126">
        <v>56.1</v>
      </c>
      <c r="L87" s="126">
        <v>56.835000000000001</v>
      </c>
      <c r="M87" s="127">
        <v>4</v>
      </c>
      <c r="N87" s="128" t="s">
        <v>693</v>
      </c>
      <c r="O87" t="s">
        <v>1286</v>
      </c>
      <c r="P87" s="108" t="s">
        <v>12</v>
      </c>
      <c r="Q87" s="108" t="s">
        <v>1287</v>
      </c>
      <c r="R87" s="124" t="s">
        <v>21</v>
      </c>
      <c r="S87" s="108" t="s">
        <v>21</v>
      </c>
      <c r="T87" t="s">
        <v>158</v>
      </c>
      <c r="U87" t="s">
        <v>136</v>
      </c>
      <c r="V87" s="108" t="s">
        <v>694</v>
      </c>
      <c r="W87" s="108">
        <v>3</v>
      </c>
      <c r="X87" s="129" t="s">
        <v>88</v>
      </c>
      <c r="Y87" s="108" t="s">
        <v>92</v>
      </c>
      <c r="Z87" s="108"/>
      <c r="AA87" s="108"/>
      <c r="AB87" s="108"/>
      <c r="AC87" s="108"/>
      <c r="AD87" s="108" t="s">
        <v>144</v>
      </c>
      <c r="AE87" s="108">
        <v>0</v>
      </c>
      <c r="AG87" s="108" t="s">
        <v>1262</v>
      </c>
      <c r="AH87" s="124">
        <v>99</v>
      </c>
      <c r="AI87" s="130">
        <v>2</v>
      </c>
      <c r="AJ87" s="108">
        <v>0.5</v>
      </c>
      <c r="AK87" s="131" t="s">
        <v>108</v>
      </c>
      <c r="AL87" s="108" t="s">
        <v>106</v>
      </c>
      <c r="AN87" s="108">
        <v>1</v>
      </c>
      <c r="AO87" s="108">
        <v>2</v>
      </c>
      <c r="AP87" s="108">
        <v>0.5</v>
      </c>
      <c r="AQ87" s="108" t="s">
        <v>112</v>
      </c>
      <c r="AR87" s="131" t="s">
        <v>106</v>
      </c>
      <c r="AT87" s="108">
        <v>0</v>
      </c>
      <c r="AU87" s="108"/>
      <c r="AV87" s="108"/>
      <c r="AW87" s="108"/>
      <c r="AX87" s="108"/>
      <c r="AZ87" s="108">
        <v>0</v>
      </c>
      <c r="BF87" s="131">
        <v>0</v>
      </c>
      <c r="BL87" s="108">
        <v>0.1</v>
      </c>
      <c r="BM87">
        <v>0.1</v>
      </c>
      <c r="BN87">
        <v>0.1</v>
      </c>
      <c r="BO87" t="s">
        <v>108</v>
      </c>
      <c r="BP87" t="s">
        <v>104</v>
      </c>
      <c r="BX87" s="108">
        <v>0</v>
      </c>
      <c r="BY87" s="108"/>
      <c r="BZ87" s="108"/>
      <c r="CA87" s="108"/>
      <c r="CB87" s="108"/>
      <c r="CE87" s="108" t="s">
        <v>1288</v>
      </c>
      <c r="CL87" s="108"/>
    </row>
    <row r="88" spans="1:90">
      <c r="A88" s="123">
        <v>43302</v>
      </c>
      <c r="B88" s="108" t="s">
        <v>1278</v>
      </c>
      <c r="D88" s="108" t="s">
        <v>1208</v>
      </c>
      <c r="E88" s="108">
        <v>27</v>
      </c>
      <c r="F88" s="108">
        <v>1</v>
      </c>
      <c r="G88" s="124" t="s">
        <v>363</v>
      </c>
      <c r="H88" s="108">
        <v>0</v>
      </c>
      <c r="I88" s="108">
        <v>23</v>
      </c>
      <c r="J88" s="125" t="s">
        <v>707</v>
      </c>
      <c r="K88" s="126">
        <v>56.4</v>
      </c>
      <c r="L88" s="126">
        <v>56.629999999999995</v>
      </c>
      <c r="M88" s="127">
        <v>4</v>
      </c>
      <c r="N88" s="128" t="s">
        <v>693</v>
      </c>
      <c r="O88" t="s">
        <v>1286</v>
      </c>
      <c r="P88" s="108" t="s">
        <v>12</v>
      </c>
      <c r="Q88" s="108" t="s">
        <v>1287</v>
      </c>
      <c r="R88" s="124" t="s">
        <v>21</v>
      </c>
      <c r="S88" s="108" t="s">
        <v>21</v>
      </c>
      <c r="T88" s="108" t="s">
        <v>158</v>
      </c>
      <c r="U88" s="108" t="s">
        <v>136</v>
      </c>
      <c r="V88" s="108" t="s">
        <v>694</v>
      </c>
      <c r="W88" s="108">
        <v>3</v>
      </c>
      <c r="X88" s="129" t="s">
        <v>88</v>
      </c>
      <c r="Y88" s="108" t="s">
        <v>92</v>
      </c>
      <c r="Z88" s="108"/>
      <c r="AA88" s="108"/>
      <c r="AB88" s="108"/>
      <c r="AC88" s="108"/>
      <c r="AD88" s="108" t="s">
        <v>144</v>
      </c>
      <c r="AE88" s="108">
        <v>0</v>
      </c>
      <c r="AG88" s="108" t="s">
        <v>1262</v>
      </c>
      <c r="AH88" s="124">
        <v>99</v>
      </c>
      <c r="AI88" s="130">
        <v>2</v>
      </c>
      <c r="AJ88" s="108">
        <v>0.5</v>
      </c>
      <c r="AK88" s="131" t="s">
        <v>108</v>
      </c>
      <c r="AL88" s="108" t="s">
        <v>106</v>
      </c>
      <c r="AN88" s="108">
        <v>1</v>
      </c>
      <c r="AO88" s="108">
        <v>2</v>
      </c>
      <c r="AP88" s="108">
        <v>0.5</v>
      </c>
      <c r="AQ88" s="108" t="s">
        <v>112</v>
      </c>
      <c r="AR88" s="131" t="s">
        <v>106</v>
      </c>
      <c r="AT88" s="108">
        <v>0</v>
      </c>
      <c r="AU88" s="108"/>
      <c r="AV88" s="108"/>
      <c r="AW88" s="108"/>
      <c r="AX88" s="108"/>
      <c r="AZ88" s="108">
        <v>0</v>
      </c>
      <c r="BF88" s="131">
        <v>0</v>
      </c>
      <c r="BL88" s="108">
        <v>0.1</v>
      </c>
      <c r="BM88">
        <v>0.1</v>
      </c>
      <c r="BN88">
        <v>0.1</v>
      </c>
      <c r="BO88" t="s">
        <v>108</v>
      </c>
      <c r="BP88" t="s">
        <v>104</v>
      </c>
      <c r="BX88" s="108">
        <v>0</v>
      </c>
      <c r="BY88" s="108"/>
      <c r="BZ88" s="108"/>
      <c r="CA88" s="108"/>
      <c r="CB88" s="108"/>
      <c r="CE88" s="108" t="s">
        <v>1288</v>
      </c>
      <c r="CL88" s="108"/>
    </row>
    <row r="89" spans="1:90">
      <c r="A89" s="123">
        <v>43302</v>
      </c>
      <c r="B89" s="108" t="s">
        <v>1278</v>
      </c>
      <c r="D89" s="108" t="s">
        <v>1208</v>
      </c>
      <c r="E89" s="108">
        <v>28</v>
      </c>
      <c r="F89" s="108">
        <v>1</v>
      </c>
      <c r="G89" s="124" t="s">
        <v>364</v>
      </c>
      <c r="H89" s="108">
        <v>0</v>
      </c>
      <c r="I89" s="108">
        <v>70</v>
      </c>
      <c r="J89" s="125" t="s">
        <v>707</v>
      </c>
      <c r="K89" s="126">
        <v>56.6</v>
      </c>
      <c r="L89" s="126">
        <v>57.300000000000004</v>
      </c>
      <c r="M89" s="127">
        <v>4</v>
      </c>
      <c r="N89" s="128" t="s">
        <v>693</v>
      </c>
      <c r="O89" t="s">
        <v>1286</v>
      </c>
      <c r="P89" s="108" t="s">
        <v>12</v>
      </c>
      <c r="Q89" s="108" t="s">
        <v>1287</v>
      </c>
      <c r="R89" s="124" t="s">
        <v>21</v>
      </c>
      <c r="S89" s="108" t="s">
        <v>21</v>
      </c>
      <c r="T89" t="s">
        <v>158</v>
      </c>
      <c r="U89" t="s">
        <v>136</v>
      </c>
      <c r="V89" s="108" t="s">
        <v>694</v>
      </c>
      <c r="W89" s="108">
        <v>3</v>
      </c>
      <c r="X89" s="129" t="s">
        <v>88</v>
      </c>
      <c r="Y89" s="108" t="s">
        <v>92</v>
      </c>
      <c r="Z89" s="108"/>
      <c r="AA89" s="108"/>
      <c r="AB89" s="108"/>
      <c r="AC89" s="108"/>
      <c r="AD89" s="108" t="s">
        <v>144</v>
      </c>
      <c r="AE89" s="108">
        <v>0</v>
      </c>
      <c r="AG89" s="108" t="s">
        <v>1262</v>
      </c>
      <c r="AH89" s="124">
        <v>99</v>
      </c>
      <c r="AI89" s="130">
        <v>2</v>
      </c>
      <c r="AJ89" s="108">
        <v>0.5</v>
      </c>
      <c r="AK89" s="131" t="s">
        <v>108</v>
      </c>
      <c r="AL89" s="108" t="s">
        <v>106</v>
      </c>
      <c r="AN89" s="108">
        <v>1</v>
      </c>
      <c r="AO89" s="108">
        <v>2</v>
      </c>
      <c r="AP89" s="108">
        <v>0.5</v>
      </c>
      <c r="AQ89" s="108" t="s">
        <v>112</v>
      </c>
      <c r="AR89" s="131" t="s">
        <v>106</v>
      </c>
      <c r="AT89" s="108">
        <v>0</v>
      </c>
      <c r="AU89" s="108"/>
      <c r="AV89" s="108"/>
      <c r="AW89" s="108"/>
      <c r="AX89" s="108"/>
      <c r="AZ89" s="108">
        <v>0</v>
      </c>
      <c r="BF89" s="131">
        <v>0</v>
      </c>
      <c r="BL89" s="108">
        <v>0.1</v>
      </c>
      <c r="BM89">
        <v>0.1</v>
      </c>
      <c r="BN89">
        <v>0.1</v>
      </c>
      <c r="BO89" t="s">
        <v>108</v>
      </c>
      <c r="BP89" t="s">
        <v>104</v>
      </c>
      <c r="BX89" s="108">
        <v>0</v>
      </c>
      <c r="BY89" s="108"/>
      <c r="BZ89" s="108"/>
      <c r="CA89" s="108"/>
      <c r="CB89" s="108"/>
      <c r="CE89" s="108" t="s">
        <v>1288</v>
      </c>
      <c r="CL89" s="108"/>
    </row>
    <row r="90" spans="1:90">
      <c r="A90" s="123">
        <v>43302</v>
      </c>
      <c r="B90" s="108" t="s">
        <v>1278</v>
      </c>
      <c r="D90" s="108" t="s">
        <v>1208</v>
      </c>
      <c r="E90" s="108">
        <v>28</v>
      </c>
      <c r="F90" s="108">
        <v>2</v>
      </c>
      <c r="G90" s="124" t="s">
        <v>365</v>
      </c>
      <c r="H90" s="108">
        <v>0</v>
      </c>
      <c r="I90" s="108">
        <v>88</v>
      </c>
      <c r="J90" s="125" t="s">
        <v>707</v>
      </c>
      <c r="K90" s="126">
        <v>57.3</v>
      </c>
      <c r="L90" s="126">
        <v>58.18</v>
      </c>
      <c r="M90" s="127">
        <v>4</v>
      </c>
      <c r="N90" s="128" t="s">
        <v>693</v>
      </c>
      <c r="O90" t="s">
        <v>1286</v>
      </c>
      <c r="P90" s="108" t="s">
        <v>12</v>
      </c>
      <c r="Q90" s="108" t="s">
        <v>1287</v>
      </c>
      <c r="R90" s="124" t="s">
        <v>21</v>
      </c>
      <c r="S90" s="108" t="s">
        <v>21</v>
      </c>
      <c r="T90" t="s">
        <v>158</v>
      </c>
      <c r="U90" t="s">
        <v>136</v>
      </c>
      <c r="V90" s="108" t="s">
        <v>694</v>
      </c>
      <c r="W90" s="108">
        <v>3</v>
      </c>
      <c r="X90" s="129" t="s">
        <v>88</v>
      </c>
      <c r="Y90" s="108" t="s">
        <v>92</v>
      </c>
      <c r="Z90" s="108"/>
      <c r="AA90" s="108"/>
      <c r="AB90" s="108"/>
      <c r="AC90" s="108"/>
      <c r="AD90" s="108" t="s">
        <v>144</v>
      </c>
      <c r="AE90" s="108">
        <v>0</v>
      </c>
      <c r="AG90" s="108" t="s">
        <v>1262</v>
      </c>
      <c r="AH90" s="124">
        <v>99</v>
      </c>
      <c r="AI90" s="130">
        <v>2</v>
      </c>
      <c r="AJ90" s="108">
        <v>0.5</v>
      </c>
      <c r="AK90" s="131" t="s">
        <v>108</v>
      </c>
      <c r="AL90" s="108" t="s">
        <v>106</v>
      </c>
      <c r="AN90" s="108">
        <v>1</v>
      </c>
      <c r="AO90" s="108">
        <v>2</v>
      </c>
      <c r="AP90" s="108">
        <v>0.5</v>
      </c>
      <c r="AQ90" s="108" t="s">
        <v>112</v>
      </c>
      <c r="AR90" s="131" t="s">
        <v>106</v>
      </c>
      <c r="AT90" s="108">
        <v>0</v>
      </c>
      <c r="AU90" s="108"/>
      <c r="AV90" s="108"/>
      <c r="AW90" s="108"/>
      <c r="AX90" s="108"/>
      <c r="AZ90" s="108">
        <v>0</v>
      </c>
      <c r="BF90" s="131">
        <v>0</v>
      </c>
      <c r="BL90" s="108">
        <v>0.1</v>
      </c>
      <c r="BM90">
        <v>0.1</v>
      </c>
      <c r="BN90">
        <v>0.1</v>
      </c>
      <c r="BO90" t="s">
        <v>108</v>
      </c>
      <c r="BP90" t="s">
        <v>104</v>
      </c>
      <c r="BX90" s="108">
        <v>0</v>
      </c>
      <c r="BY90" s="108"/>
      <c r="BZ90" s="108"/>
      <c r="CA90" s="108"/>
      <c r="CB90" s="108"/>
      <c r="CE90" s="108" t="s">
        <v>1288</v>
      </c>
      <c r="CL90" s="108"/>
    </row>
    <row r="91" spans="1:90">
      <c r="A91" s="123">
        <v>43302</v>
      </c>
      <c r="B91" s="108" t="s">
        <v>1278</v>
      </c>
      <c r="D91" s="108" t="s">
        <v>1208</v>
      </c>
      <c r="E91" s="108">
        <v>29</v>
      </c>
      <c r="F91" s="108">
        <v>1</v>
      </c>
      <c r="G91" s="124" t="s">
        <v>366</v>
      </c>
      <c r="H91" s="108">
        <v>0</v>
      </c>
      <c r="I91" s="108">
        <v>62</v>
      </c>
      <c r="J91" s="125" t="s">
        <v>707</v>
      </c>
      <c r="K91" s="126">
        <v>58.1</v>
      </c>
      <c r="L91" s="126">
        <v>58.72</v>
      </c>
      <c r="M91" s="127">
        <v>4</v>
      </c>
      <c r="N91" s="128" t="s">
        <v>693</v>
      </c>
      <c r="O91" t="s">
        <v>1286</v>
      </c>
      <c r="P91" s="108" t="s">
        <v>12</v>
      </c>
      <c r="Q91" s="108" t="s">
        <v>1287</v>
      </c>
      <c r="R91" s="124" t="s">
        <v>21</v>
      </c>
      <c r="S91" s="108" t="s">
        <v>21</v>
      </c>
      <c r="T91" t="s">
        <v>158</v>
      </c>
      <c r="U91" t="s">
        <v>136</v>
      </c>
      <c r="V91" s="108" t="s">
        <v>694</v>
      </c>
      <c r="W91" s="108">
        <v>3</v>
      </c>
      <c r="X91" s="129" t="s">
        <v>88</v>
      </c>
      <c r="Y91" s="108" t="s">
        <v>92</v>
      </c>
      <c r="Z91" s="108"/>
      <c r="AA91" s="108"/>
      <c r="AB91" s="108"/>
      <c r="AC91" s="108"/>
      <c r="AD91" s="108" t="s">
        <v>144</v>
      </c>
      <c r="AE91" s="108">
        <v>0</v>
      </c>
      <c r="AG91" s="108" t="s">
        <v>1262</v>
      </c>
      <c r="AH91" s="124">
        <v>99</v>
      </c>
      <c r="AI91" s="130">
        <v>2</v>
      </c>
      <c r="AJ91" s="108">
        <v>0.5</v>
      </c>
      <c r="AK91" s="131" t="s">
        <v>108</v>
      </c>
      <c r="AL91" s="108" t="s">
        <v>106</v>
      </c>
      <c r="AN91" s="108">
        <v>1</v>
      </c>
      <c r="AO91" s="108">
        <v>2</v>
      </c>
      <c r="AP91" s="108">
        <v>0.5</v>
      </c>
      <c r="AQ91" s="108" t="s">
        <v>112</v>
      </c>
      <c r="AR91" s="131" t="s">
        <v>106</v>
      </c>
      <c r="AT91" s="108">
        <v>0</v>
      </c>
      <c r="AU91" s="108"/>
      <c r="AV91" s="108"/>
      <c r="AW91" s="108"/>
      <c r="AX91" s="108"/>
      <c r="AZ91" s="108">
        <v>0</v>
      </c>
      <c r="BF91" s="131">
        <v>0</v>
      </c>
      <c r="BL91" s="108">
        <v>0.1</v>
      </c>
      <c r="BM91">
        <v>0.1</v>
      </c>
      <c r="BN91">
        <v>0.1</v>
      </c>
      <c r="BO91" t="s">
        <v>108</v>
      </c>
      <c r="BP91" t="s">
        <v>104</v>
      </c>
      <c r="BX91" s="108">
        <v>0</v>
      </c>
      <c r="BY91" s="108"/>
      <c r="BZ91" s="108"/>
      <c r="CA91" s="108"/>
      <c r="CB91" s="108"/>
      <c r="CE91" s="108" t="s">
        <v>1288</v>
      </c>
      <c r="CL91" s="108"/>
    </row>
    <row r="92" spans="1:90">
      <c r="A92" s="123">
        <v>43302</v>
      </c>
      <c r="B92" s="108" t="s">
        <v>1278</v>
      </c>
      <c r="D92" s="108" t="s">
        <v>1208</v>
      </c>
      <c r="E92" s="108">
        <v>30</v>
      </c>
      <c r="F92" s="108">
        <v>1</v>
      </c>
      <c r="G92" s="124" t="s">
        <v>367</v>
      </c>
      <c r="H92" s="108">
        <v>0</v>
      </c>
      <c r="I92" s="108">
        <v>98</v>
      </c>
      <c r="J92" s="125" t="s">
        <v>707</v>
      </c>
      <c r="K92" s="126">
        <v>58.7</v>
      </c>
      <c r="L92" s="126">
        <v>59.68</v>
      </c>
      <c r="M92" s="127">
        <v>4</v>
      </c>
      <c r="N92" s="128" t="s">
        <v>693</v>
      </c>
      <c r="O92" t="s">
        <v>1286</v>
      </c>
      <c r="P92" s="108" t="s">
        <v>12</v>
      </c>
      <c r="Q92" s="108" t="s">
        <v>1287</v>
      </c>
      <c r="R92" s="124" t="s">
        <v>21</v>
      </c>
      <c r="S92" s="108" t="s">
        <v>21</v>
      </c>
      <c r="T92" t="s">
        <v>158</v>
      </c>
      <c r="U92" t="s">
        <v>136</v>
      </c>
      <c r="V92" s="108" t="s">
        <v>694</v>
      </c>
      <c r="W92" s="108">
        <v>3</v>
      </c>
      <c r="X92" s="129" t="s">
        <v>88</v>
      </c>
      <c r="Y92" s="108" t="s">
        <v>92</v>
      </c>
      <c r="Z92" s="108"/>
      <c r="AA92" s="108"/>
      <c r="AB92" s="108"/>
      <c r="AC92" s="108"/>
      <c r="AD92" s="108" t="s">
        <v>144</v>
      </c>
      <c r="AE92" s="108">
        <v>0</v>
      </c>
      <c r="AG92" s="108" t="s">
        <v>1262</v>
      </c>
      <c r="AH92" s="124">
        <v>99</v>
      </c>
      <c r="AI92" s="130">
        <v>2</v>
      </c>
      <c r="AJ92" s="108">
        <v>0.5</v>
      </c>
      <c r="AK92" s="131" t="s">
        <v>108</v>
      </c>
      <c r="AL92" s="108" t="s">
        <v>106</v>
      </c>
      <c r="AN92" s="108">
        <v>1</v>
      </c>
      <c r="AO92" s="108">
        <v>2</v>
      </c>
      <c r="AP92" s="108">
        <v>0.5</v>
      </c>
      <c r="AQ92" s="108" t="s">
        <v>112</v>
      </c>
      <c r="AR92" s="131" t="s">
        <v>106</v>
      </c>
      <c r="AT92" s="108">
        <v>0</v>
      </c>
      <c r="AU92" s="108"/>
      <c r="AV92" s="108"/>
      <c r="AW92" s="108"/>
      <c r="AX92" s="108"/>
      <c r="AZ92" s="108">
        <v>0</v>
      </c>
      <c r="BF92" s="131">
        <v>0</v>
      </c>
      <c r="BL92" s="108">
        <v>0.1</v>
      </c>
      <c r="BM92">
        <v>0.1</v>
      </c>
      <c r="BN92">
        <v>0.1</v>
      </c>
      <c r="BO92" t="s">
        <v>108</v>
      </c>
      <c r="BP92" t="s">
        <v>104</v>
      </c>
      <c r="BX92" s="108">
        <v>0</v>
      </c>
      <c r="BY92" s="108"/>
      <c r="BZ92" s="108"/>
      <c r="CA92" s="108"/>
      <c r="CB92" s="108"/>
      <c r="CE92" s="108" t="s">
        <v>1288</v>
      </c>
      <c r="CL92" s="108"/>
    </row>
    <row r="93" spans="1:90">
      <c r="A93" s="123">
        <v>43302</v>
      </c>
      <c r="B93" s="108" t="s">
        <v>1278</v>
      </c>
      <c r="D93" s="108" t="s">
        <v>1208</v>
      </c>
      <c r="E93" s="108">
        <v>31</v>
      </c>
      <c r="F93" s="108">
        <v>1</v>
      </c>
      <c r="G93" s="124" t="s">
        <v>368</v>
      </c>
      <c r="H93" s="108">
        <v>0</v>
      </c>
      <c r="I93" s="108">
        <v>82.5</v>
      </c>
      <c r="J93" s="125" t="s">
        <v>707</v>
      </c>
      <c r="K93" s="126">
        <v>59.6</v>
      </c>
      <c r="L93" s="126">
        <v>60.425000000000004</v>
      </c>
      <c r="M93" s="127">
        <v>4</v>
      </c>
      <c r="N93" s="128" t="s">
        <v>693</v>
      </c>
      <c r="O93" t="s">
        <v>1286</v>
      </c>
      <c r="P93" s="108" t="s">
        <v>12</v>
      </c>
      <c r="Q93" s="108" t="s">
        <v>1287</v>
      </c>
      <c r="R93" s="124" t="s">
        <v>21</v>
      </c>
      <c r="S93" s="108" t="s">
        <v>21</v>
      </c>
      <c r="T93" s="108" t="s">
        <v>158</v>
      </c>
      <c r="U93" s="108" t="s">
        <v>136</v>
      </c>
      <c r="V93" s="108" t="s">
        <v>694</v>
      </c>
      <c r="W93" s="108">
        <v>3</v>
      </c>
      <c r="X93" s="129" t="s">
        <v>88</v>
      </c>
      <c r="Y93" s="108" t="s">
        <v>92</v>
      </c>
      <c r="Z93" s="108"/>
      <c r="AA93" s="108"/>
      <c r="AB93" s="108"/>
      <c r="AC93" s="108"/>
      <c r="AD93" s="108" t="s">
        <v>144</v>
      </c>
      <c r="AE93" s="108">
        <v>0</v>
      </c>
      <c r="AG93" t="s">
        <v>1262</v>
      </c>
      <c r="AH93" s="124">
        <v>99</v>
      </c>
      <c r="AI93" s="130">
        <v>2</v>
      </c>
      <c r="AJ93" s="108">
        <v>0.5</v>
      </c>
      <c r="AK93" s="131" t="s">
        <v>108</v>
      </c>
      <c r="AL93" s="108" t="s">
        <v>106</v>
      </c>
      <c r="AN93" s="108">
        <v>1</v>
      </c>
      <c r="AO93" s="108">
        <v>2</v>
      </c>
      <c r="AP93" s="108">
        <v>0.5</v>
      </c>
      <c r="AQ93" s="108" t="s">
        <v>112</v>
      </c>
      <c r="AR93" s="131" t="s">
        <v>106</v>
      </c>
      <c r="AT93" s="108">
        <v>0</v>
      </c>
      <c r="AU93" s="108"/>
      <c r="AV93" s="108"/>
      <c r="AW93" s="108"/>
      <c r="AX93" s="108"/>
      <c r="AZ93" s="108">
        <v>0</v>
      </c>
      <c r="BF93" s="131">
        <v>0</v>
      </c>
      <c r="BL93" s="108">
        <v>0.1</v>
      </c>
      <c r="BM93">
        <v>0.1</v>
      </c>
      <c r="BN93">
        <v>0.1</v>
      </c>
      <c r="BO93" t="s">
        <v>108</v>
      </c>
      <c r="BP93" t="s">
        <v>104</v>
      </c>
      <c r="BX93" s="108">
        <v>0</v>
      </c>
      <c r="BY93" s="108"/>
      <c r="BZ93" s="108"/>
      <c r="CA93" s="108"/>
      <c r="CB93" s="108"/>
      <c r="CE93" s="108" t="s">
        <v>1288</v>
      </c>
      <c r="CL93" s="108"/>
    </row>
    <row r="94" spans="1:90">
      <c r="A94" s="123">
        <v>43302</v>
      </c>
      <c r="B94" s="108" t="s">
        <v>1278</v>
      </c>
      <c r="D94" s="108" t="s">
        <v>1208</v>
      </c>
      <c r="E94" s="108">
        <v>31</v>
      </c>
      <c r="F94" s="108">
        <v>2</v>
      </c>
      <c r="G94" s="124" t="s">
        <v>369</v>
      </c>
      <c r="H94" s="108">
        <v>0</v>
      </c>
      <c r="I94" s="108">
        <v>56</v>
      </c>
      <c r="J94" s="125" t="s">
        <v>707</v>
      </c>
      <c r="K94" s="126">
        <v>60.424999999999997</v>
      </c>
      <c r="L94" s="126">
        <v>60.984999999999999</v>
      </c>
      <c r="M94" s="127">
        <v>4</v>
      </c>
      <c r="N94" s="128" t="s">
        <v>693</v>
      </c>
      <c r="O94" t="s">
        <v>1286</v>
      </c>
      <c r="P94" s="108" t="s">
        <v>12</v>
      </c>
      <c r="Q94" s="108" t="s">
        <v>1287</v>
      </c>
      <c r="R94" s="124" t="s">
        <v>21</v>
      </c>
      <c r="S94" s="108" t="s">
        <v>21</v>
      </c>
      <c r="T94" t="s">
        <v>158</v>
      </c>
      <c r="U94" t="s">
        <v>136</v>
      </c>
      <c r="V94" s="108" t="s">
        <v>694</v>
      </c>
      <c r="W94" s="108">
        <v>3</v>
      </c>
      <c r="X94" s="129" t="s">
        <v>88</v>
      </c>
      <c r="Y94" s="108" t="s">
        <v>92</v>
      </c>
      <c r="Z94" s="108"/>
      <c r="AA94" s="108"/>
      <c r="AB94" s="108"/>
      <c r="AC94" s="108"/>
      <c r="AD94" s="108" t="s">
        <v>144</v>
      </c>
      <c r="AE94" s="108">
        <v>0</v>
      </c>
      <c r="AG94" t="s">
        <v>1262</v>
      </c>
      <c r="AH94" s="124">
        <v>99</v>
      </c>
      <c r="AI94" s="130">
        <v>2</v>
      </c>
      <c r="AJ94" s="108">
        <v>0.5</v>
      </c>
      <c r="AK94" s="131" t="s">
        <v>108</v>
      </c>
      <c r="AL94" s="108" t="s">
        <v>106</v>
      </c>
      <c r="AN94" s="108">
        <v>1</v>
      </c>
      <c r="AO94" s="108">
        <v>2</v>
      </c>
      <c r="AP94" s="108">
        <v>0.5</v>
      </c>
      <c r="AQ94" s="108" t="s">
        <v>112</v>
      </c>
      <c r="AR94" s="131" t="s">
        <v>106</v>
      </c>
      <c r="AT94" s="108">
        <v>0</v>
      </c>
      <c r="AU94" s="108"/>
      <c r="AV94" s="108"/>
      <c r="AW94" s="108"/>
      <c r="AX94" s="108"/>
      <c r="AZ94" s="108">
        <v>0</v>
      </c>
      <c r="BF94" s="131">
        <v>0</v>
      </c>
      <c r="BL94" s="108">
        <v>0.1</v>
      </c>
      <c r="BM94">
        <v>0.1</v>
      </c>
      <c r="BN94">
        <v>0.1</v>
      </c>
      <c r="BO94" t="s">
        <v>108</v>
      </c>
      <c r="BP94" t="s">
        <v>104</v>
      </c>
      <c r="BX94" s="108">
        <v>0</v>
      </c>
      <c r="BY94" s="108"/>
      <c r="BZ94" s="108"/>
      <c r="CA94" s="108"/>
      <c r="CB94" s="108"/>
      <c r="CE94" s="108" t="s">
        <v>1288</v>
      </c>
      <c r="CL94" s="108"/>
    </row>
    <row r="95" spans="1:90">
      <c r="A95" s="123">
        <v>43302</v>
      </c>
      <c r="B95" s="108" t="s">
        <v>1278</v>
      </c>
      <c r="D95" s="108" t="s">
        <v>1208</v>
      </c>
      <c r="E95" s="108">
        <v>31</v>
      </c>
      <c r="F95" s="108">
        <v>3</v>
      </c>
      <c r="G95" s="124" t="s">
        <v>801</v>
      </c>
      <c r="H95" s="108">
        <v>0</v>
      </c>
      <c r="I95" s="108">
        <v>62</v>
      </c>
      <c r="J95" s="125" t="s">
        <v>707</v>
      </c>
      <c r="K95" s="126">
        <v>60.984999999999999</v>
      </c>
      <c r="L95" s="126">
        <v>61.604999999999997</v>
      </c>
      <c r="M95" s="127">
        <v>4</v>
      </c>
      <c r="N95" s="128" t="s">
        <v>693</v>
      </c>
      <c r="O95" t="s">
        <v>1286</v>
      </c>
      <c r="P95" s="108" t="s">
        <v>12</v>
      </c>
      <c r="Q95" s="108" t="s">
        <v>1287</v>
      </c>
      <c r="R95" s="124" t="s">
        <v>21</v>
      </c>
      <c r="S95" s="108" t="s">
        <v>21</v>
      </c>
      <c r="T95" s="108" t="s">
        <v>158</v>
      </c>
      <c r="U95" s="108" t="s">
        <v>136</v>
      </c>
      <c r="V95" s="108" t="s">
        <v>694</v>
      </c>
      <c r="W95" s="108">
        <v>3</v>
      </c>
      <c r="X95" s="129" t="s">
        <v>88</v>
      </c>
      <c r="Y95" s="108" t="s">
        <v>92</v>
      </c>
      <c r="Z95" s="108"/>
      <c r="AA95" s="108"/>
      <c r="AB95" s="108"/>
      <c r="AC95" s="108"/>
      <c r="AD95" s="108" t="s">
        <v>144</v>
      </c>
      <c r="AE95" s="108">
        <v>0</v>
      </c>
      <c r="AG95" t="s">
        <v>1262</v>
      </c>
      <c r="AH95" s="124">
        <v>99</v>
      </c>
      <c r="AI95" s="130">
        <v>2</v>
      </c>
      <c r="AJ95" s="108">
        <v>0.5</v>
      </c>
      <c r="AK95" s="131" t="s">
        <v>108</v>
      </c>
      <c r="AL95" s="108" t="s">
        <v>106</v>
      </c>
      <c r="AN95" s="108">
        <v>1</v>
      </c>
      <c r="AO95" s="108">
        <v>2</v>
      </c>
      <c r="AP95" s="108">
        <v>0.5</v>
      </c>
      <c r="AQ95" s="108" t="s">
        <v>112</v>
      </c>
      <c r="AR95" s="131" t="s">
        <v>106</v>
      </c>
      <c r="AT95" s="108">
        <v>0</v>
      </c>
      <c r="AU95" s="108"/>
      <c r="AV95" s="108"/>
      <c r="AW95" s="108"/>
      <c r="AX95" s="108"/>
      <c r="AZ95" s="108">
        <v>0</v>
      </c>
      <c r="BF95" s="131">
        <v>0</v>
      </c>
      <c r="BL95" s="108">
        <v>0.1</v>
      </c>
      <c r="BM95">
        <v>0.1</v>
      </c>
      <c r="BN95">
        <v>0.1</v>
      </c>
      <c r="BO95" t="s">
        <v>108</v>
      </c>
      <c r="BP95" t="s">
        <v>104</v>
      </c>
      <c r="BX95" s="108">
        <v>0</v>
      </c>
      <c r="CE95" s="108" t="s">
        <v>1288</v>
      </c>
      <c r="CL95" s="108"/>
    </row>
    <row r="96" spans="1:90">
      <c r="A96" s="123">
        <v>43302</v>
      </c>
      <c r="B96" s="108" t="s">
        <v>1278</v>
      </c>
      <c r="D96" s="108" t="s">
        <v>1208</v>
      </c>
      <c r="E96" s="108">
        <v>32</v>
      </c>
      <c r="F96" s="108">
        <v>1</v>
      </c>
      <c r="G96" s="124" t="s">
        <v>370</v>
      </c>
      <c r="H96" s="108">
        <v>0</v>
      </c>
      <c r="I96" s="108">
        <v>55.5</v>
      </c>
      <c r="J96" s="125" t="s">
        <v>707</v>
      </c>
      <c r="K96" s="126">
        <v>61.4</v>
      </c>
      <c r="L96" s="126">
        <v>61.954999999999998</v>
      </c>
      <c r="M96" s="127">
        <v>4</v>
      </c>
      <c r="N96" s="128" t="s">
        <v>693</v>
      </c>
      <c r="O96" t="s">
        <v>1286</v>
      </c>
      <c r="P96" s="108" t="s">
        <v>12</v>
      </c>
      <c r="Q96" s="108" t="s">
        <v>1287</v>
      </c>
      <c r="R96" s="124" t="s">
        <v>21</v>
      </c>
      <c r="S96" s="108" t="s">
        <v>21</v>
      </c>
      <c r="T96" t="s">
        <v>158</v>
      </c>
      <c r="U96" t="s">
        <v>136</v>
      </c>
      <c r="V96" s="108" t="s">
        <v>694</v>
      </c>
      <c r="W96" s="108">
        <v>3</v>
      </c>
      <c r="X96" s="129" t="s">
        <v>88</v>
      </c>
      <c r="Y96" s="108" t="s">
        <v>92</v>
      </c>
      <c r="Z96" s="108"/>
      <c r="AA96" s="108"/>
      <c r="AB96" s="108"/>
      <c r="AC96" s="108"/>
      <c r="AD96" s="108" t="s">
        <v>144</v>
      </c>
      <c r="AE96" s="108">
        <v>0</v>
      </c>
      <c r="AG96" t="s">
        <v>1262</v>
      </c>
      <c r="AH96" s="124">
        <v>99</v>
      </c>
      <c r="AI96" s="130">
        <v>2</v>
      </c>
      <c r="AJ96" s="108">
        <v>0.5</v>
      </c>
      <c r="AK96" s="131" t="s">
        <v>108</v>
      </c>
      <c r="AL96" s="108" t="s">
        <v>106</v>
      </c>
      <c r="AN96" s="108">
        <v>1</v>
      </c>
      <c r="AO96" s="108">
        <v>2</v>
      </c>
      <c r="AP96" s="108">
        <v>0.5</v>
      </c>
      <c r="AQ96" s="108" t="s">
        <v>112</v>
      </c>
      <c r="AR96" s="131" t="s">
        <v>106</v>
      </c>
      <c r="AT96" s="108">
        <v>0</v>
      </c>
      <c r="AU96" s="108"/>
      <c r="AV96" s="108"/>
      <c r="AW96" s="108"/>
      <c r="AX96" s="108"/>
      <c r="AZ96" s="108">
        <v>0</v>
      </c>
      <c r="BF96" s="131">
        <v>0</v>
      </c>
      <c r="BL96" s="108">
        <v>0.1</v>
      </c>
      <c r="BM96">
        <v>0.1</v>
      </c>
      <c r="BN96">
        <v>0.1</v>
      </c>
      <c r="BO96" t="s">
        <v>108</v>
      </c>
      <c r="BP96" t="s">
        <v>104</v>
      </c>
      <c r="BX96" s="108">
        <v>0</v>
      </c>
      <c r="CE96" s="108" t="s">
        <v>1288</v>
      </c>
      <c r="CL96" s="108"/>
    </row>
    <row r="97" spans="1:90">
      <c r="A97" s="123">
        <v>43302</v>
      </c>
      <c r="B97" s="108" t="s">
        <v>1278</v>
      </c>
      <c r="D97" s="108" t="s">
        <v>1208</v>
      </c>
      <c r="E97" s="108">
        <v>32</v>
      </c>
      <c r="F97" s="108">
        <v>2</v>
      </c>
      <c r="G97" s="124" t="s">
        <v>371</v>
      </c>
      <c r="H97" s="108">
        <v>0</v>
      </c>
      <c r="I97" s="108">
        <v>54</v>
      </c>
      <c r="J97" s="125" t="s">
        <v>707</v>
      </c>
      <c r="K97" s="126">
        <v>61.954999999999998</v>
      </c>
      <c r="L97" s="126">
        <v>62.494999999999997</v>
      </c>
      <c r="M97" s="127">
        <v>4</v>
      </c>
      <c r="N97" s="128" t="s">
        <v>693</v>
      </c>
      <c r="O97" t="s">
        <v>1286</v>
      </c>
      <c r="P97" s="108" t="s">
        <v>12</v>
      </c>
      <c r="Q97" s="108" t="s">
        <v>1287</v>
      </c>
      <c r="R97" s="124" t="s">
        <v>21</v>
      </c>
      <c r="S97" s="108" t="s">
        <v>18</v>
      </c>
      <c r="T97" s="108" t="s">
        <v>158</v>
      </c>
      <c r="U97" s="108" t="s">
        <v>136</v>
      </c>
      <c r="V97" s="108" t="s">
        <v>694</v>
      </c>
      <c r="W97" s="108">
        <v>3</v>
      </c>
      <c r="X97" s="129" t="s">
        <v>88</v>
      </c>
      <c r="Y97" s="108" t="s">
        <v>92</v>
      </c>
      <c r="Z97" s="108"/>
      <c r="AA97" s="108"/>
      <c r="AB97" s="108"/>
      <c r="AC97" s="108"/>
      <c r="AD97" s="108" t="s">
        <v>144</v>
      </c>
      <c r="AE97" s="108">
        <v>0</v>
      </c>
      <c r="AG97" t="s">
        <v>1262</v>
      </c>
      <c r="AH97" s="124">
        <v>99</v>
      </c>
      <c r="AI97" s="130">
        <v>2</v>
      </c>
      <c r="AJ97" s="108">
        <v>0.5</v>
      </c>
      <c r="AK97" s="131" t="s">
        <v>108</v>
      </c>
      <c r="AL97" s="108" t="s">
        <v>106</v>
      </c>
      <c r="AN97" s="108">
        <v>1</v>
      </c>
      <c r="AO97" s="108">
        <v>2</v>
      </c>
      <c r="AP97" s="108">
        <v>0.5</v>
      </c>
      <c r="AQ97" s="108" t="s">
        <v>112</v>
      </c>
      <c r="AR97" s="131" t="s">
        <v>106</v>
      </c>
      <c r="AT97" s="108">
        <v>0</v>
      </c>
      <c r="AU97" s="108"/>
      <c r="AV97" s="108"/>
      <c r="AW97" s="108"/>
      <c r="AX97" s="108"/>
      <c r="AZ97" s="108">
        <v>0</v>
      </c>
      <c r="BF97" s="131">
        <v>0</v>
      </c>
      <c r="BL97" s="108">
        <v>0.1</v>
      </c>
      <c r="BM97">
        <v>0.1</v>
      </c>
      <c r="BN97">
        <v>0.1</v>
      </c>
      <c r="BO97" t="s">
        <v>108</v>
      </c>
      <c r="BP97" t="s">
        <v>104</v>
      </c>
      <c r="BX97" s="108">
        <v>0</v>
      </c>
      <c r="CE97" s="108" t="s">
        <v>1288</v>
      </c>
      <c r="CL97" s="108"/>
    </row>
    <row r="98" spans="1:90">
      <c r="A98" s="123">
        <v>43302</v>
      </c>
      <c r="B98" s="108" t="s">
        <v>1278</v>
      </c>
      <c r="D98" s="108" t="s">
        <v>1208</v>
      </c>
      <c r="E98" s="108">
        <v>32</v>
      </c>
      <c r="F98" s="108">
        <v>2</v>
      </c>
      <c r="G98" s="124" t="s">
        <v>371</v>
      </c>
      <c r="H98" s="108">
        <v>54</v>
      </c>
      <c r="I98" s="108">
        <v>72.5</v>
      </c>
      <c r="J98" s="125" t="s">
        <v>707</v>
      </c>
      <c r="K98" s="126">
        <v>62.494999999999997</v>
      </c>
      <c r="L98" s="126">
        <v>62.68</v>
      </c>
      <c r="M98" s="127">
        <v>5</v>
      </c>
      <c r="N98" s="128" t="s">
        <v>693</v>
      </c>
      <c r="P98" s="108" t="s">
        <v>12</v>
      </c>
      <c r="Q98" s="108" t="s">
        <v>12</v>
      </c>
      <c r="R98" s="124" t="s">
        <v>18</v>
      </c>
      <c r="S98" s="108" t="s">
        <v>18</v>
      </c>
      <c r="T98" s="108"/>
      <c r="U98" s="108"/>
      <c r="V98" s="108" t="s">
        <v>695</v>
      </c>
      <c r="W98" s="108">
        <v>4</v>
      </c>
      <c r="X98" s="129" t="s">
        <v>88</v>
      </c>
      <c r="Y98" s="108" t="s">
        <v>92</v>
      </c>
      <c r="AA98" s="108"/>
      <c r="AB98" s="108"/>
      <c r="AC98" s="108"/>
      <c r="AD98" s="108" t="s">
        <v>144</v>
      </c>
      <c r="AE98" s="108">
        <v>0</v>
      </c>
      <c r="AG98" t="s">
        <v>1262</v>
      </c>
      <c r="AH98" s="124">
        <v>100</v>
      </c>
      <c r="AI98" s="130">
        <v>5</v>
      </c>
      <c r="AJ98" s="108">
        <v>1</v>
      </c>
      <c r="AK98" s="131" t="s">
        <v>108</v>
      </c>
      <c r="AL98" s="108" t="s">
        <v>106</v>
      </c>
      <c r="AN98" s="108">
        <v>0</v>
      </c>
      <c r="AO98" s="108"/>
      <c r="AP98" s="108"/>
      <c r="AQ98" s="108"/>
      <c r="AR98" s="131"/>
      <c r="AT98" s="108">
        <v>0</v>
      </c>
      <c r="AU98" s="108"/>
      <c r="AV98" s="108"/>
      <c r="AW98" s="108"/>
      <c r="AX98" s="108"/>
      <c r="AZ98" s="108">
        <v>0</v>
      </c>
      <c r="BF98" s="131">
        <v>0</v>
      </c>
      <c r="BL98" s="108">
        <v>0</v>
      </c>
      <c r="BX98" s="108">
        <v>0</v>
      </c>
      <c r="BY98" s="108"/>
      <c r="BZ98" s="108"/>
      <c r="CA98" s="108"/>
      <c r="CB98" s="108"/>
      <c r="CE98" s="108" t="s">
        <v>1266</v>
      </c>
      <c r="CL98" s="108"/>
    </row>
    <row r="99" spans="1:90">
      <c r="A99" s="123">
        <v>43302</v>
      </c>
      <c r="B99" s="108" t="s">
        <v>1278</v>
      </c>
      <c r="D99" s="108" t="s">
        <v>1208</v>
      </c>
      <c r="E99" s="108">
        <v>33</v>
      </c>
      <c r="F99" s="108">
        <v>1</v>
      </c>
      <c r="G99" s="124" t="s">
        <v>372</v>
      </c>
      <c r="H99" s="108">
        <v>0</v>
      </c>
      <c r="I99" s="108">
        <v>64</v>
      </c>
      <c r="J99" s="125" t="s">
        <v>707</v>
      </c>
      <c r="K99" s="126">
        <v>62.6</v>
      </c>
      <c r="L99" s="126">
        <v>63.24</v>
      </c>
      <c r="M99" s="127">
        <v>5</v>
      </c>
      <c r="N99" s="128" t="s">
        <v>693</v>
      </c>
      <c r="P99" s="108" t="s">
        <v>12</v>
      </c>
      <c r="Q99" s="108" t="s">
        <v>12</v>
      </c>
      <c r="R99" s="124" t="s">
        <v>18</v>
      </c>
      <c r="S99" s="108" t="s">
        <v>18</v>
      </c>
      <c r="V99" s="108" t="s">
        <v>695</v>
      </c>
      <c r="W99" s="108">
        <v>4</v>
      </c>
      <c r="X99" s="129" t="s">
        <v>88</v>
      </c>
      <c r="Y99" s="108" t="s">
        <v>92</v>
      </c>
      <c r="AA99" s="108"/>
      <c r="AB99" s="108"/>
      <c r="AC99" s="108"/>
      <c r="AD99" s="108" t="s">
        <v>144</v>
      </c>
      <c r="AE99" s="108">
        <v>0</v>
      </c>
      <c r="AG99" t="s">
        <v>1262</v>
      </c>
      <c r="AH99" s="124">
        <v>100</v>
      </c>
      <c r="AI99" s="130">
        <v>5</v>
      </c>
      <c r="AJ99" s="108">
        <v>1</v>
      </c>
      <c r="AK99" s="131" t="s">
        <v>108</v>
      </c>
      <c r="AL99" s="108" t="s">
        <v>106</v>
      </c>
      <c r="AN99" s="108">
        <v>0</v>
      </c>
      <c r="AO99" s="108"/>
      <c r="AP99" s="108"/>
      <c r="AQ99" s="108"/>
      <c r="AR99" s="131"/>
      <c r="AT99" s="108">
        <v>0</v>
      </c>
      <c r="AU99" s="108"/>
      <c r="AV99" s="108"/>
      <c r="AW99" s="108"/>
      <c r="AX99" s="108"/>
      <c r="AZ99" s="108">
        <v>0</v>
      </c>
      <c r="BF99" s="131">
        <v>0</v>
      </c>
      <c r="BL99" s="108">
        <v>0</v>
      </c>
      <c r="BX99" s="108">
        <v>0</v>
      </c>
      <c r="BY99" s="108"/>
      <c r="BZ99" s="108"/>
      <c r="CA99" s="108"/>
      <c r="CB99" s="108"/>
      <c r="CE99" s="108" t="s">
        <v>1266</v>
      </c>
      <c r="CL99" s="108"/>
    </row>
    <row r="100" spans="1:90">
      <c r="A100" s="123">
        <v>43302</v>
      </c>
      <c r="B100" s="108" t="s">
        <v>1278</v>
      </c>
      <c r="D100" s="108" t="s">
        <v>1208</v>
      </c>
      <c r="E100" s="108">
        <v>33</v>
      </c>
      <c r="F100" s="108">
        <v>2</v>
      </c>
      <c r="G100" s="124" t="s">
        <v>373</v>
      </c>
      <c r="H100" s="108">
        <v>0</v>
      </c>
      <c r="I100" s="108">
        <v>75.5</v>
      </c>
      <c r="J100" s="125" t="s">
        <v>707</v>
      </c>
      <c r="K100" s="126">
        <v>63.24</v>
      </c>
      <c r="L100" s="126">
        <v>63.995000000000005</v>
      </c>
      <c r="M100" s="127">
        <v>5</v>
      </c>
      <c r="N100" s="128" t="s">
        <v>693</v>
      </c>
      <c r="O100" s="108"/>
      <c r="P100" s="108" t="s">
        <v>12</v>
      </c>
      <c r="Q100" s="108" t="s">
        <v>12</v>
      </c>
      <c r="R100" s="124" t="s">
        <v>18</v>
      </c>
      <c r="S100" s="108" t="s">
        <v>18</v>
      </c>
      <c r="T100" s="108"/>
      <c r="U100" s="108"/>
      <c r="V100" s="108" t="s">
        <v>695</v>
      </c>
      <c r="W100" s="108">
        <v>4</v>
      </c>
      <c r="X100" s="129" t="s">
        <v>88</v>
      </c>
      <c r="Y100" s="108" t="s">
        <v>92</v>
      </c>
      <c r="AD100" s="108" t="s">
        <v>144</v>
      </c>
      <c r="AE100" s="108">
        <v>0</v>
      </c>
      <c r="AG100" s="108" t="s">
        <v>1262</v>
      </c>
      <c r="AH100" s="124">
        <v>100</v>
      </c>
      <c r="AI100" s="130">
        <v>5</v>
      </c>
      <c r="AJ100" s="108">
        <v>1</v>
      </c>
      <c r="AK100" s="131" t="s">
        <v>108</v>
      </c>
      <c r="AL100" s="108" t="s">
        <v>106</v>
      </c>
      <c r="AN100" s="108">
        <v>0</v>
      </c>
      <c r="AO100" s="108"/>
      <c r="AP100" s="108"/>
      <c r="AQ100" s="108"/>
      <c r="AR100" s="131"/>
      <c r="AS100" s="131"/>
      <c r="AT100" s="131">
        <v>0</v>
      </c>
      <c r="AU100" s="131"/>
      <c r="AV100" s="131"/>
      <c r="AW100" s="131"/>
      <c r="AX100" s="131"/>
      <c r="AZ100" s="131">
        <v>0</v>
      </c>
      <c r="BA100" s="131"/>
      <c r="BB100" s="131"/>
      <c r="BC100" s="131"/>
      <c r="BD100" s="131"/>
      <c r="BE100" s="131"/>
      <c r="BF100" s="131">
        <v>0</v>
      </c>
      <c r="BG100" s="131"/>
      <c r="BH100" s="131"/>
      <c r="BI100" s="131"/>
      <c r="BJ100" s="131"/>
      <c r="BK100" s="131"/>
      <c r="BL100" s="131">
        <v>0</v>
      </c>
      <c r="BM100" s="131"/>
      <c r="BN100" s="108"/>
      <c r="BO100" s="108"/>
      <c r="BP100" s="108"/>
      <c r="BX100" s="108">
        <v>0</v>
      </c>
      <c r="CE100" s="108" t="s">
        <v>1266</v>
      </c>
      <c r="CL100" s="108"/>
    </row>
    <row r="101" spans="1:90">
      <c r="A101" s="123">
        <v>43302</v>
      </c>
      <c r="B101" s="108" t="s">
        <v>1278</v>
      </c>
      <c r="D101" s="108" t="s">
        <v>1208</v>
      </c>
      <c r="E101" s="108">
        <v>33</v>
      </c>
      <c r="F101" s="108">
        <v>3</v>
      </c>
      <c r="G101" s="124" t="s">
        <v>374</v>
      </c>
      <c r="H101" s="108">
        <v>0</v>
      </c>
      <c r="I101" s="108">
        <v>57</v>
      </c>
      <c r="J101" s="125" t="s">
        <v>707</v>
      </c>
      <c r="K101" s="126">
        <v>63.994999999999997</v>
      </c>
      <c r="L101" s="126">
        <v>64.564999999999998</v>
      </c>
      <c r="M101" s="127">
        <v>5</v>
      </c>
      <c r="N101" s="128" t="s">
        <v>693</v>
      </c>
      <c r="P101" s="108" t="s">
        <v>12</v>
      </c>
      <c r="Q101" s="108" t="s">
        <v>12</v>
      </c>
      <c r="R101" s="124" t="s">
        <v>18</v>
      </c>
      <c r="S101" s="108" t="s">
        <v>18</v>
      </c>
      <c r="T101" s="108"/>
      <c r="U101" s="108"/>
      <c r="V101" s="108" t="s">
        <v>695</v>
      </c>
      <c r="W101" s="108">
        <v>4</v>
      </c>
      <c r="X101" s="129" t="s">
        <v>88</v>
      </c>
      <c r="Y101" s="108" t="s">
        <v>92</v>
      </c>
      <c r="AA101" s="108"/>
      <c r="AB101" s="108"/>
      <c r="AC101" s="108"/>
      <c r="AD101" s="108" t="s">
        <v>144</v>
      </c>
      <c r="AE101" s="108">
        <v>0</v>
      </c>
      <c r="AG101" s="108" t="s">
        <v>1262</v>
      </c>
      <c r="AH101" s="124">
        <v>100</v>
      </c>
      <c r="AI101" s="130">
        <v>5</v>
      </c>
      <c r="AJ101" s="108">
        <v>1</v>
      </c>
      <c r="AK101" s="131" t="s">
        <v>108</v>
      </c>
      <c r="AL101" s="108" t="s">
        <v>106</v>
      </c>
      <c r="AN101" s="108">
        <v>0</v>
      </c>
      <c r="AO101" s="108"/>
      <c r="AP101" s="108"/>
      <c r="AQ101" s="108"/>
      <c r="AR101" s="131"/>
      <c r="AT101" s="108">
        <v>0</v>
      </c>
      <c r="AU101" s="108"/>
      <c r="AV101" s="108"/>
      <c r="AW101" s="108"/>
      <c r="AX101" s="108"/>
      <c r="AZ101" s="108">
        <v>0</v>
      </c>
      <c r="BF101" s="131">
        <v>0</v>
      </c>
      <c r="BL101" s="108">
        <v>0</v>
      </c>
      <c r="BX101" s="108">
        <v>0</v>
      </c>
      <c r="CD101" s="108"/>
      <c r="CE101" s="108" t="s">
        <v>1266</v>
      </c>
      <c r="CL101" s="108"/>
    </row>
    <row r="102" spans="1:90">
      <c r="A102" s="123">
        <v>43302</v>
      </c>
      <c r="B102" s="108" t="s">
        <v>1278</v>
      </c>
      <c r="D102" s="108" t="s">
        <v>1208</v>
      </c>
      <c r="E102" s="108">
        <v>34</v>
      </c>
      <c r="F102" s="108">
        <v>1</v>
      </c>
      <c r="G102" s="124" t="s">
        <v>375</v>
      </c>
      <c r="H102" s="108">
        <v>0</v>
      </c>
      <c r="I102" s="108">
        <v>81.5</v>
      </c>
      <c r="J102" s="125" t="s">
        <v>707</v>
      </c>
      <c r="K102" s="126">
        <v>64.3</v>
      </c>
      <c r="L102" s="126">
        <v>65.114999999999995</v>
      </c>
      <c r="M102" s="127">
        <v>5</v>
      </c>
      <c r="N102" s="128" t="s">
        <v>693</v>
      </c>
      <c r="O102" s="108"/>
      <c r="P102" s="108" t="s">
        <v>12</v>
      </c>
      <c r="Q102" s="108" t="s">
        <v>12</v>
      </c>
      <c r="R102" s="124" t="s">
        <v>18</v>
      </c>
      <c r="S102" s="108" t="s">
        <v>18</v>
      </c>
      <c r="T102" s="108"/>
      <c r="U102" s="108"/>
      <c r="V102" s="108" t="s">
        <v>695</v>
      </c>
      <c r="W102" s="108">
        <v>4</v>
      </c>
      <c r="X102" s="129" t="s">
        <v>88</v>
      </c>
      <c r="Y102" s="108" t="s">
        <v>92</v>
      </c>
      <c r="Z102" s="108"/>
      <c r="AD102" s="108" t="s">
        <v>144</v>
      </c>
      <c r="AE102" s="108">
        <v>0</v>
      </c>
      <c r="AG102" s="108" t="s">
        <v>1262</v>
      </c>
      <c r="AH102" s="124">
        <v>100</v>
      </c>
      <c r="AI102" s="130">
        <v>5</v>
      </c>
      <c r="AJ102" s="108">
        <v>1</v>
      </c>
      <c r="AK102" s="131" t="s">
        <v>108</v>
      </c>
      <c r="AL102" s="108" t="s">
        <v>106</v>
      </c>
      <c r="AN102" s="108">
        <v>0</v>
      </c>
      <c r="AO102" s="108"/>
      <c r="AP102" s="108"/>
      <c r="AQ102" s="108"/>
      <c r="AR102" s="131"/>
      <c r="AT102" s="108">
        <v>0</v>
      </c>
      <c r="AU102" s="108"/>
      <c r="AV102" s="108"/>
      <c r="AW102" s="108"/>
      <c r="AX102" s="108"/>
      <c r="AZ102" s="108">
        <v>0</v>
      </c>
      <c r="BF102" s="131">
        <v>0</v>
      </c>
      <c r="BL102" s="108">
        <v>0</v>
      </c>
      <c r="BM102" s="131"/>
      <c r="BN102" s="108"/>
      <c r="BO102" s="108"/>
      <c r="BP102" s="108"/>
      <c r="BQ102" s="108"/>
      <c r="BX102" s="108">
        <v>0</v>
      </c>
      <c r="BY102" s="108"/>
      <c r="BZ102" s="108"/>
      <c r="CA102" s="108"/>
      <c r="CB102" s="108"/>
      <c r="CD102" s="108"/>
      <c r="CE102" s="108" t="s">
        <v>1266</v>
      </c>
      <c r="CL102" s="108"/>
    </row>
    <row r="103" spans="1:90">
      <c r="A103" s="123">
        <v>43302</v>
      </c>
      <c r="B103" s="108" t="s">
        <v>1278</v>
      </c>
      <c r="D103" s="108" t="s">
        <v>1208</v>
      </c>
      <c r="E103" s="108">
        <v>34</v>
      </c>
      <c r="F103" s="108">
        <v>2</v>
      </c>
      <c r="G103" s="124" t="s">
        <v>376</v>
      </c>
      <c r="H103" s="108">
        <v>0</v>
      </c>
      <c r="I103" s="108">
        <v>48.5</v>
      </c>
      <c r="J103" s="125" t="s">
        <v>707</v>
      </c>
      <c r="K103" s="126">
        <v>65.114999999999995</v>
      </c>
      <c r="L103" s="126">
        <v>65.599999999999994</v>
      </c>
      <c r="M103" s="127">
        <v>5</v>
      </c>
      <c r="N103" s="128" t="s">
        <v>693</v>
      </c>
      <c r="O103" s="108"/>
      <c r="P103" s="108" t="s">
        <v>12</v>
      </c>
      <c r="Q103" s="108" t="s">
        <v>12</v>
      </c>
      <c r="R103" s="124" t="s">
        <v>18</v>
      </c>
      <c r="S103" s="108" t="s">
        <v>18</v>
      </c>
      <c r="V103" s="108" t="s">
        <v>695</v>
      </c>
      <c r="W103" s="108">
        <v>4</v>
      </c>
      <c r="X103" s="129" t="s">
        <v>88</v>
      </c>
      <c r="Y103" s="108" t="s">
        <v>92</v>
      </c>
      <c r="Z103" s="108"/>
      <c r="AD103" s="108" t="s">
        <v>144</v>
      </c>
      <c r="AE103" s="108">
        <v>0</v>
      </c>
      <c r="AG103" s="108" t="s">
        <v>1262</v>
      </c>
      <c r="AH103" s="124">
        <v>100</v>
      </c>
      <c r="AI103" s="130">
        <v>5</v>
      </c>
      <c r="AJ103" s="108">
        <v>1</v>
      </c>
      <c r="AK103" s="131" t="s">
        <v>108</v>
      </c>
      <c r="AL103" s="108" t="s">
        <v>106</v>
      </c>
      <c r="AN103" s="108">
        <v>0</v>
      </c>
      <c r="AO103" s="108"/>
      <c r="AP103" s="108"/>
      <c r="AQ103" s="108"/>
      <c r="AR103" s="131"/>
      <c r="AT103" s="108">
        <v>0</v>
      </c>
      <c r="AU103" s="108"/>
      <c r="AV103" s="108"/>
      <c r="AW103" s="108"/>
      <c r="AX103" s="108"/>
      <c r="AZ103" s="108">
        <v>0</v>
      </c>
      <c r="BF103" s="131">
        <v>0</v>
      </c>
      <c r="BL103" s="108">
        <v>0</v>
      </c>
      <c r="BM103" s="131"/>
      <c r="BN103" s="108"/>
      <c r="BO103" s="108"/>
      <c r="BP103" s="108"/>
      <c r="BQ103" s="108"/>
      <c r="BX103" s="108">
        <v>0</v>
      </c>
      <c r="BY103" s="108"/>
      <c r="BZ103" s="108"/>
      <c r="CA103" s="108"/>
      <c r="CB103" s="108"/>
      <c r="CD103" s="108"/>
      <c r="CE103" s="108" t="s">
        <v>1266</v>
      </c>
      <c r="CL103" s="108"/>
    </row>
    <row r="104" spans="1:90">
      <c r="A104" s="123">
        <v>43302</v>
      </c>
      <c r="B104" s="108" t="s">
        <v>1278</v>
      </c>
      <c r="D104" s="108" t="s">
        <v>1208</v>
      </c>
      <c r="E104" s="108">
        <v>35</v>
      </c>
      <c r="F104" s="108">
        <v>1</v>
      </c>
      <c r="G104" s="124" t="s">
        <v>377</v>
      </c>
      <c r="H104" s="108">
        <v>0</v>
      </c>
      <c r="I104" s="108">
        <v>64</v>
      </c>
      <c r="J104" s="125" t="s">
        <v>707</v>
      </c>
      <c r="K104" s="126">
        <v>65.599999999999994</v>
      </c>
      <c r="L104" s="126">
        <v>66.239999999999995</v>
      </c>
      <c r="M104" s="127">
        <v>5</v>
      </c>
      <c r="N104" s="128" t="s">
        <v>693</v>
      </c>
      <c r="P104" s="108" t="s">
        <v>12</v>
      </c>
      <c r="Q104" s="108" t="s">
        <v>12</v>
      </c>
      <c r="R104" s="124" t="s">
        <v>18</v>
      </c>
      <c r="S104" s="108" t="s">
        <v>18</v>
      </c>
      <c r="T104" s="108"/>
      <c r="U104" s="108"/>
      <c r="V104" s="108" t="s">
        <v>695</v>
      </c>
      <c r="W104" s="108">
        <v>4</v>
      </c>
      <c r="X104" s="129" t="s">
        <v>88</v>
      </c>
      <c r="Y104" s="108" t="s">
        <v>92</v>
      </c>
      <c r="Z104" s="108"/>
      <c r="AA104" s="108"/>
      <c r="AB104" s="108"/>
      <c r="AC104" s="108"/>
      <c r="AD104" s="108" t="s">
        <v>144</v>
      </c>
      <c r="AE104" s="108">
        <v>0</v>
      </c>
      <c r="AG104" t="s">
        <v>1262</v>
      </c>
      <c r="AH104" s="124">
        <v>100</v>
      </c>
      <c r="AI104" s="130">
        <v>5</v>
      </c>
      <c r="AJ104" s="108">
        <v>1</v>
      </c>
      <c r="AK104" s="131" t="s">
        <v>108</v>
      </c>
      <c r="AL104" s="108" t="s">
        <v>106</v>
      </c>
      <c r="AM104" s="108"/>
      <c r="AN104" s="108">
        <v>0</v>
      </c>
      <c r="AO104" s="108"/>
      <c r="AP104" s="108"/>
      <c r="AQ104" s="108"/>
      <c r="AR104" s="131"/>
      <c r="AT104" s="108">
        <v>0</v>
      </c>
      <c r="AU104" s="108"/>
      <c r="AV104" s="108"/>
      <c r="AW104" s="108"/>
      <c r="AX104" s="108"/>
      <c r="AZ104" s="108">
        <v>0</v>
      </c>
      <c r="BF104" s="131">
        <v>0</v>
      </c>
      <c r="BL104" s="108">
        <v>0</v>
      </c>
      <c r="BM104" s="131"/>
      <c r="BN104" s="108"/>
      <c r="BO104" s="108"/>
      <c r="BP104" s="108"/>
      <c r="BX104" s="108">
        <v>0</v>
      </c>
      <c r="BY104" s="108"/>
      <c r="BZ104" s="108"/>
      <c r="CA104" s="108"/>
      <c r="CB104" s="108"/>
      <c r="CE104" s="108" t="s">
        <v>1266</v>
      </c>
      <c r="CL104" s="108"/>
    </row>
    <row r="105" spans="1:90">
      <c r="A105" s="123">
        <v>43302</v>
      </c>
      <c r="B105" s="108" t="s">
        <v>1278</v>
      </c>
      <c r="D105" s="108" t="s">
        <v>1208</v>
      </c>
      <c r="E105" s="108">
        <v>35</v>
      </c>
      <c r="F105" s="108">
        <v>2</v>
      </c>
      <c r="G105" s="124" t="s">
        <v>378</v>
      </c>
      <c r="H105" s="108">
        <v>0</v>
      </c>
      <c r="I105" s="108">
        <v>70</v>
      </c>
      <c r="J105" s="125" t="s">
        <v>707</v>
      </c>
      <c r="K105" s="126">
        <v>66.239999999999995</v>
      </c>
      <c r="L105" s="126">
        <v>66.94</v>
      </c>
      <c r="M105" s="127">
        <v>5</v>
      </c>
      <c r="N105" s="128" t="s">
        <v>693</v>
      </c>
      <c r="P105" s="108" t="s">
        <v>12</v>
      </c>
      <c r="Q105" s="108" t="s">
        <v>12</v>
      </c>
      <c r="R105" s="124" t="s">
        <v>18</v>
      </c>
      <c r="S105" s="108" t="s">
        <v>18</v>
      </c>
      <c r="V105" s="108" t="s">
        <v>695</v>
      </c>
      <c r="W105" s="108">
        <v>4</v>
      </c>
      <c r="X105" s="129" t="s">
        <v>88</v>
      </c>
      <c r="Y105" s="108" t="s">
        <v>92</v>
      </c>
      <c r="Z105" s="108"/>
      <c r="AA105" s="108"/>
      <c r="AB105" s="108"/>
      <c r="AC105" s="108"/>
      <c r="AD105" s="108" t="s">
        <v>144</v>
      </c>
      <c r="AE105" s="108">
        <v>0</v>
      </c>
      <c r="AG105" t="s">
        <v>1262</v>
      </c>
      <c r="AH105" s="124">
        <v>100</v>
      </c>
      <c r="AI105" s="130">
        <v>5</v>
      </c>
      <c r="AJ105" s="108">
        <v>1</v>
      </c>
      <c r="AK105" s="131" t="s">
        <v>108</v>
      </c>
      <c r="AL105" s="108" t="s">
        <v>106</v>
      </c>
      <c r="AM105" s="108"/>
      <c r="AN105" s="108">
        <v>0</v>
      </c>
      <c r="AO105" s="108"/>
      <c r="AP105" s="108"/>
      <c r="AQ105" s="108"/>
      <c r="AR105" s="131"/>
      <c r="AT105" s="108">
        <v>0</v>
      </c>
      <c r="AU105" s="108"/>
      <c r="AV105" s="108"/>
      <c r="AW105" s="108"/>
      <c r="AX105" s="108"/>
      <c r="AZ105" s="108">
        <v>0</v>
      </c>
      <c r="BF105" s="131">
        <v>0</v>
      </c>
      <c r="BL105" s="108">
        <v>0</v>
      </c>
      <c r="BM105" s="131"/>
      <c r="BN105" s="108"/>
      <c r="BO105" s="108"/>
      <c r="BP105" s="108"/>
      <c r="BX105" s="108">
        <v>0</v>
      </c>
      <c r="BY105" s="108"/>
      <c r="BZ105" s="108"/>
      <c r="CA105" s="108"/>
      <c r="CB105" s="108"/>
      <c r="CE105" s="108" t="s">
        <v>1266</v>
      </c>
      <c r="CL105" s="108"/>
    </row>
    <row r="106" spans="1:90">
      <c r="A106" s="123">
        <v>43302</v>
      </c>
      <c r="B106" s="108" t="s">
        <v>1278</v>
      </c>
      <c r="D106" s="108" t="s">
        <v>1208</v>
      </c>
      <c r="E106" s="108">
        <v>35</v>
      </c>
      <c r="F106" s="108">
        <v>3</v>
      </c>
      <c r="G106" s="124" t="s">
        <v>379</v>
      </c>
      <c r="H106" s="108">
        <v>0</v>
      </c>
      <c r="I106" s="108">
        <v>62</v>
      </c>
      <c r="J106" s="125" t="s">
        <v>707</v>
      </c>
      <c r="K106" s="126">
        <v>66.94</v>
      </c>
      <c r="L106" s="126">
        <v>67.56</v>
      </c>
      <c r="M106" s="127">
        <v>5</v>
      </c>
      <c r="N106" s="128" t="s">
        <v>693</v>
      </c>
      <c r="P106" s="108" t="s">
        <v>12</v>
      </c>
      <c r="Q106" s="108" t="s">
        <v>12</v>
      </c>
      <c r="R106" s="124" t="s">
        <v>18</v>
      </c>
      <c r="S106" s="108" t="s">
        <v>18</v>
      </c>
      <c r="V106" s="108" t="s">
        <v>695</v>
      </c>
      <c r="W106" s="108">
        <v>4</v>
      </c>
      <c r="X106" s="129" t="s">
        <v>88</v>
      </c>
      <c r="Y106" s="108" t="s">
        <v>92</v>
      </c>
      <c r="Z106" s="108"/>
      <c r="AA106" s="108"/>
      <c r="AB106" s="108"/>
      <c r="AC106" s="108"/>
      <c r="AD106" s="108" t="s">
        <v>144</v>
      </c>
      <c r="AE106" s="108">
        <v>0</v>
      </c>
      <c r="AG106" t="s">
        <v>1262</v>
      </c>
      <c r="AH106" s="124">
        <v>100</v>
      </c>
      <c r="AI106" s="130">
        <v>5</v>
      </c>
      <c r="AJ106" s="108">
        <v>1</v>
      </c>
      <c r="AK106" s="131" t="s">
        <v>108</v>
      </c>
      <c r="AL106" s="108" t="s">
        <v>106</v>
      </c>
      <c r="AM106" s="108"/>
      <c r="AN106" s="108">
        <v>0</v>
      </c>
      <c r="AO106" s="108"/>
      <c r="AP106" s="108"/>
      <c r="AQ106" s="108"/>
      <c r="AR106" s="131"/>
      <c r="AT106" s="108">
        <v>0</v>
      </c>
      <c r="AU106" s="108"/>
      <c r="AV106" s="108"/>
      <c r="AW106" s="108"/>
      <c r="AX106" s="108"/>
      <c r="AZ106" s="108">
        <v>0</v>
      </c>
      <c r="BF106" s="131">
        <v>0</v>
      </c>
      <c r="BL106" s="108">
        <v>0</v>
      </c>
      <c r="BM106" s="131"/>
      <c r="BN106" s="108"/>
      <c r="BO106" s="108"/>
      <c r="BP106" s="108"/>
      <c r="BX106" s="108">
        <v>0</v>
      </c>
      <c r="BY106" s="108"/>
      <c r="BZ106" s="108"/>
      <c r="CA106" s="108"/>
      <c r="CB106" s="108"/>
      <c r="CE106" s="108" t="s">
        <v>1266</v>
      </c>
      <c r="CL106" s="108"/>
    </row>
    <row r="107" spans="1:90">
      <c r="A107" s="123">
        <v>43302</v>
      </c>
      <c r="B107" s="108" t="s">
        <v>1278</v>
      </c>
      <c r="D107" s="108" t="s">
        <v>1208</v>
      </c>
      <c r="E107" s="108">
        <v>36</v>
      </c>
      <c r="F107" s="108">
        <v>1</v>
      </c>
      <c r="G107" s="124" t="s">
        <v>380</v>
      </c>
      <c r="H107" s="108">
        <v>0</v>
      </c>
      <c r="I107" s="108">
        <v>67</v>
      </c>
      <c r="J107" s="125" t="s">
        <v>707</v>
      </c>
      <c r="K107" s="126">
        <v>67.599999999999994</v>
      </c>
      <c r="L107" s="126">
        <v>68.27</v>
      </c>
      <c r="M107" s="127">
        <v>5</v>
      </c>
      <c r="N107" s="128" t="s">
        <v>693</v>
      </c>
      <c r="P107" s="108" t="s">
        <v>12</v>
      </c>
      <c r="Q107" s="108" t="s">
        <v>12</v>
      </c>
      <c r="R107" s="124" t="s">
        <v>18</v>
      </c>
      <c r="S107" s="108" t="s">
        <v>18</v>
      </c>
      <c r="V107" s="108" t="s">
        <v>695</v>
      </c>
      <c r="W107" s="108">
        <v>4</v>
      </c>
      <c r="X107" s="129" t="s">
        <v>88</v>
      </c>
      <c r="Y107" s="108" t="s">
        <v>92</v>
      </c>
      <c r="Z107" s="108"/>
      <c r="AA107" s="108"/>
      <c r="AB107" s="108"/>
      <c r="AC107" s="108"/>
      <c r="AD107" s="108" t="s">
        <v>144</v>
      </c>
      <c r="AE107" s="108">
        <v>0</v>
      </c>
      <c r="AG107" t="s">
        <v>1262</v>
      </c>
      <c r="AH107" s="124">
        <v>100</v>
      </c>
      <c r="AI107" s="130">
        <v>5</v>
      </c>
      <c r="AJ107" s="108">
        <v>1</v>
      </c>
      <c r="AK107" s="131" t="s">
        <v>108</v>
      </c>
      <c r="AL107" s="108" t="s">
        <v>106</v>
      </c>
      <c r="AM107" s="108"/>
      <c r="AN107" s="108">
        <v>0</v>
      </c>
      <c r="AO107" s="108"/>
      <c r="AP107" s="108"/>
      <c r="AQ107" s="108"/>
      <c r="AR107" s="131"/>
      <c r="AT107" s="108">
        <v>0</v>
      </c>
      <c r="AU107" s="108"/>
      <c r="AV107" s="108"/>
      <c r="AW107" s="108"/>
      <c r="AX107" s="108"/>
      <c r="AZ107" s="108">
        <v>0</v>
      </c>
      <c r="BF107" s="131">
        <v>0</v>
      </c>
      <c r="BL107" s="108">
        <v>0</v>
      </c>
      <c r="BM107" s="131"/>
      <c r="BN107" s="108"/>
      <c r="BO107" s="108"/>
      <c r="BP107" s="108"/>
      <c r="BX107" s="108">
        <v>0</v>
      </c>
      <c r="BY107" s="108"/>
      <c r="BZ107" s="108"/>
      <c r="CA107" s="108"/>
      <c r="CB107" s="108"/>
      <c r="CE107" s="108" t="s">
        <v>1266</v>
      </c>
      <c r="CL107" s="108"/>
    </row>
    <row r="108" spans="1:90">
      <c r="A108" s="123">
        <v>43302</v>
      </c>
      <c r="B108" s="108" t="s">
        <v>1278</v>
      </c>
      <c r="D108" s="108" t="s">
        <v>1208</v>
      </c>
      <c r="E108" s="108">
        <v>36</v>
      </c>
      <c r="F108" s="108">
        <v>2</v>
      </c>
      <c r="G108" s="124" t="s">
        <v>381</v>
      </c>
      <c r="H108" s="108">
        <v>0</v>
      </c>
      <c r="I108" s="108">
        <v>30</v>
      </c>
      <c r="J108" s="125" t="s">
        <v>707</v>
      </c>
      <c r="K108" s="126">
        <v>68.27</v>
      </c>
      <c r="L108" s="126">
        <v>68.569999999999993</v>
      </c>
      <c r="M108" s="127">
        <v>5</v>
      </c>
      <c r="N108" s="128" t="s">
        <v>693</v>
      </c>
      <c r="P108" s="108" t="s">
        <v>12</v>
      </c>
      <c r="Q108" s="108" t="s">
        <v>12</v>
      </c>
      <c r="R108" s="124" t="s">
        <v>18</v>
      </c>
      <c r="S108" s="108" t="s">
        <v>21</v>
      </c>
      <c r="V108" s="108" t="s">
        <v>695</v>
      </c>
      <c r="W108" s="108">
        <v>4</v>
      </c>
      <c r="X108" s="129" t="s">
        <v>88</v>
      </c>
      <c r="Y108" s="108" t="s">
        <v>92</v>
      </c>
      <c r="Z108" s="108"/>
      <c r="AA108" s="108"/>
      <c r="AB108" s="108"/>
      <c r="AC108" s="108"/>
      <c r="AD108" s="108" t="s">
        <v>144</v>
      </c>
      <c r="AE108" s="108">
        <v>0</v>
      </c>
      <c r="AG108" t="s">
        <v>1262</v>
      </c>
      <c r="AH108" s="124">
        <v>100</v>
      </c>
      <c r="AI108" s="130">
        <v>5</v>
      </c>
      <c r="AJ108" s="108">
        <v>1</v>
      </c>
      <c r="AK108" s="131" t="s">
        <v>108</v>
      </c>
      <c r="AL108" s="108" t="s">
        <v>106</v>
      </c>
      <c r="AM108" s="108"/>
      <c r="AN108" s="108">
        <v>0</v>
      </c>
      <c r="AO108" s="108"/>
      <c r="AP108" s="108"/>
      <c r="AQ108" s="108"/>
      <c r="AR108" s="131"/>
      <c r="AT108" s="108">
        <v>0</v>
      </c>
      <c r="AU108" s="108"/>
      <c r="AV108" s="108"/>
      <c r="AW108" s="108"/>
      <c r="AX108" s="108"/>
      <c r="AZ108" s="108">
        <v>0</v>
      </c>
      <c r="BF108" s="131">
        <v>0</v>
      </c>
      <c r="BL108" s="108">
        <v>0</v>
      </c>
      <c r="BM108" s="131"/>
      <c r="BN108" s="108"/>
      <c r="BO108" s="108"/>
      <c r="BP108" s="108"/>
      <c r="BX108" s="108">
        <v>0</v>
      </c>
      <c r="BY108" s="108"/>
      <c r="BZ108" s="108"/>
      <c r="CA108" s="108"/>
      <c r="CB108" s="108"/>
      <c r="CE108" s="108" t="s">
        <v>1266</v>
      </c>
      <c r="CL108" s="108"/>
    </row>
    <row r="109" spans="1:90">
      <c r="A109" s="123">
        <v>43302</v>
      </c>
      <c r="B109" s="108" t="s">
        <v>1278</v>
      </c>
      <c r="D109" s="108" t="s">
        <v>1208</v>
      </c>
      <c r="E109" s="108">
        <v>36</v>
      </c>
      <c r="F109" s="108">
        <v>2</v>
      </c>
      <c r="G109" s="124" t="s">
        <v>381</v>
      </c>
      <c r="H109" s="108">
        <v>30</v>
      </c>
      <c r="I109" s="108">
        <v>52.5</v>
      </c>
      <c r="J109" s="125" t="s">
        <v>707</v>
      </c>
      <c r="K109" s="126">
        <v>68.569999999999993</v>
      </c>
      <c r="L109" s="126">
        <v>68.795000000000002</v>
      </c>
      <c r="M109" s="127">
        <v>6</v>
      </c>
      <c r="N109" s="128" t="s">
        <v>693</v>
      </c>
      <c r="O109" t="s">
        <v>1286</v>
      </c>
      <c r="P109" s="108" t="s">
        <v>12</v>
      </c>
      <c r="Q109" s="108" t="s">
        <v>1287</v>
      </c>
      <c r="R109" s="124" t="s">
        <v>21</v>
      </c>
      <c r="S109" s="108" t="s">
        <v>21</v>
      </c>
      <c r="T109" t="s">
        <v>131</v>
      </c>
      <c r="U109" t="s">
        <v>136</v>
      </c>
      <c r="V109" s="108" t="s">
        <v>695</v>
      </c>
      <c r="W109" s="108">
        <v>4</v>
      </c>
      <c r="X109" s="129" t="s">
        <v>88</v>
      </c>
      <c r="Y109" s="108" t="s">
        <v>92</v>
      </c>
      <c r="Z109" s="108"/>
      <c r="AA109" s="108"/>
      <c r="AB109" s="108"/>
      <c r="AC109" s="108"/>
      <c r="AD109" s="108" t="s">
        <v>144</v>
      </c>
      <c r="AE109" s="108">
        <v>0</v>
      </c>
      <c r="AG109" t="s">
        <v>1262</v>
      </c>
      <c r="AH109" s="124">
        <v>98</v>
      </c>
      <c r="AI109" s="130">
        <v>4</v>
      </c>
      <c r="AJ109" s="108">
        <v>1</v>
      </c>
      <c r="AK109" s="131" t="s">
        <v>108</v>
      </c>
      <c r="AL109" s="108" t="s">
        <v>106</v>
      </c>
      <c r="AM109" s="108"/>
      <c r="AN109" s="108">
        <v>2</v>
      </c>
      <c r="AO109" s="108">
        <v>1</v>
      </c>
      <c r="AP109" s="108">
        <v>0.5</v>
      </c>
      <c r="AQ109" s="108" t="s">
        <v>112</v>
      </c>
      <c r="AR109" s="131" t="s">
        <v>106</v>
      </c>
      <c r="AT109" s="108">
        <v>0</v>
      </c>
      <c r="AU109" s="108"/>
      <c r="AV109" s="108"/>
      <c r="AW109" s="108"/>
      <c r="AX109" s="108"/>
      <c r="AZ109" s="108">
        <v>0</v>
      </c>
      <c r="BF109" s="131">
        <v>0</v>
      </c>
      <c r="BL109" s="108">
        <v>0</v>
      </c>
      <c r="BM109" s="131"/>
      <c r="BN109" s="108"/>
      <c r="BO109" s="108"/>
      <c r="BP109" s="108"/>
      <c r="BX109" s="108">
        <v>0</v>
      </c>
      <c r="BY109" s="108"/>
      <c r="BZ109" s="108"/>
      <c r="CA109" s="108"/>
      <c r="CB109" s="108"/>
      <c r="CE109" s="108" t="s">
        <v>1336</v>
      </c>
      <c r="CL109" s="108"/>
    </row>
    <row r="110" spans="1:90">
      <c r="A110" s="123">
        <v>43302</v>
      </c>
      <c r="B110" s="108" t="s">
        <v>1278</v>
      </c>
      <c r="D110" s="108" t="s">
        <v>1208</v>
      </c>
      <c r="E110" s="108">
        <v>37</v>
      </c>
      <c r="F110" s="108">
        <v>1</v>
      </c>
      <c r="G110" s="124" t="s">
        <v>382</v>
      </c>
      <c r="H110" s="108">
        <v>0</v>
      </c>
      <c r="I110" s="108">
        <v>79.5</v>
      </c>
      <c r="J110" s="125" t="s">
        <v>707</v>
      </c>
      <c r="K110" s="126">
        <v>68.599999999999994</v>
      </c>
      <c r="L110" s="126">
        <v>69.394999999999996</v>
      </c>
      <c r="M110" s="127">
        <v>6</v>
      </c>
      <c r="N110" s="128" t="s">
        <v>693</v>
      </c>
      <c r="O110" t="s">
        <v>1286</v>
      </c>
      <c r="P110" s="108" t="s">
        <v>12</v>
      </c>
      <c r="Q110" s="108" t="s">
        <v>1287</v>
      </c>
      <c r="R110" s="124" t="s">
        <v>21</v>
      </c>
      <c r="S110" s="108" t="s">
        <v>21</v>
      </c>
      <c r="T110" t="s">
        <v>131</v>
      </c>
      <c r="U110" t="s">
        <v>136</v>
      </c>
      <c r="V110" s="108" t="s">
        <v>695</v>
      </c>
      <c r="W110" s="108">
        <v>4</v>
      </c>
      <c r="X110" s="129" t="s">
        <v>88</v>
      </c>
      <c r="Y110" s="108" t="s">
        <v>92</v>
      </c>
      <c r="Z110" s="108"/>
      <c r="AA110" s="108"/>
      <c r="AB110" s="108"/>
      <c r="AC110" s="108"/>
      <c r="AD110" s="108" t="s">
        <v>144</v>
      </c>
      <c r="AE110" s="108">
        <v>0</v>
      </c>
      <c r="AG110" t="s">
        <v>1262</v>
      </c>
      <c r="AH110" s="124">
        <v>98</v>
      </c>
      <c r="AI110" s="130">
        <v>4</v>
      </c>
      <c r="AJ110" s="108">
        <v>1</v>
      </c>
      <c r="AK110" s="131" t="s">
        <v>108</v>
      </c>
      <c r="AL110" s="108" t="s">
        <v>106</v>
      </c>
      <c r="AM110" s="108"/>
      <c r="AN110" s="108">
        <v>2</v>
      </c>
      <c r="AO110" s="108">
        <v>1</v>
      </c>
      <c r="AP110" s="108">
        <v>0.5</v>
      </c>
      <c r="AQ110" s="108" t="s">
        <v>112</v>
      </c>
      <c r="AR110" s="131" t="s">
        <v>106</v>
      </c>
      <c r="AT110" s="108">
        <v>0</v>
      </c>
      <c r="AU110" s="108"/>
      <c r="AV110" s="108"/>
      <c r="AW110" s="108"/>
      <c r="AX110" s="108"/>
      <c r="AZ110" s="108">
        <v>0</v>
      </c>
      <c r="BF110" s="131">
        <v>0</v>
      </c>
      <c r="BL110" s="108">
        <v>0</v>
      </c>
      <c r="BM110" s="131"/>
      <c r="BN110" s="108"/>
      <c r="BO110" s="108"/>
      <c r="BP110" s="108"/>
      <c r="BX110" s="108">
        <v>0</v>
      </c>
      <c r="BY110" s="108"/>
      <c r="BZ110" s="108"/>
      <c r="CA110" s="108"/>
      <c r="CB110" s="108"/>
      <c r="CE110" s="108" t="s">
        <v>1336</v>
      </c>
      <c r="CL110" s="108"/>
    </row>
    <row r="111" spans="1:90">
      <c r="A111" s="123">
        <v>43302</v>
      </c>
      <c r="B111" s="108" t="s">
        <v>1278</v>
      </c>
      <c r="D111" s="108" t="s">
        <v>1208</v>
      </c>
      <c r="E111" s="108">
        <v>37</v>
      </c>
      <c r="F111" s="108">
        <v>2</v>
      </c>
      <c r="G111" s="124" t="s">
        <v>383</v>
      </c>
      <c r="H111" s="108">
        <v>0</v>
      </c>
      <c r="I111" s="108">
        <v>96</v>
      </c>
      <c r="J111" s="125" t="s">
        <v>707</v>
      </c>
      <c r="K111" s="126">
        <v>69.394999999999996</v>
      </c>
      <c r="L111" s="126">
        <v>70.35499999999999</v>
      </c>
      <c r="M111" s="127">
        <v>6</v>
      </c>
      <c r="N111" s="128" t="s">
        <v>693</v>
      </c>
      <c r="O111" t="s">
        <v>1286</v>
      </c>
      <c r="P111" s="108" t="s">
        <v>12</v>
      </c>
      <c r="Q111" s="108" t="s">
        <v>1287</v>
      </c>
      <c r="R111" s="124" t="s">
        <v>21</v>
      </c>
      <c r="S111" s="108" t="s">
        <v>21</v>
      </c>
      <c r="T111" t="s">
        <v>131</v>
      </c>
      <c r="U111" t="s">
        <v>136</v>
      </c>
      <c r="V111" s="108" t="s">
        <v>695</v>
      </c>
      <c r="W111" s="108">
        <v>4</v>
      </c>
      <c r="X111" s="129" t="s">
        <v>88</v>
      </c>
      <c r="Y111" s="108" t="s">
        <v>92</v>
      </c>
      <c r="Z111" s="108"/>
      <c r="AA111" s="108"/>
      <c r="AB111" s="108"/>
      <c r="AC111" s="108"/>
      <c r="AD111" s="108" t="s">
        <v>144</v>
      </c>
      <c r="AE111" s="108">
        <v>0</v>
      </c>
      <c r="AG111" t="s">
        <v>1262</v>
      </c>
      <c r="AH111" s="124">
        <v>98</v>
      </c>
      <c r="AI111" s="130">
        <v>4</v>
      </c>
      <c r="AJ111" s="108">
        <v>1</v>
      </c>
      <c r="AK111" s="131" t="s">
        <v>108</v>
      </c>
      <c r="AL111" s="108" t="s">
        <v>106</v>
      </c>
      <c r="AM111" s="108"/>
      <c r="AN111" s="108">
        <v>2</v>
      </c>
      <c r="AO111" s="108">
        <v>1</v>
      </c>
      <c r="AP111" s="108">
        <v>0.5</v>
      </c>
      <c r="AQ111" s="108" t="s">
        <v>112</v>
      </c>
      <c r="AR111" s="131" t="s">
        <v>106</v>
      </c>
      <c r="AT111" s="108">
        <v>0</v>
      </c>
      <c r="AU111" s="108"/>
      <c r="AV111" s="108"/>
      <c r="AW111" s="108"/>
      <c r="AX111" s="108"/>
      <c r="AZ111" s="108">
        <v>0</v>
      </c>
      <c r="BF111" s="131">
        <v>0</v>
      </c>
      <c r="BL111" s="108">
        <v>0</v>
      </c>
      <c r="BM111" s="131"/>
      <c r="BN111" s="108"/>
      <c r="BO111" s="108"/>
      <c r="BP111" s="108"/>
      <c r="BX111" s="108">
        <v>0</v>
      </c>
      <c r="BY111" s="108"/>
      <c r="BZ111" s="108"/>
      <c r="CA111" s="108"/>
      <c r="CB111" s="108"/>
      <c r="CE111" s="108" t="s">
        <v>1336</v>
      </c>
      <c r="CL111" s="108"/>
    </row>
    <row r="112" spans="1:90">
      <c r="A112" s="123">
        <v>43302</v>
      </c>
      <c r="B112" s="108" t="s">
        <v>1278</v>
      </c>
      <c r="D112" s="108" t="s">
        <v>1208</v>
      </c>
      <c r="E112" s="108">
        <v>37</v>
      </c>
      <c r="F112" s="108">
        <v>3</v>
      </c>
      <c r="G112" s="124" t="s">
        <v>384</v>
      </c>
      <c r="H112" s="108">
        <v>0</v>
      </c>
      <c r="I112" s="108">
        <v>40</v>
      </c>
      <c r="J112" s="125" t="s">
        <v>707</v>
      </c>
      <c r="K112" s="126">
        <v>70.355000000000004</v>
      </c>
      <c r="L112" s="126">
        <v>70.75500000000001</v>
      </c>
      <c r="M112" s="127">
        <v>6</v>
      </c>
      <c r="N112" s="128" t="s">
        <v>693</v>
      </c>
      <c r="O112" t="s">
        <v>1286</v>
      </c>
      <c r="P112" s="108" t="s">
        <v>12</v>
      </c>
      <c r="Q112" s="108" t="s">
        <v>1287</v>
      </c>
      <c r="R112" s="124" t="s">
        <v>21</v>
      </c>
      <c r="S112" s="108" t="s">
        <v>21</v>
      </c>
      <c r="T112" t="s">
        <v>131</v>
      </c>
      <c r="U112" t="s">
        <v>136</v>
      </c>
      <c r="V112" s="108" t="s">
        <v>695</v>
      </c>
      <c r="W112" s="108">
        <v>4</v>
      </c>
      <c r="X112" s="129" t="s">
        <v>88</v>
      </c>
      <c r="Y112" s="108" t="s">
        <v>92</v>
      </c>
      <c r="Z112" s="108"/>
      <c r="AA112" s="108"/>
      <c r="AB112" s="108"/>
      <c r="AC112" s="108"/>
      <c r="AD112" s="108" t="s">
        <v>144</v>
      </c>
      <c r="AE112" s="108">
        <v>0</v>
      </c>
      <c r="AG112" t="s">
        <v>1262</v>
      </c>
      <c r="AH112" s="124">
        <v>98</v>
      </c>
      <c r="AI112" s="130">
        <v>4</v>
      </c>
      <c r="AJ112" s="108">
        <v>1</v>
      </c>
      <c r="AK112" s="131" t="s">
        <v>108</v>
      </c>
      <c r="AL112" s="108" t="s">
        <v>106</v>
      </c>
      <c r="AM112" s="108"/>
      <c r="AN112" s="108">
        <v>2</v>
      </c>
      <c r="AO112" s="108">
        <v>1</v>
      </c>
      <c r="AP112" s="108">
        <v>0.5</v>
      </c>
      <c r="AQ112" s="108" t="s">
        <v>112</v>
      </c>
      <c r="AR112" s="131" t="s">
        <v>106</v>
      </c>
      <c r="AT112" s="108">
        <v>0</v>
      </c>
      <c r="AU112" s="108"/>
      <c r="AV112" s="108"/>
      <c r="AW112" s="108"/>
      <c r="AX112" s="108"/>
      <c r="AZ112" s="108">
        <v>0</v>
      </c>
      <c r="BF112" s="131">
        <v>0</v>
      </c>
      <c r="BL112" s="108">
        <v>0</v>
      </c>
      <c r="BM112" s="131"/>
      <c r="BN112" s="108"/>
      <c r="BO112" s="108"/>
      <c r="BP112" s="108"/>
      <c r="BX112" s="108">
        <v>0</v>
      </c>
      <c r="BY112" s="108"/>
      <c r="BZ112" s="108"/>
      <c r="CA112" s="108"/>
      <c r="CB112" s="108"/>
      <c r="CE112" s="108" t="s">
        <v>1336</v>
      </c>
      <c r="CL112" s="108"/>
    </row>
    <row r="113" spans="1:90">
      <c r="A113" s="149">
        <v>43302</v>
      </c>
      <c r="B113" s="150" t="s">
        <v>1278</v>
      </c>
      <c r="C113" s="105"/>
      <c r="D113" s="150" t="s">
        <v>1208</v>
      </c>
      <c r="E113" s="150">
        <v>37</v>
      </c>
      <c r="F113" s="150">
        <v>4</v>
      </c>
      <c r="G113" s="151" t="s">
        <v>385</v>
      </c>
      <c r="H113" s="150">
        <v>0</v>
      </c>
      <c r="I113" s="150">
        <v>74.5</v>
      </c>
      <c r="J113" s="183" t="s">
        <v>707</v>
      </c>
      <c r="K113" s="153">
        <v>70.754999999999995</v>
      </c>
      <c r="L113" s="153">
        <v>71.5</v>
      </c>
      <c r="M113" s="154">
        <v>6</v>
      </c>
      <c r="N113" s="155" t="s">
        <v>693</v>
      </c>
      <c r="O113" s="150" t="s">
        <v>1286</v>
      </c>
      <c r="P113" s="150" t="s">
        <v>12</v>
      </c>
      <c r="Q113" s="150" t="s">
        <v>1287</v>
      </c>
      <c r="R113" s="151" t="s">
        <v>21</v>
      </c>
      <c r="S113" s="150" t="s">
        <v>21</v>
      </c>
      <c r="T113" s="150" t="s">
        <v>131</v>
      </c>
      <c r="U113" s="150" t="s">
        <v>136</v>
      </c>
      <c r="V113" s="150" t="s">
        <v>695</v>
      </c>
      <c r="W113" s="150">
        <v>4</v>
      </c>
      <c r="X113" s="156" t="s">
        <v>88</v>
      </c>
      <c r="Y113" s="150" t="s">
        <v>92</v>
      </c>
      <c r="Z113" s="150"/>
      <c r="AA113" s="105"/>
      <c r="AB113" s="105"/>
      <c r="AC113" s="105"/>
      <c r="AD113" s="150" t="s">
        <v>144</v>
      </c>
      <c r="AE113" s="150">
        <v>0</v>
      </c>
      <c r="AF113" s="105"/>
      <c r="AG113" s="150" t="s">
        <v>1262</v>
      </c>
      <c r="AH113" s="151">
        <v>98</v>
      </c>
      <c r="AI113" s="157">
        <v>4</v>
      </c>
      <c r="AJ113" s="150">
        <v>1</v>
      </c>
      <c r="AK113" s="158" t="s">
        <v>108</v>
      </c>
      <c r="AL113" s="150" t="s">
        <v>106</v>
      </c>
      <c r="AM113" s="105"/>
      <c r="AN113" s="150">
        <v>2</v>
      </c>
      <c r="AO113" s="150">
        <v>1</v>
      </c>
      <c r="AP113" s="150">
        <v>0.5</v>
      </c>
      <c r="AQ113" s="150" t="s">
        <v>112</v>
      </c>
      <c r="AR113" s="158" t="s">
        <v>106</v>
      </c>
      <c r="AS113" s="105"/>
      <c r="AT113" s="150">
        <v>0</v>
      </c>
      <c r="AU113" s="150"/>
      <c r="AV113" s="150"/>
      <c r="AW113" s="150"/>
      <c r="AX113" s="150"/>
      <c r="AY113" s="105"/>
      <c r="AZ113" s="150">
        <v>0</v>
      </c>
      <c r="BA113" s="105"/>
      <c r="BB113" s="105"/>
      <c r="BC113" s="105"/>
      <c r="BD113" s="105"/>
      <c r="BE113" s="105"/>
      <c r="BF113" s="158">
        <v>0</v>
      </c>
      <c r="BG113" s="105"/>
      <c r="BH113" s="105"/>
      <c r="BI113" s="105"/>
      <c r="BJ113" s="105"/>
      <c r="BK113" s="105"/>
      <c r="BL113" s="150">
        <v>0</v>
      </c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50">
        <v>0</v>
      </c>
      <c r="BY113" s="105"/>
      <c r="BZ113" s="105"/>
      <c r="CA113" s="105"/>
      <c r="CB113" s="105"/>
      <c r="CC113" s="105"/>
      <c r="CD113" s="105"/>
      <c r="CE113" s="150" t="s">
        <v>1336</v>
      </c>
      <c r="CL113" s="108"/>
    </row>
    <row r="114" spans="1:90">
      <c r="A114" s="123">
        <v>43303</v>
      </c>
      <c r="B114" s="108" t="s">
        <v>1335</v>
      </c>
      <c r="D114" s="108" t="s">
        <v>1208</v>
      </c>
      <c r="E114" s="108">
        <v>38</v>
      </c>
      <c r="F114" s="108">
        <v>1</v>
      </c>
      <c r="G114" s="124" t="s">
        <v>386</v>
      </c>
      <c r="H114" s="108">
        <v>0</v>
      </c>
      <c r="I114" s="108">
        <v>53</v>
      </c>
      <c r="J114" s="125" t="s">
        <v>707</v>
      </c>
      <c r="K114" s="126">
        <v>71.099999999999994</v>
      </c>
      <c r="L114" s="126">
        <v>71.63</v>
      </c>
      <c r="M114" s="127">
        <v>6</v>
      </c>
      <c r="N114" s="128" t="s">
        <v>693</v>
      </c>
      <c r="O114" t="s">
        <v>1286</v>
      </c>
      <c r="P114" s="108" t="s">
        <v>12</v>
      </c>
      <c r="Q114" s="108" t="s">
        <v>1287</v>
      </c>
      <c r="R114" s="124" t="s">
        <v>21</v>
      </c>
      <c r="S114" s="108" t="s">
        <v>21</v>
      </c>
      <c r="T114" s="108" t="s">
        <v>131</v>
      </c>
      <c r="U114" s="108" t="s">
        <v>136</v>
      </c>
      <c r="V114" s="108" t="s">
        <v>695</v>
      </c>
      <c r="W114" s="108">
        <v>4</v>
      </c>
      <c r="X114" s="129" t="s">
        <v>88</v>
      </c>
      <c r="Y114" s="108" t="s">
        <v>92</v>
      </c>
      <c r="Z114" s="108"/>
      <c r="AD114" s="108" t="s">
        <v>144</v>
      </c>
      <c r="AE114" s="108">
        <v>0</v>
      </c>
      <c r="AG114" s="108" t="s">
        <v>1262</v>
      </c>
      <c r="AH114" s="124">
        <v>98</v>
      </c>
      <c r="AI114" s="130">
        <v>4</v>
      </c>
      <c r="AJ114" s="108">
        <v>1</v>
      </c>
      <c r="AK114" s="131" t="s">
        <v>108</v>
      </c>
      <c r="AL114" s="108" t="s">
        <v>106</v>
      </c>
      <c r="AM114" s="108"/>
      <c r="AN114" s="108">
        <v>2</v>
      </c>
      <c r="AO114" s="108">
        <v>1</v>
      </c>
      <c r="AP114" s="108">
        <v>0.5</v>
      </c>
      <c r="AQ114" s="108" t="s">
        <v>112</v>
      </c>
      <c r="AR114" s="131" t="s">
        <v>106</v>
      </c>
      <c r="AT114" s="108">
        <v>0</v>
      </c>
      <c r="AU114" s="108"/>
      <c r="AV114" s="108"/>
      <c r="AW114" s="108"/>
      <c r="AX114" s="108"/>
      <c r="AZ114" s="108">
        <v>0</v>
      </c>
      <c r="BF114" s="131">
        <v>0</v>
      </c>
      <c r="BL114" s="108">
        <v>0</v>
      </c>
      <c r="BX114" s="108">
        <v>0</v>
      </c>
      <c r="BY114" s="108"/>
      <c r="BZ114" s="108"/>
      <c r="CA114" s="108"/>
      <c r="CB114" s="108"/>
      <c r="CE114" s="108" t="s">
        <v>1336</v>
      </c>
      <c r="CL114" s="108"/>
    </row>
    <row r="115" spans="1:90">
      <c r="A115" s="123">
        <v>43303</v>
      </c>
      <c r="B115" s="108" t="s">
        <v>1335</v>
      </c>
      <c r="D115" s="108" t="s">
        <v>1208</v>
      </c>
      <c r="E115" s="108">
        <v>39</v>
      </c>
      <c r="F115" s="108">
        <v>1</v>
      </c>
      <c r="G115" s="124" t="s">
        <v>387</v>
      </c>
      <c r="H115" s="108">
        <v>0</v>
      </c>
      <c r="I115" s="108">
        <v>85</v>
      </c>
      <c r="J115" s="125" t="s">
        <v>707</v>
      </c>
      <c r="K115" s="126">
        <v>71.599999999999994</v>
      </c>
      <c r="L115" s="126">
        <v>72.449999999999989</v>
      </c>
      <c r="M115" s="127">
        <v>6</v>
      </c>
      <c r="N115" s="128" t="s">
        <v>693</v>
      </c>
      <c r="O115" t="s">
        <v>1286</v>
      </c>
      <c r="P115" s="108" t="s">
        <v>12</v>
      </c>
      <c r="Q115" s="108" t="s">
        <v>1287</v>
      </c>
      <c r="R115" s="124" t="s">
        <v>21</v>
      </c>
      <c r="S115" s="108" t="s">
        <v>21</v>
      </c>
      <c r="T115" s="108" t="s">
        <v>131</v>
      </c>
      <c r="U115" s="108" t="s">
        <v>136</v>
      </c>
      <c r="V115" s="108" t="s">
        <v>695</v>
      </c>
      <c r="W115" s="108">
        <v>4</v>
      </c>
      <c r="X115" s="129" t="s">
        <v>88</v>
      </c>
      <c r="Y115" s="108" t="s">
        <v>92</v>
      </c>
      <c r="Z115" s="108"/>
      <c r="AA115" s="108"/>
      <c r="AB115" s="108"/>
      <c r="AC115" s="108"/>
      <c r="AD115" s="108" t="s">
        <v>144</v>
      </c>
      <c r="AE115" s="108">
        <v>0</v>
      </c>
      <c r="AG115" t="s">
        <v>1262</v>
      </c>
      <c r="AH115" s="124">
        <v>98</v>
      </c>
      <c r="AI115">
        <v>4</v>
      </c>
      <c r="AJ115">
        <v>1</v>
      </c>
      <c r="AK115" t="s">
        <v>108</v>
      </c>
      <c r="AL115" t="s">
        <v>106</v>
      </c>
      <c r="AN115" s="108">
        <v>2</v>
      </c>
      <c r="AO115" s="108">
        <v>1</v>
      </c>
      <c r="AP115" s="108">
        <v>0.5</v>
      </c>
      <c r="AQ115" s="108" t="s">
        <v>112</v>
      </c>
      <c r="AR115" s="131" t="s">
        <v>106</v>
      </c>
      <c r="AT115" s="108">
        <v>0</v>
      </c>
      <c r="AU115" s="108"/>
      <c r="AV115" s="108"/>
      <c r="AW115" s="108"/>
      <c r="AX115" s="108"/>
      <c r="AZ115" s="108">
        <v>0</v>
      </c>
      <c r="BA115" s="108"/>
      <c r="BB115" s="108"/>
      <c r="BC115" s="108"/>
      <c r="BD115" s="108"/>
      <c r="BF115" s="131">
        <v>0</v>
      </c>
      <c r="BL115" s="108">
        <v>0</v>
      </c>
      <c r="BX115" s="108">
        <v>0</v>
      </c>
      <c r="CE115" s="108" t="s">
        <v>1336</v>
      </c>
      <c r="CL115" s="108"/>
    </row>
    <row r="116" spans="1:90">
      <c r="A116" s="123">
        <v>43303</v>
      </c>
      <c r="B116" s="108" t="s">
        <v>1335</v>
      </c>
      <c r="D116" s="108" t="s">
        <v>1208</v>
      </c>
      <c r="E116" s="108">
        <v>39</v>
      </c>
      <c r="F116" s="108">
        <v>2</v>
      </c>
      <c r="G116" s="124" t="s">
        <v>388</v>
      </c>
      <c r="H116" s="108">
        <v>0</v>
      </c>
      <c r="I116" s="108">
        <v>74.5</v>
      </c>
      <c r="J116" s="125" t="s">
        <v>707</v>
      </c>
      <c r="K116" s="126">
        <v>72.45</v>
      </c>
      <c r="L116" s="126">
        <v>73.195000000000007</v>
      </c>
      <c r="M116" s="127">
        <v>6</v>
      </c>
      <c r="N116" s="128" t="s">
        <v>693</v>
      </c>
      <c r="O116" t="s">
        <v>1286</v>
      </c>
      <c r="P116" s="108" t="s">
        <v>12</v>
      </c>
      <c r="Q116" s="108" t="s">
        <v>1287</v>
      </c>
      <c r="R116" s="124" t="s">
        <v>21</v>
      </c>
      <c r="S116" s="108" t="s">
        <v>21</v>
      </c>
      <c r="T116" s="108" t="s">
        <v>131</v>
      </c>
      <c r="U116" s="108" t="s">
        <v>136</v>
      </c>
      <c r="V116" s="108" t="s">
        <v>695</v>
      </c>
      <c r="W116" s="108">
        <v>4</v>
      </c>
      <c r="X116" s="129" t="s">
        <v>88</v>
      </c>
      <c r="Y116" s="108" t="s">
        <v>92</v>
      </c>
      <c r="Z116" s="108"/>
      <c r="AA116" s="108"/>
      <c r="AB116" s="108"/>
      <c r="AC116" s="108"/>
      <c r="AD116" s="108" t="s">
        <v>144</v>
      </c>
      <c r="AE116" s="108">
        <v>0</v>
      </c>
      <c r="AG116" s="108" t="s">
        <v>1262</v>
      </c>
      <c r="AH116" s="124">
        <v>98</v>
      </c>
      <c r="AI116" s="130">
        <v>4</v>
      </c>
      <c r="AJ116" s="108">
        <v>1</v>
      </c>
      <c r="AK116" s="131" t="s">
        <v>108</v>
      </c>
      <c r="AL116" s="108" t="s">
        <v>106</v>
      </c>
      <c r="AN116" s="108">
        <v>2</v>
      </c>
      <c r="AO116" s="108">
        <v>1</v>
      </c>
      <c r="AP116" s="108">
        <v>0.5</v>
      </c>
      <c r="AQ116" s="108" t="s">
        <v>112</v>
      </c>
      <c r="AR116" s="131" t="s">
        <v>106</v>
      </c>
      <c r="AT116" s="108">
        <v>0</v>
      </c>
      <c r="AU116" s="108"/>
      <c r="AV116" s="108"/>
      <c r="AW116" s="108"/>
      <c r="AX116" s="108"/>
      <c r="AZ116" s="108">
        <v>0</v>
      </c>
      <c r="BA116" s="108"/>
      <c r="BB116" s="108"/>
      <c r="BC116" s="108"/>
      <c r="BD116" s="108"/>
      <c r="BE116" s="108"/>
      <c r="BF116" s="131">
        <v>0</v>
      </c>
      <c r="BL116" s="108">
        <v>0</v>
      </c>
      <c r="BX116" s="108">
        <v>0</v>
      </c>
      <c r="CE116" s="108" t="s">
        <v>1336</v>
      </c>
      <c r="CL116" s="108"/>
    </row>
    <row r="117" spans="1:90">
      <c r="A117" s="123">
        <v>43303</v>
      </c>
      <c r="B117" s="108" t="s">
        <v>1335</v>
      </c>
      <c r="D117" s="108" t="s">
        <v>1208</v>
      </c>
      <c r="E117" s="108">
        <v>39</v>
      </c>
      <c r="F117" s="108">
        <v>3</v>
      </c>
      <c r="G117" s="124" t="s">
        <v>389</v>
      </c>
      <c r="H117" s="108">
        <v>0</v>
      </c>
      <c r="I117" s="108">
        <v>66</v>
      </c>
      <c r="J117" s="125" t="s">
        <v>707</v>
      </c>
      <c r="K117" s="126">
        <v>73.194999999999993</v>
      </c>
      <c r="L117" s="126">
        <v>73.85499999999999</v>
      </c>
      <c r="M117" s="127">
        <v>6</v>
      </c>
      <c r="N117" s="128" t="s">
        <v>693</v>
      </c>
      <c r="O117" t="s">
        <v>1286</v>
      </c>
      <c r="P117" s="108" t="s">
        <v>12</v>
      </c>
      <c r="Q117" s="108" t="s">
        <v>1287</v>
      </c>
      <c r="R117" s="124" t="s">
        <v>21</v>
      </c>
      <c r="S117" s="108" t="s">
        <v>21</v>
      </c>
      <c r="T117" t="s">
        <v>131</v>
      </c>
      <c r="U117" t="s">
        <v>136</v>
      </c>
      <c r="V117" s="108" t="s">
        <v>695</v>
      </c>
      <c r="W117" s="108">
        <v>4</v>
      </c>
      <c r="X117" s="129" t="s">
        <v>88</v>
      </c>
      <c r="Y117" s="108" t="s">
        <v>92</v>
      </c>
      <c r="Z117" s="108"/>
      <c r="AA117" s="108"/>
      <c r="AB117" s="108"/>
      <c r="AC117" s="108"/>
      <c r="AD117" s="108" t="s">
        <v>144</v>
      </c>
      <c r="AE117" s="108">
        <v>0</v>
      </c>
      <c r="AG117" s="108" t="s">
        <v>1262</v>
      </c>
      <c r="AH117" s="124">
        <v>98</v>
      </c>
      <c r="AI117" s="130">
        <v>4</v>
      </c>
      <c r="AJ117" s="108">
        <v>1</v>
      </c>
      <c r="AK117" s="131" t="s">
        <v>108</v>
      </c>
      <c r="AL117" s="108" t="s">
        <v>106</v>
      </c>
      <c r="AN117" s="108">
        <v>2</v>
      </c>
      <c r="AO117" s="108">
        <v>1</v>
      </c>
      <c r="AP117" s="108">
        <v>0.5</v>
      </c>
      <c r="AQ117" s="108" t="s">
        <v>112</v>
      </c>
      <c r="AR117" s="131" t="s">
        <v>106</v>
      </c>
      <c r="AT117" s="108">
        <v>0</v>
      </c>
      <c r="AU117" s="108"/>
      <c r="AV117" s="108"/>
      <c r="AW117" s="108"/>
      <c r="AX117" s="108"/>
      <c r="AZ117" s="108">
        <v>0</v>
      </c>
      <c r="BA117" s="108"/>
      <c r="BB117" s="108"/>
      <c r="BC117" s="108"/>
      <c r="BD117" s="108"/>
      <c r="BE117" s="108"/>
      <c r="BF117" s="131">
        <v>0</v>
      </c>
      <c r="BL117" s="108">
        <v>0</v>
      </c>
      <c r="BX117" s="108">
        <v>0</v>
      </c>
      <c r="CE117" s="108" t="s">
        <v>1336</v>
      </c>
      <c r="CL117" s="108"/>
    </row>
    <row r="118" spans="1:90">
      <c r="A118" s="123">
        <v>43303</v>
      </c>
      <c r="B118" s="108" t="s">
        <v>1335</v>
      </c>
      <c r="D118" s="108" t="s">
        <v>1208</v>
      </c>
      <c r="E118" s="108">
        <v>40</v>
      </c>
      <c r="F118" s="108">
        <v>1</v>
      </c>
      <c r="G118" s="124" t="s">
        <v>390</v>
      </c>
      <c r="H118" s="108">
        <v>0</v>
      </c>
      <c r="I118" s="108">
        <v>16</v>
      </c>
      <c r="J118" s="125" t="s">
        <v>707</v>
      </c>
      <c r="K118" s="126">
        <v>74.099999999999994</v>
      </c>
      <c r="L118" s="126">
        <v>74.259999999999991</v>
      </c>
      <c r="M118" s="127">
        <v>6</v>
      </c>
      <c r="N118" s="128" t="s">
        <v>693</v>
      </c>
      <c r="O118" t="s">
        <v>1286</v>
      </c>
      <c r="P118" s="108" t="s">
        <v>12</v>
      </c>
      <c r="Q118" s="108" t="s">
        <v>1287</v>
      </c>
      <c r="R118" s="124" t="s">
        <v>21</v>
      </c>
      <c r="S118" s="108" t="s">
        <v>24</v>
      </c>
      <c r="T118" t="s">
        <v>131</v>
      </c>
      <c r="U118" t="s">
        <v>136</v>
      </c>
      <c r="V118" s="108" t="s">
        <v>695</v>
      </c>
      <c r="W118" s="108">
        <v>4</v>
      </c>
      <c r="X118" s="129" t="s">
        <v>88</v>
      </c>
      <c r="Y118" s="108" t="s">
        <v>92</v>
      </c>
      <c r="Z118" s="108"/>
      <c r="AA118" s="108"/>
      <c r="AB118" s="108"/>
      <c r="AC118" s="108"/>
      <c r="AD118" s="108" t="s">
        <v>144</v>
      </c>
      <c r="AE118" s="108">
        <v>0</v>
      </c>
      <c r="AG118" s="108" t="s">
        <v>1262</v>
      </c>
      <c r="AH118" s="124">
        <v>98</v>
      </c>
      <c r="AI118" s="130">
        <v>4</v>
      </c>
      <c r="AJ118" s="108">
        <v>1</v>
      </c>
      <c r="AK118" s="131" t="s">
        <v>108</v>
      </c>
      <c r="AL118" s="108" t="s">
        <v>106</v>
      </c>
      <c r="AN118" s="108">
        <v>2</v>
      </c>
      <c r="AO118" s="108">
        <v>1</v>
      </c>
      <c r="AP118" s="108">
        <v>0.5</v>
      </c>
      <c r="AQ118" s="108" t="s">
        <v>112</v>
      </c>
      <c r="AR118" s="131" t="s">
        <v>106</v>
      </c>
      <c r="AT118" s="108">
        <v>0</v>
      </c>
      <c r="AU118" s="108"/>
      <c r="AV118" s="108"/>
      <c r="AW118" s="108"/>
      <c r="AX118" s="108"/>
      <c r="AZ118" s="108">
        <v>0</v>
      </c>
      <c r="BA118" s="108"/>
      <c r="BB118" s="108"/>
      <c r="BC118" s="108"/>
      <c r="BD118" s="108"/>
      <c r="BE118" s="108"/>
      <c r="BF118" s="131">
        <v>0</v>
      </c>
      <c r="BL118" s="108">
        <v>0</v>
      </c>
      <c r="BX118" s="108">
        <v>0</v>
      </c>
      <c r="CE118" s="108" t="s">
        <v>1336</v>
      </c>
      <c r="CL118" s="108"/>
    </row>
    <row r="119" spans="1:90">
      <c r="A119" s="123">
        <v>43303</v>
      </c>
      <c r="B119" s="108" t="s">
        <v>1335</v>
      </c>
      <c r="D119" s="108" t="s">
        <v>1208</v>
      </c>
      <c r="E119" s="108">
        <v>40</v>
      </c>
      <c r="F119" s="108">
        <v>1</v>
      </c>
      <c r="G119" s="124" t="s">
        <v>390</v>
      </c>
      <c r="H119" s="108">
        <v>16</v>
      </c>
      <c r="I119" s="108">
        <v>52.5</v>
      </c>
      <c r="J119" s="125" t="s">
        <v>707</v>
      </c>
      <c r="K119" s="126">
        <v>74.259999999999991</v>
      </c>
      <c r="L119" s="126">
        <v>74.625</v>
      </c>
      <c r="M119" s="127">
        <v>7</v>
      </c>
      <c r="N119" s="128">
        <v>3</v>
      </c>
      <c r="O119" t="s">
        <v>30</v>
      </c>
      <c r="P119" s="108" t="s">
        <v>689</v>
      </c>
      <c r="Q119" s="108" t="s">
        <v>1337</v>
      </c>
      <c r="R119" s="124" t="s">
        <v>24</v>
      </c>
      <c r="S119" s="108" t="s">
        <v>24</v>
      </c>
      <c r="T119" t="s">
        <v>131</v>
      </c>
      <c r="U119" t="s">
        <v>136</v>
      </c>
      <c r="V119" s="108" t="s">
        <v>695</v>
      </c>
      <c r="W119" s="108">
        <v>4</v>
      </c>
      <c r="X119" s="129" t="s">
        <v>88</v>
      </c>
      <c r="Y119" s="108" t="s">
        <v>92</v>
      </c>
      <c r="Z119" s="108" t="s">
        <v>1338</v>
      </c>
      <c r="AA119" s="108" t="s">
        <v>146</v>
      </c>
      <c r="AB119" s="108" t="s">
        <v>131</v>
      </c>
      <c r="AC119" s="108" t="s">
        <v>136</v>
      </c>
      <c r="AD119" s="108" t="s">
        <v>143</v>
      </c>
      <c r="AE119" s="108">
        <v>3</v>
      </c>
      <c r="AF119" t="s">
        <v>1339</v>
      </c>
      <c r="AG119" s="108" t="s">
        <v>1340</v>
      </c>
      <c r="AH119" s="124">
        <v>40</v>
      </c>
      <c r="AI119" s="130">
        <v>3</v>
      </c>
      <c r="AJ119" s="108">
        <v>1</v>
      </c>
      <c r="AK119" s="131" t="s">
        <v>111</v>
      </c>
      <c r="AL119" s="108" t="s">
        <v>106</v>
      </c>
      <c r="AN119" s="108">
        <v>30</v>
      </c>
      <c r="AO119" s="108">
        <v>2</v>
      </c>
      <c r="AP119" s="108">
        <v>1</v>
      </c>
      <c r="AQ119" s="108" t="s">
        <v>111</v>
      </c>
      <c r="AR119" s="131" t="s">
        <v>106</v>
      </c>
      <c r="AT119" s="108">
        <v>30</v>
      </c>
      <c r="AU119" s="108">
        <v>3</v>
      </c>
      <c r="AV119" s="108">
        <v>1</v>
      </c>
      <c r="AW119" s="108" t="s">
        <v>111</v>
      </c>
      <c r="AX119" s="108" t="s">
        <v>106</v>
      </c>
      <c r="AZ119" s="108">
        <v>0</v>
      </c>
      <c r="BA119" s="108"/>
      <c r="BB119" s="108"/>
      <c r="BC119" s="108"/>
      <c r="BD119" s="108"/>
      <c r="BE119" s="108"/>
      <c r="BF119" s="131">
        <v>0</v>
      </c>
      <c r="BL119" s="108">
        <v>0</v>
      </c>
      <c r="BX119" s="108">
        <v>0</v>
      </c>
      <c r="CE119" s="108" t="s">
        <v>1341</v>
      </c>
      <c r="CL119" s="108"/>
    </row>
    <row r="120" spans="1:90">
      <c r="A120" s="123">
        <v>43303</v>
      </c>
      <c r="B120" s="108" t="s">
        <v>1335</v>
      </c>
      <c r="D120" s="108" t="s">
        <v>1208</v>
      </c>
      <c r="E120" s="108">
        <v>41</v>
      </c>
      <c r="F120" s="108">
        <v>1</v>
      </c>
      <c r="G120" s="124" t="s">
        <v>391</v>
      </c>
      <c r="H120" s="108">
        <v>0</v>
      </c>
      <c r="I120" s="108">
        <v>15</v>
      </c>
      <c r="J120" s="125" t="s">
        <v>707</v>
      </c>
      <c r="K120" s="126">
        <v>74.599999999999994</v>
      </c>
      <c r="L120" s="126">
        <v>74.75</v>
      </c>
      <c r="M120" s="127">
        <v>7</v>
      </c>
      <c r="N120" s="128">
        <v>3</v>
      </c>
      <c r="O120" t="s">
        <v>30</v>
      </c>
      <c r="P120" s="108" t="s">
        <v>689</v>
      </c>
      <c r="Q120" s="108" t="s">
        <v>1337</v>
      </c>
      <c r="R120" s="124" t="s">
        <v>24</v>
      </c>
      <c r="S120" s="108" t="s">
        <v>21</v>
      </c>
      <c r="T120" t="s">
        <v>131</v>
      </c>
      <c r="U120" t="s">
        <v>136</v>
      </c>
      <c r="V120" s="108" t="s">
        <v>695</v>
      </c>
      <c r="W120" s="108">
        <v>4</v>
      </c>
      <c r="X120" s="129" t="s">
        <v>88</v>
      </c>
      <c r="Y120" s="108" t="s">
        <v>92</v>
      </c>
      <c r="Z120" s="108" t="s">
        <v>1338</v>
      </c>
      <c r="AA120" s="108" t="s">
        <v>146</v>
      </c>
      <c r="AB120" s="108" t="s">
        <v>131</v>
      </c>
      <c r="AC120" s="108" t="s">
        <v>136</v>
      </c>
      <c r="AD120" s="108" t="s">
        <v>143</v>
      </c>
      <c r="AE120" s="108">
        <v>3</v>
      </c>
      <c r="AF120" t="s">
        <v>1339</v>
      </c>
      <c r="AG120" s="108" t="s">
        <v>1340</v>
      </c>
      <c r="AH120" s="124">
        <v>40</v>
      </c>
      <c r="AI120" s="130">
        <v>3</v>
      </c>
      <c r="AJ120" s="108">
        <v>1</v>
      </c>
      <c r="AK120" s="131" t="s">
        <v>111</v>
      </c>
      <c r="AL120" s="108" t="s">
        <v>106</v>
      </c>
      <c r="AN120" s="108">
        <v>30</v>
      </c>
      <c r="AO120" s="108">
        <v>2</v>
      </c>
      <c r="AP120" s="108">
        <v>1</v>
      </c>
      <c r="AQ120" s="108" t="s">
        <v>111</v>
      </c>
      <c r="AR120" s="131" t="s">
        <v>106</v>
      </c>
      <c r="AT120" s="108">
        <v>30</v>
      </c>
      <c r="AU120" s="108">
        <v>3</v>
      </c>
      <c r="AV120" s="108">
        <v>1</v>
      </c>
      <c r="AW120" s="108" t="s">
        <v>111</v>
      </c>
      <c r="AX120" s="108" t="s">
        <v>106</v>
      </c>
      <c r="AZ120" s="108">
        <v>0</v>
      </c>
      <c r="BA120" s="108"/>
      <c r="BB120" s="108"/>
      <c r="BC120" s="108"/>
      <c r="BD120" s="108"/>
      <c r="BE120" s="108"/>
      <c r="BF120" s="131">
        <v>0</v>
      </c>
      <c r="BL120" s="108">
        <v>0</v>
      </c>
      <c r="BX120" s="108">
        <v>0</v>
      </c>
      <c r="CE120" s="108" t="s">
        <v>1341</v>
      </c>
      <c r="CL120" s="108"/>
    </row>
    <row r="121" spans="1:90">
      <c r="A121" s="123">
        <v>43303</v>
      </c>
      <c r="B121" s="108" t="s">
        <v>1335</v>
      </c>
      <c r="D121" s="108" t="s">
        <v>1208</v>
      </c>
      <c r="E121" s="108">
        <v>41</v>
      </c>
      <c r="F121" s="108">
        <v>1</v>
      </c>
      <c r="G121" s="124" t="s">
        <v>391</v>
      </c>
      <c r="H121" s="108">
        <v>15</v>
      </c>
      <c r="I121" s="108">
        <v>96</v>
      </c>
      <c r="J121" s="125" t="s">
        <v>707</v>
      </c>
      <c r="K121" s="126">
        <v>74.75</v>
      </c>
      <c r="L121" s="126">
        <v>75.559999999999988</v>
      </c>
      <c r="M121" s="127" t="s">
        <v>1342</v>
      </c>
      <c r="N121" s="128">
        <v>14</v>
      </c>
      <c r="P121" s="108" t="s">
        <v>689</v>
      </c>
      <c r="Q121" s="108" t="s">
        <v>689</v>
      </c>
      <c r="R121" s="124" t="s">
        <v>21</v>
      </c>
      <c r="S121" s="108" t="s">
        <v>21</v>
      </c>
      <c r="T121" t="s">
        <v>131</v>
      </c>
      <c r="U121" t="s">
        <v>136</v>
      </c>
      <c r="V121" s="108" t="s">
        <v>695</v>
      </c>
      <c r="W121" s="108">
        <v>4</v>
      </c>
      <c r="X121" s="129" t="s">
        <v>88</v>
      </c>
      <c r="Y121" s="108" t="s">
        <v>92</v>
      </c>
      <c r="Z121" s="108" t="s">
        <v>1338</v>
      </c>
      <c r="AA121" s="108" t="s">
        <v>146</v>
      </c>
      <c r="AB121" s="108" t="s">
        <v>131</v>
      </c>
      <c r="AC121" s="108" t="s">
        <v>136</v>
      </c>
      <c r="AD121" s="108" t="s">
        <v>143</v>
      </c>
      <c r="AE121" s="108">
        <v>3</v>
      </c>
      <c r="AF121" t="s">
        <v>1343</v>
      </c>
      <c r="AG121" s="108" t="s">
        <v>1344</v>
      </c>
      <c r="AH121" s="124">
        <v>20</v>
      </c>
      <c r="AI121" s="130">
        <v>2</v>
      </c>
      <c r="AJ121" s="108">
        <v>0.5</v>
      </c>
      <c r="AK121" s="131" t="s">
        <v>111</v>
      </c>
      <c r="AL121" s="108" t="s">
        <v>106</v>
      </c>
      <c r="AN121" s="108">
        <v>49.5</v>
      </c>
      <c r="AO121" s="108">
        <v>5</v>
      </c>
      <c r="AP121" s="108">
        <v>1.5</v>
      </c>
      <c r="AQ121" s="108" t="s">
        <v>111</v>
      </c>
      <c r="AR121" s="131" t="s">
        <v>106</v>
      </c>
      <c r="AT121" s="108">
        <v>30</v>
      </c>
      <c r="AU121" s="108">
        <v>3</v>
      </c>
      <c r="AV121" s="108">
        <v>1</v>
      </c>
      <c r="AW121" s="108" t="s">
        <v>111</v>
      </c>
      <c r="AX121" s="108" t="s">
        <v>106</v>
      </c>
      <c r="AZ121" s="108">
        <v>0</v>
      </c>
      <c r="BA121" s="108"/>
      <c r="BB121" s="108"/>
      <c r="BC121" s="108"/>
      <c r="BD121" s="108"/>
      <c r="BE121" s="108"/>
      <c r="BF121" s="131">
        <v>0</v>
      </c>
      <c r="BL121" s="108">
        <v>0.5</v>
      </c>
      <c r="BM121">
        <v>0.2</v>
      </c>
      <c r="BN121">
        <v>0.1</v>
      </c>
      <c r="BO121" t="s">
        <v>108</v>
      </c>
      <c r="BP121" t="s">
        <v>104</v>
      </c>
      <c r="BX121" s="108">
        <v>0</v>
      </c>
      <c r="CE121" s="108" t="s">
        <v>1345</v>
      </c>
      <c r="CL121" s="108"/>
    </row>
    <row r="122" spans="1:90">
      <c r="A122" s="123">
        <v>43303</v>
      </c>
      <c r="B122" s="108" t="s">
        <v>1335</v>
      </c>
      <c r="D122" s="108" t="s">
        <v>1208</v>
      </c>
      <c r="E122" s="108">
        <v>41</v>
      </c>
      <c r="F122" s="108">
        <v>2</v>
      </c>
      <c r="G122" s="124" t="s">
        <v>392</v>
      </c>
      <c r="H122" s="108">
        <v>0</v>
      </c>
      <c r="I122" s="108">
        <v>72.5</v>
      </c>
      <c r="J122" s="125" t="s">
        <v>707</v>
      </c>
      <c r="K122" s="126">
        <v>75.56</v>
      </c>
      <c r="L122" s="126">
        <v>76.284999999999997</v>
      </c>
      <c r="M122" s="127" t="s">
        <v>1342</v>
      </c>
      <c r="N122" s="128">
        <v>14</v>
      </c>
      <c r="P122" s="108" t="s">
        <v>689</v>
      </c>
      <c r="Q122" s="108" t="s">
        <v>689</v>
      </c>
      <c r="R122" s="124" t="s">
        <v>21</v>
      </c>
      <c r="S122" s="108" t="s">
        <v>21</v>
      </c>
      <c r="T122" t="s">
        <v>131</v>
      </c>
      <c r="U122" t="s">
        <v>136</v>
      </c>
      <c r="V122" s="108" t="s">
        <v>695</v>
      </c>
      <c r="W122" s="108">
        <v>4</v>
      </c>
      <c r="X122" s="129" t="s">
        <v>88</v>
      </c>
      <c r="Y122" s="108" t="s">
        <v>92</v>
      </c>
      <c r="Z122" s="108" t="s">
        <v>1338</v>
      </c>
      <c r="AA122" s="108" t="s">
        <v>146</v>
      </c>
      <c r="AB122" s="108" t="s">
        <v>131</v>
      </c>
      <c r="AC122" s="108" t="s">
        <v>136</v>
      </c>
      <c r="AD122" s="108" t="s">
        <v>143</v>
      </c>
      <c r="AE122" s="108">
        <v>3</v>
      </c>
      <c r="AF122" t="s">
        <v>1343</v>
      </c>
      <c r="AG122" s="108" t="s">
        <v>1344</v>
      </c>
      <c r="AH122" s="124">
        <v>20</v>
      </c>
      <c r="AI122" s="130">
        <v>2</v>
      </c>
      <c r="AJ122" s="108">
        <v>0.5</v>
      </c>
      <c r="AK122" s="131" t="s">
        <v>111</v>
      </c>
      <c r="AL122" s="108" t="s">
        <v>106</v>
      </c>
      <c r="AN122" s="108">
        <v>49.5</v>
      </c>
      <c r="AO122" s="108">
        <v>5</v>
      </c>
      <c r="AP122" s="108">
        <v>1.5</v>
      </c>
      <c r="AQ122" s="108" t="s">
        <v>111</v>
      </c>
      <c r="AR122" s="131" t="s">
        <v>106</v>
      </c>
      <c r="AT122" s="108">
        <v>30</v>
      </c>
      <c r="AU122" s="108">
        <v>3</v>
      </c>
      <c r="AV122" s="108">
        <v>1</v>
      </c>
      <c r="AW122" s="108" t="s">
        <v>111</v>
      </c>
      <c r="AX122" s="108" t="s">
        <v>106</v>
      </c>
      <c r="AZ122" s="108">
        <v>0</v>
      </c>
      <c r="BA122" s="108"/>
      <c r="BB122" s="108"/>
      <c r="BC122" s="108"/>
      <c r="BD122" s="108"/>
      <c r="BE122" s="108"/>
      <c r="BF122" s="131">
        <v>0</v>
      </c>
      <c r="BL122" s="108">
        <v>0.5</v>
      </c>
      <c r="BM122">
        <v>0.2</v>
      </c>
      <c r="BN122">
        <v>0.1</v>
      </c>
      <c r="BO122" t="s">
        <v>108</v>
      </c>
      <c r="BP122" t="s">
        <v>104</v>
      </c>
      <c r="BX122" s="108">
        <v>0</v>
      </c>
      <c r="CE122" s="108" t="s">
        <v>1345</v>
      </c>
      <c r="CL122" s="108"/>
    </row>
    <row r="123" spans="1:90">
      <c r="A123" s="123">
        <v>43303</v>
      </c>
      <c r="B123" s="108" t="s">
        <v>1335</v>
      </c>
      <c r="D123" s="108" t="s">
        <v>1208</v>
      </c>
      <c r="E123" s="108">
        <v>41</v>
      </c>
      <c r="F123" s="108">
        <v>3</v>
      </c>
      <c r="G123" s="124" t="s">
        <v>393</v>
      </c>
      <c r="H123" s="108">
        <v>0</v>
      </c>
      <c r="I123" s="108">
        <v>59</v>
      </c>
      <c r="J123" s="125" t="s">
        <v>707</v>
      </c>
      <c r="K123" s="126">
        <v>76.284999999999997</v>
      </c>
      <c r="L123" s="126">
        <v>76.875</v>
      </c>
      <c r="M123" s="127" t="s">
        <v>1342</v>
      </c>
      <c r="N123" s="128">
        <v>14</v>
      </c>
      <c r="P123" s="108" t="s">
        <v>689</v>
      </c>
      <c r="Q123" s="108" t="s">
        <v>689</v>
      </c>
      <c r="R123" s="124" t="s">
        <v>21</v>
      </c>
      <c r="S123" s="108" t="s">
        <v>21</v>
      </c>
      <c r="T123" s="108" t="s">
        <v>131</v>
      </c>
      <c r="U123" s="108" t="s">
        <v>136</v>
      </c>
      <c r="V123" s="108" t="s">
        <v>695</v>
      </c>
      <c r="W123" s="108">
        <v>4</v>
      </c>
      <c r="X123" s="129" t="s">
        <v>88</v>
      </c>
      <c r="Y123" s="108" t="s">
        <v>92</v>
      </c>
      <c r="Z123" s="108" t="s">
        <v>1338</v>
      </c>
      <c r="AA123" t="s">
        <v>146</v>
      </c>
      <c r="AB123" t="s">
        <v>131</v>
      </c>
      <c r="AC123" t="s">
        <v>136</v>
      </c>
      <c r="AD123" s="108" t="s">
        <v>143</v>
      </c>
      <c r="AE123" s="108">
        <v>3</v>
      </c>
      <c r="AF123" t="s">
        <v>1343</v>
      </c>
      <c r="AG123" s="108" t="s">
        <v>1344</v>
      </c>
      <c r="AH123" s="124">
        <v>20</v>
      </c>
      <c r="AI123" s="130">
        <v>2</v>
      </c>
      <c r="AJ123" s="108">
        <v>0.5</v>
      </c>
      <c r="AK123" s="131" t="s">
        <v>111</v>
      </c>
      <c r="AL123" s="108" t="s">
        <v>106</v>
      </c>
      <c r="AN123" s="108">
        <v>49.5</v>
      </c>
      <c r="AO123" s="108">
        <v>5</v>
      </c>
      <c r="AP123" s="108">
        <v>1.5</v>
      </c>
      <c r="AQ123" s="108" t="s">
        <v>111</v>
      </c>
      <c r="AR123" s="131" t="s">
        <v>106</v>
      </c>
      <c r="AS123" s="108"/>
      <c r="AT123" s="108">
        <v>30</v>
      </c>
      <c r="AU123" s="108">
        <v>3</v>
      </c>
      <c r="AV123" s="108">
        <v>1</v>
      </c>
      <c r="AW123" s="108" t="s">
        <v>111</v>
      </c>
      <c r="AX123" s="108" t="s">
        <v>106</v>
      </c>
      <c r="AZ123" s="108">
        <v>0</v>
      </c>
      <c r="BA123" s="108"/>
      <c r="BB123" s="108"/>
      <c r="BC123" s="108"/>
      <c r="BD123" s="108"/>
      <c r="BF123" s="131">
        <v>0</v>
      </c>
      <c r="BL123" s="108">
        <v>0.5</v>
      </c>
      <c r="BM123">
        <v>0.2</v>
      </c>
      <c r="BN123">
        <v>0.1</v>
      </c>
      <c r="BO123" t="s">
        <v>108</v>
      </c>
      <c r="BP123" t="s">
        <v>104</v>
      </c>
      <c r="BX123" s="108">
        <v>0</v>
      </c>
      <c r="CE123" s="108" t="s">
        <v>1345</v>
      </c>
      <c r="CL123" s="108"/>
    </row>
    <row r="124" spans="1:90">
      <c r="A124" s="123">
        <v>43303</v>
      </c>
      <c r="B124" s="108" t="s">
        <v>1335</v>
      </c>
      <c r="D124" s="108" t="s">
        <v>1208</v>
      </c>
      <c r="E124" s="108">
        <v>41</v>
      </c>
      <c r="F124" s="108">
        <v>4</v>
      </c>
      <c r="G124" s="124" t="s">
        <v>394</v>
      </c>
      <c r="H124" s="108">
        <v>0</v>
      </c>
      <c r="I124" s="108">
        <v>83</v>
      </c>
      <c r="J124" s="125" t="s">
        <v>707</v>
      </c>
      <c r="K124" s="126">
        <v>76.875</v>
      </c>
      <c r="L124" s="126">
        <v>77.704999999999998</v>
      </c>
      <c r="M124" s="127" t="s">
        <v>1342</v>
      </c>
      <c r="N124" s="128">
        <v>14</v>
      </c>
      <c r="P124" s="108" t="s">
        <v>689</v>
      </c>
      <c r="Q124" s="108" t="s">
        <v>689</v>
      </c>
      <c r="R124" s="124" t="s">
        <v>21</v>
      </c>
      <c r="S124" s="108" t="s">
        <v>21</v>
      </c>
      <c r="T124" t="s">
        <v>131</v>
      </c>
      <c r="U124" t="s">
        <v>136</v>
      </c>
      <c r="V124" s="108" t="s">
        <v>695</v>
      </c>
      <c r="W124" s="108">
        <v>4</v>
      </c>
      <c r="X124" s="129" t="s">
        <v>88</v>
      </c>
      <c r="Y124" s="108" t="s">
        <v>92</v>
      </c>
      <c r="Z124" s="108" t="s">
        <v>1338</v>
      </c>
      <c r="AA124" t="s">
        <v>146</v>
      </c>
      <c r="AB124" t="s">
        <v>131</v>
      </c>
      <c r="AC124" t="s">
        <v>136</v>
      </c>
      <c r="AD124" s="108" t="s">
        <v>143</v>
      </c>
      <c r="AE124" s="108">
        <v>3</v>
      </c>
      <c r="AF124" t="s">
        <v>1343</v>
      </c>
      <c r="AG124" s="108" t="s">
        <v>1344</v>
      </c>
      <c r="AH124" s="124">
        <v>20</v>
      </c>
      <c r="AI124" s="130">
        <v>2</v>
      </c>
      <c r="AJ124" s="108">
        <v>0.5</v>
      </c>
      <c r="AK124" s="131" t="s">
        <v>111</v>
      </c>
      <c r="AL124" s="108" t="s">
        <v>106</v>
      </c>
      <c r="AN124" s="108">
        <v>49.5</v>
      </c>
      <c r="AO124" s="108">
        <v>5</v>
      </c>
      <c r="AP124" s="108">
        <v>1.5</v>
      </c>
      <c r="AQ124" s="108" t="s">
        <v>111</v>
      </c>
      <c r="AR124" s="131" t="s">
        <v>106</v>
      </c>
      <c r="AS124" s="108"/>
      <c r="AT124" s="108">
        <v>30</v>
      </c>
      <c r="AU124" s="108">
        <v>3</v>
      </c>
      <c r="AV124" s="108">
        <v>1</v>
      </c>
      <c r="AW124" s="108" t="s">
        <v>111</v>
      </c>
      <c r="AX124" s="108" t="s">
        <v>106</v>
      </c>
      <c r="AZ124" s="108">
        <v>0</v>
      </c>
      <c r="BA124" s="108"/>
      <c r="BB124" s="108"/>
      <c r="BC124" s="108"/>
      <c r="BD124" s="108"/>
      <c r="BF124" s="131">
        <v>0</v>
      </c>
      <c r="BL124" s="108">
        <v>0.5</v>
      </c>
      <c r="BM124">
        <v>0.2</v>
      </c>
      <c r="BN124">
        <v>0.1</v>
      </c>
      <c r="BO124" t="s">
        <v>108</v>
      </c>
      <c r="BP124" t="s">
        <v>104</v>
      </c>
      <c r="BX124" s="108">
        <v>0</v>
      </c>
      <c r="CE124" s="108" t="s">
        <v>1345</v>
      </c>
      <c r="CL124" s="108"/>
    </row>
    <row r="125" spans="1:90">
      <c r="A125" s="123">
        <v>43303</v>
      </c>
      <c r="B125" s="108" t="s">
        <v>1335</v>
      </c>
      <c r="D125" s="108" t="s">
        <v>1208</v>
      </c>
      <c r="E125" s="108">
        <v>41</v>
      </c>
      <c r="F125" s="108">
        <v>4</v>
      </c>
      <c r="G125" s="124" t="s">
        <v>394</v>
      </c>
      <c r="H125" s="108">
        <v>83</v>
      </c>
      <c r="I125" s="108">
        <v>95.5</v>
      </c>
      <c r="J125" s="125" t="s">
        <v>707</v>
      </c>
      <c r="K125" s="126">
        <v>77.704999999999998</v>
      </c>
      <c r="L125" s="126">
        <v>77.83</v>
      </c>
      <c r="M125" s="127" t="s">
        <v>1346</v>
      </c>
      <c r="N125" s="128">
        <v>2</v>
      </c>
      <c r="O125" t="s">
        <v>1286</v>
      </c>
      <c r="P125" s="108" t="s">
        <v>11</v>
      </c>
      <c r="Q125" s="108" t="s">
        <v>1347</v>
      </c>
      <c r="R125" s="124" t="s">
        <v>21</v>
      </c>
      <c r="S125" s="108" t="s">
        <v>21</v>
      </c>
      <c r="T125" s="108" t="s">
        <v>158</v>
      </c>
      <c r="U125" s="108" t="s">
        <v>136</v>
      </c>
      <c r="V125" s="108" t="s">
        <v>695</v>
      </c>
      <c r="W125" s="108">
        <v>4</v>
      </c>
      <c r="X125" s="129" t="s">
        <v>88</v>
      </c>
      <c r="Y125" s="108" t="s">
        <v>92</v>
      </c>
      <c r="Z125" s="108" t="s">
        <v>1338</v>
      </c>
      <c r="AA125" s="108" t="s">
        <v>146</v>
      </c>
      <c r="AB125" s="108" t="s">
        <v>131</v>
      </c>
      <c r="AC125" s="108" t="s">
        <v>136</v>
      </c>
      <c r="AD125" s="108" t="s">
        <v>143</v>
      </c>
      <c r="AE125" s="108">
        <v>3</v>
      </c>
      <c r="AF125" t="s">
        <v>1343</v>
      </c>
      <c r="AG125" s="108" t="s">
        <v>1348</v>
      </c>
      <c r="AH125" s="124">
        <v>49</v>
      </c>
      <c r="AI125" s="130">
        <v>2</v>
      </c>
      <c r="AJ125" s="108">
        <v>1</v>
      </c>
      <c r="AK125" s="131" t="s">
        <v>111</v>
      </c>
      <c r="AL125" s="108" t="s">
        <v>106</v>
      </c>
      <c r="AN125" s="108">
        <v>20</v>
      </c>
      <c r="AO125" s="108">
        <v>1</v>
      </c>
      <c r="AP125" s="108">
        <v>0.2</v>
      </c>
      <c r="AQ125" s="108" t="s">
        <v>111</v>
      </c>
      <c r="AR125" s="131" t="s">
        <v>106</v>
      </c>
      <c r="AT125" s="108">
        <v>30</v>
      </c>
      <c r="AU125" s="108">
        <v>5</v>
      </c>
      <c r="AV125" s="108">
        <v>2</v>
      </c>
      <c r="AW125" s="108" t="s">
        <v>111</v>
      </c>
      <c r="AX125" s="108" t="s">
        <v>106</v>
      </c>
      <c r="AZ125" s="108">
        <v>0</v>
      </c>
      <c r="BF125" s="131">
        <v>0</v>
      </c>
      <c r="BL125" s="108">
        <v>1</v>
      </c>
      <c r="BM125">
        <v>0.5</v>
      </c>
      <c r="BN125">
        <v>0.2</v>
      </c>
      <c r="BO125" t="s">
        <v>108</v>
      </c>
      <c r="BP125" t="s">
        <v>104</v>
      </c>
      <c r="BX125" s="108">
        <v>0</v>
      </c>
      <c r="CD125" s="108"/>
      <c r="CE125" s="108" t="s">
        <v>1349</v>
      </c>
      <c r="CL125" s="108"/>
    </row>
    <row r="126" spans="1:90">
      <c r="A126" s="123">
        <v>43303</v>
      </c>
      <c r="B126" s="108" t="s">
        <v>1335</v>
      </c>
      <c r="D126" s="108" t="s">
        <v>1208</v>
      </c>
      <c r="E126" s="108">
        <v>42</v>
      </c>
      <c r="F126" s="108">
        <v>1</v>
      </c>
      <c r="G126" s="124" t="s">
        <v>395</v>
      </c>
      <c r="H126" s="108">
        <v>0</v>
      </c>
      <c r="I126" s="108">
        <v>53</v>
      </c>
      <c r="J126" s="125" t="s">
        <v>707</v>
      </c>
      <c r="K126" s="126">
        <v>77.599999999999994</v>
      </c>
      <c r="L126" s="126">
        <v>78.13</v>
      </c>
      <c r="M126" s="127" t="s">
        <v>1346</v>
      </c>
      <c r="N126" s="128">
        <v>2</v>
      </c>
      <c r="O126" t="s">
        <v>1286</v>
      </c>
      <c r="P126" s="108" t="s">
        <v>11</v>
      </c>
      <c r="Q126" s="108" t="s">
        <v>1347</v>
      </c>
      <c r="R126" s="124" t="s">
        <v>21</v>
      </c>
      <c r="S126" s="108" t="s">
        <v>21</v>
      </c>
      <c r="T126" t="s">
        <v>158</v>
      </c>
      <c r="U126" t="s">
        <v>136</v>
      </c>
      <c r="V126" s="108" t="s">
        <v>695</v>
      </c>
      <c r="W126" s="108">
        <v>4</v>
      </c>
      <c r="X126" s="129" t="s">
        <v>88</v>
      </c>
      <c r="Y126" s="108" t="s">
        <v>92</v>
      </c>
      <c r="Z126" s="108" t="s">
        <v>1338</v>
      </c>
      <c r="AA126" s="108" t="s">
        <v>146</v>
      </c>
      <c r="AB126" s="108" t="s">
        <v>131</v>
      </c>
      <c r="AC126" s="108" t="s">
        <v>136</v>
      </c>
      <c r="AD126" s="108" t="s">
        <v>143</v>
      </c>
      <c r="AE126" s="108">
        <v>3</v>
      </c>
      <c r="AF126" t="s">
        <v>1343</v>
      </c>
      <c r="AG126" s="108" t="s">
        <v>1348</v>
      </c>
      <c r="AH126" s="124">
        <v>49</v>
      </c>
      <c r="AI126" s="130">
        <v>2</v>
      </c>
      <c r="AJ126" s="108">
        <v>1</v>
      </c>
      <c r="AK126" s="131" t="s">
        <v>111</v>
      </c>
      <c r="AL126" s="108" t="s">
        <v>106</v>
      </c>
      <c r="AN126" s="108">
        <v>20</v>
      </c>
      <c r="AO126" s="108">
        <v>1</v>
      </c>
      <c r="AP126" s="108">
        <v>0.2</v>
      </c>
      <c r="AQ126" s="108" t="s">
        <v>111</v>
      </c>
      <c r="AR126" s="131" t="s">
        <v>106</v>
      </c>
      <c r="AT126" s="108">
        <v>30</v>
      </c>
      <c r="AU126" s="108">
        <v>5</v>
      </c>
      <c r="AV126" s="108">
        <v>2</v>
      </c>
      <c r="AW126" s="108" t="s">
        <v>111</v>
      </c>
      <c r="AX126" s="108" t="s">
        <v>106</v>
      </c>
      <c r="AZ126" s="108">
        <v>0</v>
      </c>
      <c r="BF126" s="131">
        <v>0</v>
      </c>
      <c r="BL126" s="108">
        <v>1</v>
      </c>
      <c r="BM126">
        <v>0.5</v>
      </c>
      <c r="BN126">
        <v>0.2</v>
      </c>
      <c r="BO126" t="s">
        <v>108</v>
      </c>
      <c r="BP126" t="s">
        <v>104</v>
      </c>
      <c r="BX126" s="108">
        <v>0</v>
      </c>
      <c r="CD126" s="108"/>
      <c r="CE126" s="108" t="s">
        <v>1349</v>
      </c>
      <c r="CL126" s="108"/>
    </row>
    <row r="127" spans="1:90">
      <c r="A127" s="123">
        <v>43303</v>
      </c>
      <c r="B127" s="108" t="s">
        <v>1335</v>
      </c>
      <c r="D127" s="108" t="s">
        <v>1208</v>
      </c>
      <c r="E127" s="108">
        <v>42</v>
      </c>
      <c r="F127" s="108">
        <v>1</v>
      </c>
      <c r="G127" s="124" t="s">
        <v>395</v>
      </c>
      <c r="H127" s="108">
        <v>53</v>
      </c>
      <c r="I127" s="108">
        <v>99.5</v>
      </c>
      <c r="J127" s="125" t="s">
        <v>707</v>
      </c>
      <c r="K127" s="126">
        <v>78.13</v>
      </c>
      <c r="L127" s="126">
        <v>78.594999999999999</v>
      </c>
      <c r="M127" s="127" t="s">
        <v>1350</v>
      </c>
      <c r="N127" s="128">
        <v>2</v>
      </c>
      <c r="P127" s="108" t="s">
        <v>689</v>
      </c>
      <c r="Q127" s="108" t="s">
        <v>689</v>
      </c>
      <c r="R127" s="124" t="s">
        <v>21</v>
      </c>
      <c r="S127" s="108" t="s">
        <v>21</v>
      </c>
      <c r="T127" t="s">
        <v>131</v>
      </c>
      <c r="U127" t="s">
        <v>136</v>
      </c>
      <c r="V127" s="108" t="s">
        <v>695</v>
      </c>
      <c r="W127" s="108">
        <v>4</v>
      </c>
      <c r="X127" s="129" t="s">
        <v>88</v>
      </c>
      <c r="Y127" s="108" t="s">
        <v>92</v>
      </c>
      <c r="Z127" s="108" t="s">
        <v>1338</v>
      </c>
      <c r="AA127" s="108" t="s">
        <v>146</v>
      </c>
      <c r="AB127" s="108" t="s">
        <v>131</v>
      </c>
      <c r="AC127" s="108" t="s">
        <v>136</v>
      </c>
      <c r="AD127" s="108" t="s">
        <v>124</v>
      </c>
      <c r="AE127" s="108">
        <v>2</v>
      </c>
      <c r="AF127" t="s">
        <v>1351</v>
      </c>
      <c r="AG127" s="108" t="s">
        <v>1352</v>
      </c>
      <c r="AH127" s="124">
        <v>30</v>
      </c>
      <c r="AI127" s="130">
        <v>2</v>
      </c>
      <c r="AJ127" s="108">
        <v>1</v>
      </c>
      <c r="AK127" s="131" t="s">
        <v>111</v>
      </c>
      <c r="AL127" s="108" t="s">
        <v>106</v>
      </c>
      <c r="AN127" s="108">
        <v>49.5</v>
      </c>
      <c r="AO127" s="108">
        <v>2</v>
      </c>
      <c r="AP127" s="108">
        <v>1</v>
      </c>
      <c r="AQ127" s="108" t="s">
        <v>111</v>
      </c>
      <c r="AR127" s="131" t="s">
        <v>106</v>
      </c>
      <c r="AT127" s="108">
        <v>20</v>
      </c>
      <c r="AU127" s="108">
        <v>3</v>
      </c>
      <c r="AV127" s="108">
        <v>1</v>
      </c>
      <c r="AW127" s="108" t="s">
        <v>111</v>
      </c>
      <c r="AX127" s="108" t="s">
        <v>106</v>
      </c>
      <c r="AZ127" s="108">
        <v>0</v>
      </c>
      <c r="BF127" s="131">
        <v>0</v>
      </c>
      <c r="BL127" s="108">
        <v>0.5</v>
      </c>
      <c r="BM127">
        <v>0.1</v>
      </c>
      <c r="BN127">
        <v>0.1</v>
      </c>
      <c r="BO127" t="s">
        <v>108</v>
      </c>
      <c r="BP127" t="s">
        <v>104</v>
      </c>
      <c r="BQ127" t="s">
        <v>1353</v>
      </c>
      <c r="BX127" s="108">
        <v>0</v>
      </c>
      <c r="CD127" s="108"/>
      <c r="CE127" s="108" t="s">
        <v>1354</v>
      </c>
      <c r="CL127" s="108"/>
    </row>
    <row r="128" spans="1:90">
      <c r="A128" s="123">
        <v>43303</v>
      </c>
      <c r="B128" s="108" t="s">
        <v>1335</v>
      </c>
      <c r="D128" s="108" t="s">
        <v>1208</v>
      </c>
      <c r="E128" s="108">
        <v>42</v>
      </c>
      <c r="F128" s="108">
        <v>2</v>
      </c>
      <c r="G128" s="124" t="s">
        <v>396</v>
      </c>
      <c r="H128" s="108">
        <v>0</v>
      </c>
      <c r="I128" s="108">
        <v>23</v>
      </c>
      <c r="J128" s="125" t="s">
        <v>707</v>
      </c>
      <c r="K128" s="126">
        <v>78.594999999999999</v>
      </c>
      <c r="L128" s="126">
        <v>78.825000000000003</v>
      </c>
      <c r="M128" s="127" t="s">
        <v>1350</v>
      </c>
      <c r="N128" s="128">
        <v>2</v>
      </c>
      <c r="P128" s="108" t="s">
        <v>689</v>
      </c>
      <c r="Q128" s="108" t="s">
        <v>689</v>
      </c>
      <c r="R128" s="124" t="s">
        <v>21</v>
      </c>
      <c r="S128" s="108" t="s">
        <v>21</v>
      </c>
      <c r="T128" t="s">
        <v>131</v>
      </c>
      <c r="U128" t="s">
        <v>136</v>
      </c>
      <c r="V128" s="108" t="s">
        <v>695</v>
      </c>
      <c r="W128" s="108">
        <v>4</v>
      </c>
      <c r="X128" s="129" t="s">
        <v>88</v>
      </c>
      <c r="Y128" s="108" t="s">
        <v>92</v>
      </c>
      <c r="Z128" s="108" t="s">
        <v>1338</v>
      </c>
      <c r="AA128" s="108" t="s">
        <v>146</v>
      </c>
      <c r="AB128" s="108" t="s">
        <v>131</v>
      </c>
      <c r="AC128" s="108" t="s">
        <v>136</v>
      </c>
      <c r="AD128" s="108" t="s">
        <v>124</v>
      </c>
      <c r="AE128" s="108">
        <v>2</v>
      </c>
      <c r="AF128" t="s">
        <v>1351</v>
      </c>
      <c r="AG128" s="108" t="s">
        <v>1352</v>
      </c>
      <c r="AH128" s="124">
        <v>30</v>
      </c>
      <c r="AI128" s="130">
        <v>2</v>
      </c>
      <c r="AJ128" s="108">
        <v>1</v>
      </c>
      <c r="AK128" s="131" t="s">
        <v>111</v>
      </c>
      <c r="AL128" s="108" t="s">
        <v>106</v>
      </c>
      <c r="AN128" s="108">
        <v>49.5</v>
      </c>
      <c r="AO128" s="108">
        <v>2</v>
      </c>
      <c r="AP128" s="108">
        <v>1</v>
      </c>
      <c r="AQ128" s="108" t="s">
        <v>111</v>
      </c>
      <c r="AR128" s="131" t="s">
        <v>106</v>
      </c>
      <c r="AT128" s="108">
        <v>20</v>
      </c>
      <c r="AU128" s="108">
        <v>3</v>
      </c>
      <c r="AV128" s="108">
        <v>1</v>
      </c>
      <c r="AW128" s="108" t="s">
        <v>111</v>
      </c>
      <c r="AX128" s="108" t="s">
        <v>106</v>
      </c>
      <c r="AZ128" s="108">
        <v>0</v>
      </c>
      <c r="BF128" s="131">
        <v>0</v>
      </c>
      <c r="BL128" s="108">
        <v>0.5</v>
      </c>
      <c r="BM128">
        <v>0.1</v>
      </c>
      <c r="BN128">
        <v>0.1</v>
      </c>
      <c r="BO128" t="s">
        <v>108</v>
      </c>
      <c r="BP128" t="s">
        <v>104</v>
      </c>
      <c r="BQ128" t="s">
        <v>1353</v>
      </c>
      <c r="BX128" s="108">
        <v>0</v>
      </c>
      <c r="CD128" s="108"/>
      <c r="CE128" s="108" t="s">
        <v>1354</v>
      </c>
      <c r="CL128" s="108"/>
    </row>
    <row r="129" spans="1:90">
      <c r="A129" s="123">
        <v>43303</v>
      </c>
      <c r="B129" s="108" t="s">
        <v>1335</v>
      </c>
      <c r="D129" s="108" t="s">
        <v>1208</v>
      </c>
      <c r="E129" s="108">
        <v>42</v>
      </c>
      <c r="F129" s="108">
        <v>2</v>
      </c>
      <c r="G129" s="124" t="s">
        <v>396</v>
      </c>
      <c r="H129" s="108">
        <v>23</v>
      </c>
      <c r="I129" s="108">
        <v>94</v>
      </c>
      <c r="J129" s="125" t="s">
        <v>707</v>
      </c>
      <c r="K129" s="126">
        <v>78.825000000000003</v>
      </c>
      <c r="L129" s="126">
        <v>79.534999999999997</v>
      </c>
      <c r="M129" s="127" t="s">
        <v>1355</v>
      </c>
      <c r="N129" s="128">
        <v>13</v>
      </c>
      <c r="O129" t="s">
        <v>1286</v>
      </c>
      <c r="P129" s="108" t="s">
        <v>11</v>
      </c>
      <c r="Q129" s="108" t="s">
        <v>1347</v>
      </c>
      <c r="R129" s="124" t="s">
        <v>21</v>
      </c>
      <c r="S129" s="108" t="s">
        <v>21</v>
      </c>
      <c r="T129" t="s">
        <v>131</v>
      </c>
      <c r="U129" t="s">
        <v>136</v>
      </c>
      <c r="V129" s="108" t="s">
        <v>695</v>
      </c>
      <c r="W129" s="108">
        <v>4</v>
      </c>
      <c r="X129" s="129" t="s">
        <v>88</v>
      </c>
      <c r="Y129" s="108" t="s">
        <v>95</v>
      </c>
      <c r="Z129" s="108" t="s">
        <v>1338</v>
      </c>
      <c r="AA129" s="108" t="s">
        <v>146</v>
      </c>
      <c r="AB129" s="108" t="s">
        <v>131</v>
      </c>
      <c r="AC129" s="108" t="s">
        <v>136</v>
      </c>
      <c r="AD129" s="108" t="s">
        <v>124</v>
      </c>
      <c r="AE129" s="108">
        <v>2</v>
      </c>
      <c r="AF129" t="s">
        <v>1356</v>
      </c>
      <c r="AG129" s="108" t="s">
        <v>1357</v>
      </c>
      <c r="AH129" s="124">
        <v>59.5</v>
      </c>
      <c r="AI129" s="130">
        <v>2</v>
      </c>
      <c r="AJ129" s="108">
        <v>1</v>
      </c>
      <c r="AK129" s="131" t="s">
        <v>111</v>
      </c>
      <c r="AL129" s="108" t="s">
        <v>106</v>
      </c>
      <c r="AN129" s="108">
        <v>20</v>
      </c>
      <c r="AO129" s="108">
        <v>1</v>
      </c>
      <c r="AP129" s="108">
        <v>0.5</v>
      </c>
      <c r="AQ129" s="108" t="s">
        <v>111</v>
      </c>
      <c r="AR129" s="131" t="s">
        <v>106</v>
      </c>
      <c r="AT129" s="108">
        <v>20</v>
      </c>
      <c r="AU129" s="108">
        <v>6</v>
      </c>
      <c r="AV129" s="108">
        <v>1</v>
      </c>
      <c r="AW129" s="108" t="s">
        <v>111</v>
      </c>
      <c r="AX129" s="108" t="s">
        <v>106</v>
      </c>
      <c r="AZ129" s="108">
        <v>0</v>
      </c>
      <c r="BF129" s="131">
        <v>0</v>
      </c>
      <c r="BL129" s="108">
        <v>0.5</v>
      </c>
      <c r="BM129">
        <v>0.5</v>
      </c>
      <c r="BN129">
        <v>0.1</v>
      </c>
      <c r="BO129" t="s">
        <v>108</v>
      </c>
      <c r="BP129" t="s">
        <v>104</v>
      </c>
      <c r="BX129" s="108">
        <v>0</v>
      </c>
      <c r="CD129" s="108"/>
      <c r="CE129" s="108" t="s">
        <v>1537</v>
      </c>
      <c r="CL129" s="108"/>
    </row>
    <row r="130" spans="1:90">
      <c r="A130" s="123">
        <v>43303</v>
      </c>
      <c r="B130" s="108" t="s">
        <v>1335</v>
      </c>
      <c r="D130" s="108" t="s">
        <v>1208</v>
      </c>
      <c r="E130" s="108">
        <v>42</v>
      </c>
      <c r="F130" s="108">
        <v>3</v>
      </c>
      <c r="G130" s="124" t="s">
        <v>397</v>
      </c>
      <c r="H130" s="108">
        <v>0</v>
      </c>
      <c r="I130" s="108">
        <v>19</v>
      </c>
      <c r="J130" s="125" t="s">
        <v>707</v>
      </c>
      <c r="K130" s="126">
        <v>79.534999999999997</v>
      </c>
      <c r="L130" s="126">
        <v>79.724999999999994</v>
      </c>
      <c r="M130" s="127" t="s">
        <v>1355</v>
      </c>
      <c r="N130" s="128">
        <v>13</v>
      </c>
      <c r="O130" t="s">
        <v>1286</v>
      </c>
      <c r="P130" s="108" t="s">
        <v>11</v>
      </c>
      <c r="Q130" s="108" t="s">
        <v>1347</v>
      </c>
      <c r="R130" s="124" t="s">
        <v>21</v>
      </c>
      <c r="S130" s="108" t="s">
        <v>21</v>
      </c>
      <c r="T130" t="s">
        <v>131</v>
      </c>
      <c r="U130" t="s">
        <v>136</v>
      </c>
      <c r="V130" s="108" t="s">
        <v>695</v>
      </c>
      <c r="W130" s="108">
        <v>4</v>
      </c>
      <c r="X130" s="129" t="s">
        <v>88</v>
      </c>
      <c r="Y130" s="108" t="s">
        <v>95</v>
      </c>
      <c r="Z130" s="108" t="s">
        <v>1338</v>
      </c>
      <c r="AA130" s="108" t="s">
        <v>146</v>
      </c>
      <c r="AB130" s="108" t="s">
        <v>131</v>
      </c>
      <c r="AC130" s="108" t="s">
        <v>136</v>
      </c>
      <c r="AD130" s="108" t="s">
        <v>124</v>
      </c>
      <c r="AE130" s="108">
        <v>2</v>
      </c>
      <c r="AF130" t="s">
        <v>1356</v>
      </c>
      <c r="AG130" s="108" t="s">
        <v>1357</v>
      </c>
      <c r="AH130" s="124">
        <v>59.5</v>
      </c>
      <c r="AI130" s="130">
        <v>2</v>
      </c>
      <c r="AJ130" s="108">
        <v>1</v>
      </c>
      <c r="AK130" s="131" t="s">
        <v>111</v>
      </c>
      <c r="AL130" s="108" t="s">
        <v>106</v>
      </c>
      <c r="AN130" s="108">
        <v>20</v>
      </c>
      <c r="AO130" s="108">
        <v>1</v>
      </c>
      <c r="AP130" s="108">
        <v>0.5</v>
      </c>
      <c r="AQ130" s="108" t="s">
        <v>111</v>
      </c>
      <c r="AR130" s="131" t="s">
        <v>106</v>
      </c>
      <c r="AT130" s="108">
        <v>20</v>
      </c>
      <c r="AU130" s="108">
        <v>6</v>
      </c>
      <c r="AV130" s="108">
        <v>1</v>
      </c>
      <c r="AW130" s="108" t="s">
        <v>111</v>
      </c>
      <c r="AX130" s="108" t="s">
        <v>106</v>
      </c>
      <c r="AZ130" s="108">
        <v>0</v>
      </c>
      <c r="BF130" s="131">
        <v>0</v>
      </c>
      <c r="BL130" s="108">
        <v>0.5</v>
      </c>
      <c r="BM130">
        <v>0.5</v>
      </c>
      <c r="BN130">
        <v>0.1</v>
      </c>
      <c r="BO130" t="s">
        <v>108</v>
      </c>
      <c r="BP130" t="s">
        <v>104</v>
      </c>
      <c r="BX130" s="108">
        <v>0</v>
      </c>
      <c r="CD130" s="108"/>
      <c r="CE130" s="108" t="s">
        <v>1537</v>
      </c>
      <c r="CL130" s="108"/>
    </row>
    <row r="131" spans="1:90">
      <c r="A131" s="123">
        <v>43303</v>
      </c>
      <c r="B131" s="108" t="s">
        <v>1335</v>
      </c>
      <c r="D131" s="108" t="s">
        <v>1208</v>
      </c>
      <c r="E131" s="108">
        <v>42</v>
      </c>
      <c r="F131" s="108">
        <v>3</v>
      </c>
      <c r="G131" s="124" t="s">
        <v>397</v>
      </c>
      <c r="H131" s="108">
        <v>19</v>
      </c>
      <c r="I131" s="108">
        <v>21</v>
      </c>
      <c r="J131" s="125" t="s">
        <v>707</v>
      </c>
      <c r="K131" s="126">
        <v>79.724999999999994</v>
      </c>
      <c r="L131" s="126">
        <v>79.74499999999999</v>
      </c>
      <c r="M131" s="127" t="s">
        <v>1358</v>
      </c>
      <c r="N131" s="128">
        <v>1</v>
      </c>
      <c r="P131" s="108" t="s">
        <v>4</v>
      </c>
      <c r="Q131" s="108" t="s">
        <v>4</v>
      </c>
      <c r="R131" s="124" t="s">
        <v>21</v>
      </c>
      <c r="S131" s="108" t="s">
        <v>21</v>
      </c>
      <c r="T131" t="s">
        <v>131</v>
      </c>
      <c r="U131" t="s">
        <v>136</v>
      </c>
      <c r="V131" s="108" t="s">
        <v>695</v>
      </c>
      <c r="W131" s="108">
        <v>4</v>
      </c>
      <c r="X131" s="129" t="s">
        <v>88</v>
      </c>
      <c r="Y131" s="108" t="s">
        <v>92</v>
      </c>
      <c r="Z131" s="108" t="s">
        <v>1338</v>
      </c>
      <c r="AA131" s="108"/>
      <c r="AB131" s="108"/>
      <c r="AC131" s="108"/>
      <c r="AD131" s="108" t="s">
        <v>144</v>
      </c>
      <c r="AE131" s="108">
        <v>0</v>
      </c>
      <c r="AG131" s="108" t="s">
        <v>1262</v>
      </c>
      <c r="AH131" s="124">
        <v>0</v>
      </c>
      <c r="AI131" s="130"/>
      <c r="AJ131" s="108"/>
      <c r="AK131" s="131"/>
      <c r="AL131" s="108"/>
      <c r="AN131" s="108">
        <v>60</v>
      </c>
      <c r="AO131" s="108">
        <v>2</v>
      </c>
      <c r="AP131" s="108">
        <v>1</v>
      </c>
      <c r="AQ131" s="108" t="s">
        <v>111</v>
      </c>
      <c r="AR131" s="131" t="s">
        <v>106</v>
      </c>
      <c r="AT131" s="108">
        <v>40</v>
      </c>
      <c r="AU131" s="108">
        <v>3</v>
      </c>
      <c r="AV131" s="108">
        <v>1</v>
      </c>
      <c r="AW131" s="108" t="s">
        <v>111</v>
      </c>
      <c r="AX131" s="108" t="s">
        <v>106</v>
      </c>
      <c r="AZ131" s="108">
        <v>0</v>
      </c>
      <c r="BF131" s="131">
        <v>0</v>
      </c>
      <c r="BL131" s="108">
        <v>0</v>
      </c>
      <c r="BX131" s="108">
        <v>0</v>
      </c>
      <c r="CD131" s="108"/>
      <c r="CE131" s="108" t="s">
        <v>1538</v>
      </c>
      <c r="CL131" s="108"/>
    </row>
    <row r="132" spans="1:90">
      <c r="A132" s="123">
        <v>43303</v>
      </c>
      <c r="B132" s="108" t="s">
        <v>1335</v>
      </c>
      <c r="D132" s="108" t="s">
        <v>1208</v>
      </c>
      <c r="E132" s="108">
        <v>42</v>
      </c>
      <c r="F132" s="108">
        <v>3</v>
      </c>
      <c r="G132" s="124" t="s">
        <v>397</v>
      </c>
      <c r="H132" s="108">
        <v>21</v>
      </c>
      <c r="I132" s="108">
        <v>33</v>
      </c>
      <c r="J132" s="125" t="s">
        <v>707</v>
      </c>
      <c r="K132" s="126">
        <v>79.74499999999999</v>
      </c>
      <c r="L132" s="126">
        <v>79.864999999999995</v>
      </c>
      <c r="M132" s="127" t="s">
        <v>1359</v>
      </c>
      <c r="N132" s="128">
        <v>3</v>
      </c>
      <c r="O132" t="s">
        <v>1286</v>
      </c>
      <c r="P132" s="108" t="s">
        <v>12</v>
      </c>
      <c r="Q132" s="108" t="s">
        <v>1287</v>
      </c>
      <c r="R132" s="124" t="s">
        <v>21</v>
      </c>
      <c r="S132" s="108" t="s">
        <v>21</v>
      </c>
      <c r="T132" t="s">
        <v>131</v>
      </c>
      <c r="U132" t="s">
        <v>136</v>
      </c>
      <c r="V132" s="108" t="s">
        <v>695</v>
      </c>
      <c r="W132" s="108">
        <v>4</v>
      </c>
      <c r="X132" s="129" t="s">
        <v>88</v>
      </c>
      <c r="Y132" s="108" t="s">
        <v>92</v>
      </c>
      <c r="Z132" s="108" t="s">
        <v>1338</v>
      </c>
      <c r="AA132" s="108"/>
      <c r="AB132" s="108"/>
      <c r="AC132" s="108"/>
      <c r="AD132" s="108" t="s">
        <v>144</v>
      </c>
      <c r="AE132" s="108">
        <v>0</v>
      </c>
      <c r="AG132" s="108" t="s">
        <v>1262</v>
      </c>
      <c r="AH132" s="124">
        <v>92</v>
      </c>
      <c r="AI132" s="130">
        <v>2</v>
      </c>
      <c r="AJ132" s="108">
        <v>1</v>
      </c>
      <c r="AK132" s="131" t="s">
        <v>108</v>
      </c>
      <c r="AL132" s="108" t="s">
        <v>106</v>
      </c>
      <c r="AN132" s="108">
        <v>5.5</v>
      </c>
      <c r="AO132" s="108">
        <v>1</v>
      </c>
      <c r="AP132" s="108">
        <v>0.5</v>
      </c>
      <c r="AQ132" s="108" t="s">
        <v>112</v>
      </c>
      <c r="AR132" s="131" t="s">
        <v>106</v>
      </c>
      <c r="AT132" s="108">
        <v>2</v>
      </c>
      <c r="AU132" s="108">
        <v>1</v>
      </c>
      <c r="AV132" s="108">
        <v>0.5</v>
      </c>
      <c r="AW132" s="108" t="s">
        <v>112</v>
      </c>
      <c r="AX132" s="108" t="s">
        <v>106</v>
      </c>
      <c r="AZ132" s="108">
        <v>0</v>
      </c>
      <c r="BF132" s="131">
        <v>0</v>
      </c>
      <c r="BL132" s="108">
        <v>0.5</v>
      </c>
      <c r="BM132">
        <v>0.1</v>
      </c>
      <c r="BN132">
        <v>0.1</v>
      </c>
      <c r="BO132" t="s">
        <v>108</v>
      </c>
      <c r="BP132" t="s">
        <v>104</v>
      </c>
      <c r="BX132" s="108">
        <v>0</v>
      </c>
      <c r="CD132" s="108"/>
      <c r="CE132" s="108" t="s">
        <v>1360</v>
      </c>
      <c r="CL132" s="108"/>
    </row>
    <row r="133" spans="1:90">
      <c r="A133" s="123">
        <v>43303</v>
      </c>
      <c r="B133" s="108" t="s">
        <v>1335</v>
      </c>
      <c r="D133" s="108" t="s">
        <v>1208</v>
      </c>
      <c r="E133" s="108">
        <v>42</v>
      </c>
      <c r="F133" s="108">
        <v>3</v>
      </c>
      <c r="G133" s="124" t="s">
        <v>397</v>
      </c>
      <c r="H133" s="108">
        <v>33</v>
      </c>
      <c r="I133" s="108">
        <v>73</v>
      </c>
      <c r="J133" s="125" t="s">
        <v>707</v>
      </c>
      <c r="K133" s="126">
        <v>79.864999999999995</v>
      </c>
      <c r="L133" s="126">
        <v>80.265000000000001</v>
      </c>
      <c r="M133" s="127" t="s">
        <v>1361</v>
      </c>
      <c r="N133" s="128" t="s">
        <v>693</v>
      </c>
      <c r="O133" t="s">
        <v>1286</v>
      </c>
      <c r="P133" s="108" t="s">
        <v>12</v>
      </c>
      <c r="Q133" s="108" t="s">
        <v>1287</v>
      </c>
      <c r="R133" s="124" t="s">
        <v>21</v>
      </c>
      <c r="S133" s="108" t="s">
        <v>21</v>
      </c>
      <c r="T133" s="108" t="s">
        <v>131</v>
      </c>
      <c r="U133" s="108" t="s">
        <v>136</v>
      </c>
      <c r="V133" s="108" t="s">
        <v>695</v>
      </c>
      <c r="W133" s="108">
        <v>4</v>
      </c>
      <c r="X133" s="129" t="s">
        <v>88</v>
      </c>
      <c r="Y133" s="108" t="s">
        <v>95</v>
      </c>
      <c r="Z133" s="108" t="s">
        <v>1338</v>
      </c>
      <c r="AA133" t="s">
        <v>146</v>
      </c>
      <c r="AB133" t="s">
        <v>131</v>
      </c>
      <c r="AC133" t="s">
        <v>136</v>
      </c>
      <c r="AD133" s="108" t="s">
        <v>124</v>
      </c>
      <c r="AE133" s="108">
        <v>2</v>
      </c>
      <c r="AF133" t="s">
        <v>1362</v>
      </c>
      <c r="AG133" s="108" t="s">
        <v>1363</v>
      </c>
      <c r="AH133" s="124">
        <v>72.5</v>
      </c>
      <c r="AI133" s="130">
        <v>3</v>
      </c>
      <c r="AJ133" s="108">
        <v>1</v>
      </c>
      <c r="AK133" s="131" t="s">
        <v>111</v>
      </c>
      <c r="AL133" s="108" t="s">
        <v>106</v>
      </c>
      <c r="AN133" s="108">
        <v>20</v>
      </c>
      <c r="AO133" s="108">
        <v>5</v>
      </c>
      <c r="AP133" s="108">
        <v>1</v>
      </c>
      <c r="AQ133" s="108" t="s">
        <v>111</v>
      </c>
      <c r="AR133" s="131" t="s">
        <v>106</v>
      </c>
      <c r="AS133" t="s">
        <v>1364</v>
      </c>
      <c r="AT133" s="108">
        <v>7</v>
      </c>
      <c r="AU133" s="108">
        <v>4</v>
      </c>
      <c r="AV133" s="108">
        <v>2</v>
      </c>
      <c r="AW133" s="108" t="s">
        <v>91</v>
      </c>
      <c r="AX133" s="108" t="s">
        <v>106</v>
      </c>
      <c r="AZ133" s="108">
        <v>0</v>
      </c>
      <c r="BF133" s="131">
        <v>0</v>
      </c>
      <c r="BL133" s="108">
        <v>0.5</v>
      </c>
      <c r="BM133">
        <v>0.1</v>
      </c>
      <c r="BN133">
        <v>0.1</v>
      </c>
      <c r="BO133" t="s">
        <v>108</v>
      </c>
      <c r="BP133" t="s">
        <v>104</v>
      </c>
      <c r="BX133" s="108">
        <v>0</v>
      </c>
      <c r="CD133" s="108"/>
      <c r="CE133" s="108" t="s">
        <v>1539</v>
      </c>
      <c r="CL133" s="108"/>
    </row>
    <row r="134" spans="1:90">
      <c r="A134" s="123">
        <v>43303</v>
      </c>
      <c r="B134" s="108" t="s">
        <v>1335</v>
      </c>
      <c r="D134" s="108" t="s">
        <v>1208</v>
      </c>
      <c r="E134" s="108">
        <v>43</v>
      </c>
      <c r="F134" s="108">
        <v>1</v>
      </c>
      <c r="G134" s="124" t="s">
        <v>398</v>
      </c>
      <c r="H134" s="108">
        <v>0</v>
      </c>
      <c r="I134" s="108">
        <v>2</v>
      </c>
      <c r="J134" s="125" t="s">
        <v>707</v>
      </c>
      <c r="K134" s="126">
        <v>80</v>
      </c>
      <c r="L134" s="126">
        <v>80.02</v>
      </c>
      <c r="M134" s="127" t="s">
        <v>1361</v>
      </c>
      <c r="N134" s="128" t="s">
        <v>693</v>
      </c>
      <c r="O134" t="s">
        <v>1286</v>
      </c>
      <c r="P134" s="108" t="s">
        <v>12</v>
      </c>
      <c r="Q134" s="108" t="s">
        <v>1287</v>
      </c>
      <c r="R134" s="124" t="s">
        <v>21</v>
      </c>
      <c r="S134" s="108" t="s">
        <v>21</v>
      </c>
      <c r="T134" t="s">
        <v>131</v>
      </c>
      <c r="U134" t="s">
        <v>136</v>
      </c>
      <c r="V134" s="108" t="s">
        <v>695</v>
      </c>
      <c r="W134" s="108">
        <v>4</v>
      </c>
      <c r="X134" s="129" t="s">
        <v>88</v>
      </c>
      <c r="Y134" s="108" t="s">
        <v>95</v>
      </c>
      <c r="Z134" s="108" t="s">
        <v>1338</v>
      </c>
      <c r="AA134" t="s">
        <v>146</v>
      </c>
      <c r="AB134" t="s">
        <v>131</v>
      </c>
      <c r="AC134" t="s">
        <v>136</v>
      </c>
      <c r="AD134" s="108" t="s">
        <v>124</v>
      </c>
      <c r="AE134" s="108">
        <v>2</v>
      </c>
      <c r="AF134" t="s">
        <v>1362</v>
      </c>
      <c r="AG134" s="108" t="s">
        <v>1363</v>
      </c>
      <c r="AH134" s="124">
        <v>72.5</v>
      </c>
      <c r="AI134" s="130">
        <v>3</v>
      </c>
      <c r="AJ134" s="108">
        <v>1</v>
      </c>
      <c r="AK134" s="131" t="s">
        <v>111</v>
      </c>
      <c r="AL134" s="108" t="s">
        <v>106</v>
      </c>
      <c r="AN134" s="108">
        <v>20</v>
      </c>
      <c r="AO134" s="108">
        <v>5</v>
      </c>
      <c r="AP134" s="108">
        <v>1</v>
      </c>
      <c r="AQ134" s="108" t="s">
        <v>111</v>
      </c>
      <c r="AR134" s="131" t="s">
        <v>106</v>
      </c>
      <c r="AS134" t="s">
        <v>1364</v>
      </c>
      <c r="AT134" s="108">
        <v>7</v>
      </c>
      <c r="AU134" s="108">
        <v>4</v>
      </c>
      <c r="AV134" s="108">
        <v>2</v>
      </c>
      <c r="AW134" s="108" t="s">
        <v>91</v>
      </c>
      <c r="AX134" s="108" t="s">
        <v>106</v>
      </c>
      <c r="AZ134" s="108">
        <v>0</v>
      </c>
      <c r="BF134" s="131">
        <v>0</v>
      </c>
      <c r="BL134" s="108">
        <v>0.5</v>
      </c>
      <c r="BM134">
        <v>0.1</v>
      </c>
      <c r="BN134">
        <v>0.1</v>
      </c>
      <c r="BO134" t="s">
        <v>108</v>
      </c>
      <c r="BP134" t="s">
        <v>104</v>
      </c>
      <c r="BX134" s="108">
        <v>0</v>
      </c>
      <c r="CD134" s="108"/>
      <c r="CE134" s="108" t="s">
        <v>1539</v>
      </c>
      <c r="CL134" s="108"/>
    </row>
    <row r="135" spans="1:90">
      <c r="A135" s="123">
        <v>43303</v>
      </c>
      <c r="B135" s="108" t="s">
        <v>1335</v>
      </c>
      <c r="D135" s="108" t="s">
        <v>1208</v>
      </c>
      <c r="E135" s="108">
        <v>43</v>
      </c>
      <c r="F135" s="108">
        <v>1</v>
      </c>
      <c r="G135" s="124" t="s">
        <v>398</v>
      </c>
      <c r="H135" s="108">
        <v>2</v>
      </c>
      <c r="I135" s="108">
        <v>27</v>
      </c>
      <c r="J135" s="125" t="s">
        <v>707</v>
      </c>
      <c r="K135" s="126">
        <v>80.02</v>
      </c>
      <c r="L135" s="126">
        <v>80.27</v>
      </c>
      <c r="M135" s="127" t="s">
        <v>1365</v>
      </c>
      <c r="N135" s="128" t="s">
        <v>693</v>
      </c>
      <c r="P135" s="108" t="s">
        <v>12</v>
      </c>
      <c r="Q135" s="108" t="s">
        <v>12</v>
      </c>
      <c r="R135" s="124" t="s">
        <v>21</v>
      </c>
      <c r="S135" s="108" t="s">
        <v>18</v>
      </c>
      <c r="T135" t="s">
        <v>131</v>
      </c>
      <c r="U135" t="s">
        <v>136</v>
      </c>
      <c r="V135" s="108" t="s">
        <v>695</v>
      </c>
      <c r="W135" s="108">
        <v>4</v>
      </c>
      <c r="X135" s="129" t="s">
        <v>88</v>
      </c>
      <c r="Y135" s="108" t="s">
        <v>92</v>
      </c>
      <c r="Z135" s="108"/>
      <c r="AD135" s="108" t="s">
        <v>144</v>
      </c>
      <c r="AE135" s="108">
        <v>0</v>
      </c>
      <c r="AG135" s="108"/>
      <c r="AH135" s="124">
        <v>99</v>
      </c>
      <c r="AI135" s="130">
        <v>2</v>
      </c>
      <c r="AJ135" s="108">
        <v>1</v>
      </c>
      <c r="AK135" s="131" t="s">
        <v>108</v>
      </c>
      <c r="AL135" s="108" t="s">
        <v>106</v>
      </c>
      <c r="AN135" s="108">
        <v>0</v>
      </c>
      <c r="AO135" s="108"/>
      <c r="AP135" s="108"/>
      <c r="AQ135" s="108"/>
      <c r="AR135" s="131"/>
      <c r="AT135" s="108">
        <v>0</v>
      </c>
      <c r="AU135" s="108"/>
      <c r="AV135" s="108"/>
      <c r="AW135" s="108"/>
      <c r="AX135" s="108"/>
      <c r="AZ135" s="108">
        <v>0</v>
      </c>
      <c r="BF135" s="131">
        <v>0</v>
      </c>
      <c r="BL135" s="108">
        <v>0.5</v>
      </c>
      <c r="BM135">
        <v>0.5</v>
      </c>
      <c r="BN135">
        <v>0.1</v>
      </c>
      <c r="BO135" t="s">
        <v>108</v>
      </c>
      <c r="BP135" t="s">
        <v>104</v>
      </c>
      <c r="BX135" s="108">
        <v>0.5</v>
      </c>
      <c r="BY135">
        <v>0.5</v>
      </c>
      <c r="BZ135">
        <v>0.1</v>
      </c>
      <c r="CA135" t="s">
        <v>112</v>
      </c>
      <c r="CB135" t="s">
        <v>106</v>
      </c>
      <c r="CD135" s="108"/>
      <c r="CE135" s="108" t="s">
        <v>1266</v>
      </c>
      <c r="CL135" s="108"/>
    </row>
    <row r="136" spans="1:90">
      <c r="A136" s="123">
        <v>43303</v>
      </c>
      <c r="B136" s="108" t="s">
        <v>1335</v>
      </c>
      <c r="D136" s="108" t="s">
        <v>1208</v>
      </c>
      <c r="E136" s="108">
        <v>43</v>
      </c>
      <c r="F136" s="108">
        <v>1</v>
      </c>
      <c r="G136" s="124" t="s">
        <v>398</v>
      </c>
      <c r="H136" s="108">
        <v>27</v>
      </c>
      <c r="I136" s="108">
        <v>66.5</v>
      </c>
      <c r="J136" s="125" t="s">
        <v>707</v>
      </c>
      <c r="K136" s="126">
        <v>80.27</v>
      </c>
      <c r="L136" s="126">
        <v>80.665000000000006</v>
      </c>
      <c r="M136" s="127" t="s">
        <v>1366</v>
      </c>
      <c r="N136" s="128">
        <v>12</v>
      </c>
      <c r="O136" s="108"/>
      <c r="P136" s="108" t="s">
        <v>4</v>
      </c>
      <c r="Q136" s="108" t="s">
        <v>4</v>
      </c>
      <c r="R136" s="124" t="s">
        <v>18</v>
      </c>
      <c r="S136" s="108" t="s">
        <v>18</v>
      </c>
      <c r="T136" s="108"/>
      <c r="U136" s="108"/>
      <c r="V136" s="108" t="s">
        <v>695</v>
      </c>
      <c r="W136" s="108">
        <v>4</v>
      </c>
      <c r="X136" s="129" t="s">
        <v>88</v>
      </c>
      <c r="Y136" s="108" t="s">
        <v>92</v>
      </c>
      <c r="Z136" s="108" t="s">
        <v>1367</v>
      </c>
      <c r="AA136" t="s">
        <v>146</v>
      </c>
      <c r="AB136" t="s">
        <v>131</v>
      </c>
      <c r="AC136" t="s">
        <v>136</v>
      </c>
      <c r="AD136" s="108" t="s">
        <v>142</v>
      </c>
      <c r="AE136" s="108">
        <v>1</v>
      </c>
      <c r="AF136" t="s">
        <v>1343</v>
      </c>
      <c r="AG136" s="108" t="s">
        <v>1368</v>
      </c>
      <c r="AH136" s="124">
        <v>2</v>
      </c>
      <c r="AI136" s="130">
        <v>2</v>
      </c>
      <c r="AJ136" s="108">
        <v>1</v>
      </c>
      <c r="AK136" s="131" t="s">
        <v>108</v>
      </c>
      <c r="AL136" s="108" t="s">
        <v>106</v>
      </c>
      <c r="AN136" s="108">
        <v>59.9</v>
      </c>
      <c r="AO136" s="108">
        <v>3</v>
      </c>
      <c r="AP136" s="108">
        <v>1</v>
      </c>
      <c r="AQ136" s="108" t="s">
        <v>108</v>
      </c>
      <c r="AR136" s="131" t="s">
        <v>106</v>
      </c>
      <c r="AT136" s="108">
        <v>38</v>
      </c>
      <c r="AU136" s="108">
        <v>2</v>
      </c>
      <c r="AV136" s="108">
        <v>1</v>
      </c>
      <c r="AW136" s="108" t="s">
        <v>108</v>
      </c>
      <c r="AX136" s="108" t="s">
        <v>106</v>
      </c>
      <c r="AY136" s="131"/>
      <c r="AZ136" s="108">
        <v>0</v>
      </c>
      <c r="BF136" s="131">
        <v>0</v>
      </c>
      <c r="BL136" s="108">
        <v>0.1</v>
      </c>
      <c r="BM136">
        <v>0.1</v>
      </c>
      <c r="BN136">
        <v>0.1</v>
      </c>
      <c r="BO136" t="s">
        <v>108</v>
      </c>
      <c r="BP136" t="s">
        <v>104</v>
      </c>
      <c r="BQ136" t="s">
        <v>1369</v>
      </c>
      <c r="BX136" s="108">
        <v>0</v>
      </c>
      <c r="CE136" s="108" t="s">
        <v>4</v>
      </c>
      <c r="CL136" s="108"/>
    </row>
    <row r="137" spans="1:90">
      <c r="A137" s="123">
        <v>43303</v>
      </c>
      <c r="B137" s="108" t="s">
        <v>1335</v>
      </c>
      <c r="D137" s="108" t="s">
        <v>1208</v>
      </c>
      <c r="E137" s="108">
        <v>44</v>
      </c>
      <c r="F137" s="108">
        <v>1</v>
      </c>
      <c r="G137" s="124" t="s">
        <v>399</v>
      </c>
      <c r="H137" s="108">
        <v>0</v>
      </c>
      <c r="I137" s="108">
        <v>76</v>
      </c>
      <c r="J137" s="125" t="s">
        <v>707</v>
      </c>
      <c r="K137" s="126">
        <v>80.599999999999994</v>
      </c>
      <c r="L137" s="126">
        <v>81.36</v>
      </c>
      <c r="M137" s="127" t="s">
        <v>1366</v>
      </c>
      <c r="N137" s="128">
        <v>12</v>
      </c>
      <c r="O137" s="108"/>
      <c r="P137" s="108" t="s">
        <v>4</v>
      </c>
      <c r="Q137" s="108" t="s">
        <v>4</v>
      </c>
      <c r="R137" s="124" t="s">
        <v>18</v>
      </c>
      <c r="S137" s="108" t="s">
        <v>18</v>
      </c>
      <c r="V137" s="108" t="s">
        <v>695</v>
      </c>
      <c r="W137" s="108">
        <v>4</v>
      </c>
      <c r="X137" s="129" t="s">
        <v>88</v>
      </c>
      <c r="Y137" s="108" t="s">
        <v>92</v>
      </c>
      <c r="Z137" s="108" t="s">
        <v>1367</v>
      </c>
      <c r="AA137" t="s">
        <v>146</v>
      </c>
      <c r="AB137" t="s">
        <v>131</v>
      </c>
      <c r="AC137" t="s">
        <v>136</v>
      </c>
      <c r="AD137" s="108" t="s">
        <v>142</v>
      </c>
      <c r="AE137" s="108">
        <v>1</v>
      </c>
      <c r="AF137" t="s">
        <v>1343</v>
      </c>
      <c r="AG137" s="108" t="s">
        <v>1368</v>
      </c>
      <c r="AH137" s="124">
        <v>2</v>
      </c>
      <c r="AI137" s="130">
        <v>2</v>
      </c>
      <c r="AJ137" s="108">
        <v>1</v>
      </c>
      <c r="AK137" s="131" t="s">
        <v>108</v>
      </c>
      <c r="AL137" s="108" t="s">
        <v>106</v>
      </c>
      <c r="AN137" s="108">
        <v>59.9</v>
      </c>
      <c r="AO137" s="108">
        <v>3</v>
      </c>
      <c r="AP137" s="108">
        <v>1</v>
      </c>
      <c r="AQ137" s="108" t="s">
        <v>108</v>
      </c>
      <c r="AR137" s="131" t="s">
        <v>106</v>
      </c>
      <c r="AT137" s="108">
        <v>38</v>
      </c>
      <c r="AU137" s="108">
        <v>2</v>
      </c>
      <c r="AV137" s="108">
        <v>1</v>
      </c>
      <c r="AW137" s="108" t="s">
        <v>108</v>
      </c>
      <c r="AX137" s="108" t="s">
        <v>106</v>
      </c>
      <c r="AY137" s="131"/>
      <c r="AZ137" s="108">
        <v>0</v>
      </c>
      <c r="BF137" s="131">
        <v>0</v>
      </c>
      <c r="BL137" s="108">
        <v>0.1</v>
      </c>
      <c r="BM137">
        <v>0.1</v>
      </c>
      <c r="BN137">
        <v>0.1</v>
      </c>
      <c r="BO137" t="s">
        <v>108</v>
      </c>
      <c r="BP137" t="s">
        <v>104</v>
      </c>
      <c r="BQ137" t="s">
        <v>1369</v>
      </c>
      <c r="BX137" s="108">
        <v>0</v>
      </c>
      <c r="CE137" s="108" t="s">
        <v>4</v>
      </c>
      <c r="CL137" s="108"/>
    </row>
    <row r="138" spans="1:90">
      <c r="A138" s="123">
        <v>43303</v>
      </c>
      <c r="B138" s="108" t="s">
        <v>1335</v>
      </c>
      <c r="D138" s="108" t="s">
        <v>1208</v>
      </c>
      <c r="E138" s="108">
        <v>44</v>
      </c>
      <c r="F138" s="108">
        <v>2</v>
      </c>
      <c r="G138" s="124" t="s">
        <v>833</v>
      </c>
      <c r="H138" s="108">
        <v>0</v>
      </c>
      <c r="I138" s="108">
        <v>78.5</v>
      </c>
      <c r="J138" s="125" t="s">
        <v>707</v>
      </c>
      <c r="K138" s="126">
        <v>81.36</v>
      </c>
      <c r="L138" s="126">
        <v>82.144999999999996</v>
      </c>
      <c r="M138" s="127" t="s">
        <v>1366</v>
      </c>
      <c r="N138" s="128">
        <v>12</v>
      </c>
      <c r="P138" s="108" t="s">
        <v>4</v>
      </c>
      <c r="Q138" s="108" t="s">
        <v>4</v>
      </c>
      <c r="R138" s="124" t="s">
        <v>18</v>
      </c>
      <c r="S138" s="108" t="s">
        <v>18</v>
      </c>
      <c r="T138" s="108"/>
      <c r="U138" s="108"/>
      <c r="V138" s="108" t="s">
        <v>695</v>
      </c>
      <c r="W138" s="108">
        <v>4</v>
      </c>
      <c r="X138" s="129" t="s">
        <v>88</v>
      </c>
      <c r="Y138" s="108" t="s">
        <v>92</v>
      </c>
      <c r="Z138" s="108" t="s">
        <v>1367</v>
      </c>
      <c r="AA138" s="108" t="s">
        <v>146</v>
      </c>
      <c r="AB138" s="108" t="s">
        <v>131</v>
      </c>
      <c r="AC138" s="108" t="s">
        <v>136</v>
      </c>
      <c r="AD138" s="108" t="s">
        <v>142</v>
      </c>
      <c r="AE138" s="108">
        <v>1</v>
      </c>
      <c r="AF138" t="s">
        <v>1343</v>
      </c>
      <c r="AG138" s="108" t="s">
        <v>1368</v>
      </c>
      <c r="AH138" s="124">
        <v>2</v>
      </c>
      <c r="AI138" s="130">
        <v>2</v>
      </c>
      <c r="AJ138" s="108">
        <v>1</v>
      </c>
      <c r="AK138" s="131" t="s">
        <v>108</v>
      </c>
      <c r="AL138" s="108" t="s">
        <v>106</v>
      </c>
      <c r="AN138" s="108">
        <v>59.9</v>
      </c>
      <c r="AO138" s="108">
        <v>3</v>
      </c>
      <c r="AP138" s="108">
        <v>1</v>
      </c>
      <c r="AQ138" s="108" t="s">
        <v>108</v>
      </c>
      <c r="AR138" s="131" t="s">
        <v>106</v>
      </c>
      <c r="AT138" s="108">
        <v>38</v>
      </c>
      <c r="AU138" s="108">
        <v>2</v>
      </c>
      <c r="AV138" s="108">
        <v>1</v>
      </c>
      <c r="AW138" s="108" t="s">
        <v>108</v>
      </c>
      <c r="AX138" s="108" t="s">
        <v>106</v>
      </c>
      <c r="AZ138" s="108">
        <v>0</v>
      </c>
      <c r="BF138" s="131">
        <v>0</v>
      </c>
      <c r="BL138" s="108">
        <v>0.1</v>
      </c>
      <c r="BM138">
        <v>0.1</v>
      </c>
      <c r="BN138">
        <v>0.1</v>
      </c>
      <c r="BO138" t="s">
        <v>108</v>
      </c>
      <c r="BP138" t="s">
        <v>104</v>
      </c>
      <c r="BQ138" t="s">
        <v>1369</v>
      </c>
      <c r="BX138" s="108">
        <v>0</v>
      </c>
      <c r="BY138" s="108"/>
      <c r="BZ138" s="108"/>
      <c r="CA138" s="108"/>
      <c r="CB138" s="108"/>
      <c r="CD138" s="108"/>
      <c r="CE138" s="108" t="s">
        <v>4</v>
      </c>
      <c r="CL138" s="108"/>
    </row>
    <row r="139" spans="1:90">
      <c r="A139" s="123">
        <v>43303</v>
      </c>
      <c r="B139" s="108" t="s">
        <v>1335</v>
      </c>
      <c r="D139" s="108" t="s">
        <v>1208</v>
      </c>
      <c r="E139" s="108">
        <v>44</v>
      </c>
      <c r="F139" s="108">
        <v>3</v>
      </c>
      <c r="G139" s="124" t="s">
        <v>835</v>
      </c>
      <c r="H139" s="108">
        <v>0</v>
      </c>
      <c r="I139" s="108">
        <v>92</v>
      </c>
      <c r="J139" s="125" t="s">
        <v>707</v>
      </c>
      <c r="K139" s="126">
        <v>82.144999999999996</v>
      </c>
      <c r="L139" s="126">
        <v>83.064999999999998</v>
      </c>
      <c r="M139" s="127" t="s">
        <v>1366</v>
      </c>
      <c r="N139" s="128">
        <v>12</v>
      </c>
      <c r="P139" s="108" t="s">
        <v>4</v>
      </c>
      <c r="Q139" s="108" t="s">
        <v>4</v>
      </c>
      <c r="R139" s="124" t="s">
        <v>18</v>
      </c>
      <c r="S139" s="108" t="s">
        <v>18</v>
      </c>
      <c r="V139" s="108" t="s">
        <v>695</v>
      </c>
      <c r="W139" s="108">
        <v>4</v>
      </c>
      <c r="X139" s="129" t="s">
        <v>88</v>
      </c>
      <c r="Y139" s="108" t="s">
        <v>92</v>
      </c>
      <c r="Z139" s="108" t="s">
        <v>1367</v>
      </c>
      <c r="AA139" s="108" t="s">
        <v>146</v>
      </c>
      <c r="AB139" s="108" t="s">
        <v>131</v>
      </c>
      <c r="AC139" s="108" t="s">
        <v>136</v>
      </c>
      <c r="AD139" s="108" t="s">
        <v>142</v>
      </c>
      <c r="AE139" s="108">
        <v>1</v>
      </c>
      <c r="AF139" t="s">
        <v>1343</v>
      </c>
      <c r="AG139" s="108" t="s">
        <v>1368</v>
      </c>
      <c r="AH139" s="124">
        <v>2</v>
      </c>
      <c r="AI139" s="130">
        <v>2</v>
      </c>
      <c r="AJ139" s="108">
        <v>1</v>
      </c>
      <c r="AK139" s="131" t="s">
        <v>108</v>
      </c>
      <c r="AL139" s="108" t="s">
        <v>106</v>
      </c>
      <c r="AN139" s="108">
        <v>59.9</v>
      </c>
      <c r="AO139" s="108">
        <v>3</v>
      </c>
      <c r="AP139" s="108">
        <v>1</v>
      </c>
      <c r="AQ139" s="108" t="s">
        <v>108</v>
      </c>
      <c r="AR139" s="131" t="s">
        <v>106</v>
      </c>
      <c r="AT139" s="108">
        <v>38</v>
      </c>
      <c r="AU139" s="108">
        <v>2</v>
      </c>
      <c r="AV139" s="108">
        <v>1</v>
      </c>
      <c r="AW139" s="108" t="s">
        <v>108</v>
      </c>
      <c r="AX139" s="108" t="s">
        <v>106</v>
      </c>
      <c r="AZ139" s="108">
        <v>0</v>
      </c>
      <c r="BF139" s="131">
        <v>0</v>
      </c>
      <c r="BL139" s="108">
        <v>0.1</v>
      </c>
      <c r="BM139">
        <v>0.1</v>
      </c>
      <c r="BN139">
        <v>0.1</v>
      </c>
      <c r="BO139" t="s">
        <v>108</v>
      </c>
      <c r="BP139" t="s">
        <v>104</v>
      </c>
      <c r="BQ139" t="s">
        <v>1369</v>
      </c>
      <c r="BX139" s="108">
        <v>0</v>
      </c>
      <c r="BY139" s="108"/>
      <c r="BZ139" s="108"/>
      <c r="CA139" s="108"/>
      <c r="CB139" s="108"/>
      <c r="CD139" s="108"/>
      <c r="CE139" s="108" t="s">
        <v>4</v>
      </c>
      <c r="CL139" s="108"/>
    </row>
    <row r="140" spans="1:90">
      <c r="A140" s="123">
        <v>43303</v>
      </c>
      <c r="B140" s="108" t="s">
        <v>1335</v>
      </c>
      <c r="D140" s="108" t="s">
        <v>1208</v>
      </c>
      <c r="E140" s="108">
        <v>44</v>
      </c>
      <c r="F140" s="108">
        <v>4</v>
      </c>
      <c r="G140" s="124" t="s">
        <v>837</v>
      </c>
      <c r="H140" s="108">
        <v>0</v>
      </c>
      <c r="I140" s="108">
        <v>32</v>
      </c>
      <c r="J140" s="125" t="s">
        <v>707</v>
      </c>
      <c r="K140" s="126">
        <v>83.064999999999998</v>
      </c>
      <c r="L140" s="126">
        <v>83.384999999999991</v>
      </c>
      <c r="M140" s="127" t="s">
        <v>1366</v>
      </c>
      <c r="N140" s="128">
        <v>12</v>
      </c>
      <c r="P140" s="108" t="s">
        <v>4</v>
      </c>
      <c r="Q140" s="108" t="s">
        <v>4</v>
      </c>
      <c r="R140" s="124" t="s">
        <v>18</v>
      </c>
      <c r="S140" s="108" t="s">
        <v>23</v>
      </c>
      <c r="V140" s="108" t="s">
        <v>695</v>
      </c>
      <c r="W140" s="108">
        <v>4</v>
      </c>
      <c r="X140" s="129" t="s">
        <v>88</v>
      </c>
      <c r="Y140" s="108" t="s">
        <v>92</v>
      </c>
      <c r="Z140" s="108" t="s">
        <v>1367</v>
      </c>
      <c r="AA140" s="108" t="s">
        <v>146</v>
      </c>
      <c r="AB140" s="108" t="s">
        <v>131</v>
      </c>
      <c r="AC140" s="108" t="s">
        <v>136</v>
      </c>
      <c r="AD140" s="108" t="s">
        <v>142</v>
      </c>
      <c r="AE140" s="108">
        <v>1</v>
      </c>
      <c r="AF140" t="s">
        <v>1343</v>
      </c>
      <c r="AG140" s="108" t="s">
        <v>1368</v>
      </c>
      <c r="AH140" s="124">
        <v>2</v>
      </c>
      <c r="AI140" s="130">
        <v>2</v>
      </c>
      <c r="AJ140" s="108">
        <v>1</v>
      </c>
      <c r="AK140" s="131" t="s">
        <v>108</v>
      </c>
      <c r="AL140" s="108" t="s">
        <v>106</v>
      </c>
      <c r="AN140" s="108">
        <v>59.9</v>
      </c>
      <c r="AO140" s="108">
        <v>3</v>
      </c>
      <c r="AP140" s="108">
        <v>1</v>
      </c>
      <c r="AQ140" s="108" t="s">
        <v>108</v>
      </c>
      <c r="AR140" s="131" t="s">
        <v>106</v>
      </c>
      <c r="AT140" s="108">
        <v>38</v>
      </c>
      <c r="AU140" s="108">
        <v>2</v>
      </c>
      <c r="AV140" s="108">
        <v>1</v>
      </c>
      <c r="AW140" s="108" t="s">
        <v>108</v>
      </c>
      <c r="AX140" s="108" t="s">
        <v>106</v>
      </c>
      <c r="AZ140" s="108">
        <v>0</v>
      </c>
      <c r="BF140" s="131">
        <v>0</v>
      </c>
      <c r="BL140" s="108">
        <v>0.1</v>
      </c>
      <c r="BM140">
        <v>0.1</v>
      </c>
      <c r="BN140">
        <v>0.1</v>
      </c>
      <c r="BO140" t="s">
        <v>108</v>
      </c>
      <c r="BP140" t="s">
        <v>104</v>
      </c>
      <c r="BQ140" t="s">
        <v>1369</v>
      </c>
      <c r="BX140" s="108">
        <v>0</v>
      </c>
      <c r="BY140" s="108"/>
      <c r="BZ140" s="108"/>
      <c r="CA140" s="108"/>
      <c r="CB140" s="108"/>
      <c r="CD140" s="108"/>
      <c r="CE140" s="108" t="s">
        <v>4</v>
      </c>
      <c r="CL140" s="108"/>
    </row>
    <row r="141" spans="1:90">
      <c r="A141" s="123">
        <v>43303</v>
      </c>
      <c r="B141" s="108" t="s">
        <v>1335</v>
      </c>
      <c r="D141" s="108" t="s">
        <v>1208</v>
      </c>
      <c r="E141" s="108">
        <v>44</v>
      </c>
      <c r="F141" s="108">
        <v>4</v>
      </c>
      <c r="G141" s="124" t="s">
        <v>837</v>
      </c>
      <c r="H141" s="108">
        <v>32</v>
      </c>
      <c r="I141" s="108">
        <v>61</v>
      </c>
      <c r="J141" s="125" t="s">
        <v>707</v>
      </c>
      <c r="K141" s="126">
        <v>83.384999999999991</v>
      </c>
      <c r="L141" s="126">
        <v>83.674999999999997</v>
      </c>
      <c r="M141" s="127">
        <v>9</v>
      </c>
      <c r="N141" s="128" t="s">
        <v>693</v>
      </c>
      <c r="O141" t="s">
        <v>1286</v>
      </c>
      <c r="P141" s="108" t="s">
        <v>12</v>
      </c>
      <c r="Q141" s="108" t="s">
        <v>1287</v>
      </c>
      <c r="R141" s="124" t="s">
        <v>23</v>
      </c>
      <c r="S141" s="108" t="s">
        <v>23</v>
      </c>
      <c r="T141" t="s">
        <v>131</v>
      </c>
      <c r="U141" t="s">
        <v>136</v>
      </c>
      <c r="V141" s="108" t="s">
        <v>694</v>
      </c>
      <c r="W141" s="108">
        <v>3</v>
      </c>
      <c r="X141" s="129" t="s">
        <v>88</v>
      </c>
      <c r="Y141" s="108" t="s">
        <v>92</v>
      </c>
      <c r="Z141" s="108"/>
      <c r="AA141" s="108"/>
      <c r="AB141" s="108"/>
      <c r="AC141" s="108"/>
      <c r="AD141" s="108" t="s">
        <v>144</v>
      </c>
      <c r="AE141" s="108">
        <v>0</v>
      </c>
      <c r="AG141" s="108"/>
      <c r="AH141" s="124">
        <v>97.9</v>
      </c>
      <c r="AI141" s="130">
        <v>1</v>
      </c>
      <c r="AJ141" s="108">
        <v>0.5</v>
      </c>
      <c r="AK141" s="131" t="s">
        <v>108</v>
      </c>
      <c r="AL141" s="108" t="s">
        <v>106</v>
      </c>
      <c r="AN141" s="108">
        <v>2</v>
      </c>
      <c r="AO141" s="108">
        <v>1</v>
      </c>
      <c r="AP141" s="108">
        <v>0.5</v>
      </c>
      <c r="AQ141" s="108" t="s">
        <v>112</v>
      </c>
      <c r="AR141" s="131" t="s">
        <v>106</v>
      </c>
      <c r="AT141" s="108">
        <v>0</v>
      </c>
      <c r="AU141" s="108"/>
      <c r="AV141" s="108"/>
      <c r="AW141" s="108"/>
      <c r="AX141" s="108"/>
      <c r="AZ141" s="108">
        <v>0</v>
      </c>
      <c r="BF141" s="131">
        <v>0</v>
      </c>
      <c r="BL141" s="108">
        <v>0</v>
      </c>
      <c r="BX141" s="108">
        <v>0.1</v>
      </c>
      <c r="BY141" s="108">
        <v>0.5</v>
      </c>
      <c r="BZ141" s="108">
        <v>0.5</v>
      </c>
      <c r="CA141" s="108" t="s">
        <v>108</v>
      </c>
      <c r="CB141" s="108" t="s">
        <v>104</v>
      </c>
      <c r="CC141" t="s">
        <v>1370</v>
      </c>
      <c r="CD141" s="108"/>
      <c r="CE141" s="108" t="s">
        <v>1371</v>
      </c>
      <c r="CL141" s="108"/>
    </row>
    <row r="142" spans="1:90">
      <c r="A142" s="123">
        <v>43303</v>
      </c>
      <c r="B142" s="108" t="s">
        <v>1335</v>
      </c>
      <c r="D142" s="108" t="s">
        <v>1208</v>
      </c>
      <c r="E142" s="108">
        <v>45</v>
      </c>
      <c r="F142" s="108">
        <v>1</v>
      </c>
      <c r="G142" s="124" t="s">
        <v>400</v>
      </c>
      <c r="H142" s="108">
        <v>0</v>
      </c>
      <c r="I142" s="108">
        <v>96</v>
      </c>
      <c r="J142" s="125" t="s">
        <v>707</v>
      </c>
      <c r="K142" s="126">
        <v>83.6</v>
      </c>
      <c r="L142" s="126">
        <v>84.559999999999988</v>
      </c>
      <c r="M142" s="127">
        <v>9</v>
      </c>
      <c r="N142" s="128" t="s">
        <v>693</v>
      </c>
      <c r="O142" t="s">
        <v>1286</v>
      </c>
      <c r="P142" s="108" t="s">
        <v>12</v>
      </c>
      <c r="Q142" s="108" t="s">
        <v>1287</v>
      </c>
      <c r="R142" s="124" t="s">
        <v>23</v>
      </c>
      <c r="S142" s="108" t="s">
        <v>18</v>
      </c>
      <c r="T142" t="s">
        <v>131</v>
      </c>
      <c r="U142" t="s">
        <v>136</v>
      </c>
      <c r="V142" s="108" t="s">
        <v>694</v>
      </c>
      <c r="W142" s="108">
        <v>3</v>
      </c>
      <c r="X142" s="129" t="s">
        <v>88</v>
      </c>
      <c r="Y142" s="108" t="s">
        <v>92</v>
      </c>
      <c r="Z142" s="108"/>
      <c r="AA142" s="108"/>
      <c r="AB142" s="108"/>
      <c r="AC142" s="108"/>
      <c r="AD142" s="108" t="s">
        <v>144</v>
      </c>
      <c r="AE142" s="108">
        <v>0</v>
      </c>
      <c r="AG142" s="108"/>
      <c r="AH142" s="124">
        <v>97.9</v>
      </c>
      <c r="AI142" s="130">
        <v>1</v>
      </c>
      <c r="AJ142" s="108">
        <v>0.5</v>
      </c>
      <c r="AK142" s="131" t="s">
        <v>108</v>
      </c>
      <c r="AL142" s="108" t="s">
        <v>106</v>
      </c>
      <c r="AN142" s="108">
        <v>2</v>
      </c>
      <c r="AO142" s="108">
        <v>1</v>
      </c>
      <c r="AP142" s="108">
        <v>0.5</v>
      </c>
      <c r="AQ142" s="108" t="s">
        <v>112</v>
      </c>
      <c r="AR142" s="131" t="s">
        <v>106</v>
      </c>
      <c r="AT142" s="108">
        <v>0</v>
      </c>
      <c r="AU142" s="108"/>
      <c r="AV142" s="108"/>
      <c r="AW142" s="108"/>
      <c r="AX142" s="108"/>
      <c r="AZ142" s="108">
        <v>0</v>
      </c>
      <c r="BF142" s="131">
        <v>0</v>
      </c>
      <c r="BL142" s="108">
        <v>0</v>
      </c>
      <c r="BX142" s="108">
        <v>0.1</v>
      </c>
      <c r="BY142" s="108">
        <v>0.5</v>
      </c>
      <c r="BZ142" s="108">
        <v>0.5</v>
      </c>
      <c r="CA142" s="108" t="s">
        <v>108</v>
      </c>
      <c r="CB142" s="108" t="s">
        <v>104</v>
      </c>
      <c r="CC142" t="s">
        <v>1370</v>
      </c>
      <c r="CD142" s="108"/>
      <c r="CE142" s="108" t="s">
        <v>1371</v>
      </c>
      <c r="CL142" s="108"/>
    </row>
    <row r="143" spans="1:90">
      <c r="A143" s="123">
        <v>43303</v>
      </c>
      <c r="B143" s="108" t="s">
        <v>1335</v>
      </c>
      <c r="D143" s="108" t="s">
        <v>1208</v>
      </c>
      <c r="E143" s="108">
        <v>45</v>
      </c>
      <c r="F143" s="108">
        <v>2</v>
      </c>
      <c r="G143" s="124" t="s">
        <v>401</v>
      </c>
      <c r="H143" s="108">
        <v>0</v>
      </c>
      <c r="I143" s="108">
        <v>65</v>
      </c>
      <c r="J143" s="125" t="s">
        <v>707</v>
      </c>
      <c r="K143" s="126">
        <v>84.56</v>
      </c>
      <c r="L143" s="126">
        <v>85.210000000000008</v>
      </c>
      <c r="M143" s="127" t="s">
        <v>1372</v>
      </c>
      <c r="N143" s="128" t="s">
        <v>693</v>
      </c>
      <c r="P143" s="108" t="s">
        <v>12</v>
      </c>
      <c r="Q143" s="108" t="s">
        <v>12</v>
      </c>
      <c r="R143" s="124" t="s">
        <v>18</v>
      </c>
      <c r="S143" s="108" t="s">
        <v>18</v>
      </c>
      <c r="T143" s="108"/>
      <c r="U143" s="108"/>
      <c r="V143" s="108" t="s">
        <v>694</v>
      </c>
      <c r="W143" s="108">
        <v>3</v>
      </c>
      <c r="X143" s="129" t="s">
        <v>88</v>
      </c>
      <c r="Y143" s="108" t="s">
        <v>92</v>
      </c>
      <c r="Z143" s="108"/>
      <c r="AA143" s="108"/>
      <c r="AB143" s="108"/>
      <c r="AC143" s="108"/>
      <c r="AD143" s="108" t="s">
        <v>144</v>
      </c>
      <c r="AE143" s="108">
        <v>0</v>
      </c>
      <c r="AG143" s="108"/>
      <c r="AH143" s="124">
        <v>99.8</v>
      </c>
      <c r="AI143" s="130">
        <v>0.5</v>
      </c>
      <c r="AJ143" s="108">
        <v>0.2</v>
      </c>
      <c r="AK143" s="131" t="s">
        <v>108</v>
      </c>
      <c r="AL143" s="108" t="s">
        <v>106</v>
      </c>
      <c r="AN143" s="108">
        <v>0</v>
      </c>
      <c r="AO143" s="108"/>
      <c r="AP143" s="108"/>
      <c r="AQ143" s="108"/>
      <c r="AR143" s="131"/>
      <c r="AT143" s="108">
        <v>0</v>
      </c>
      <c r="AU143" s="108"/>
      <c r="AV143" s="108"/>
      <c r="AW143" s="108"/>
      <c r="AX143" s="108"/>
      <c r="AZ143" s="108">
        <v>0</v>
      </c>
      <c r="BF143" s="131">
        <v>0</v>
      </c>
      <c r="BL143" s="108">
        <v>0.1</v>
      </c>
      <c r="BM143">
        <v>0.1</v>
      </c>
      <c r="BN143">
        <v>0.1</v>
      </c>
      <c r="BO143" t="s">
        <v>108</v>
      </c>
      <c r="BP143" t="s">
        <v>104</v>
      </c>
      <c r="BX143" s="108">
        <v>0.1</v>
      </c>
      <c r="BY143" s="108">
        <v>0.5</v>
      </c>
      <c r="BZ143" s="108">
        <v>0.1</v>
      </c>
      <c r="CA143" s="108" t="s">
        <v>112</v>
      </c>
      <c r="CB143" s="108" t="s">
        <v>106</v>
      </c>
      <c r="CC143" t="s">
        <v>1373</v>
      </c>
      <c r="CD143" s="108"/>
      <c r="CE143" s="108" t="s">
        <v>1266</v>
      </c>
      <c r="CL143" s="108"/>
    </row>
    <row r="144" spans="1:90">
      <c r="A144" s="123">
        <v>43303</v>
      </c>
      <c r="B144" s="108" t="s">
        <v>1335</v>
      </c>
      <c r="D144" s="108" t="s">
        <v>1208</v>
      </c>
      <c r="E144" s="108">
        <v>46</v>
      </c>
      <c r="F144" s="108">
        <v>1</v>
      </c>
      <c r="G144" s="124" t="s">
        <v>402</v>
      </c>
      <c r="H144" s="108">
        <v>0</v>
      </c>
      <c r="I144" s="108">
        <v>85.5</v>
      </c>
      <c r="J144" s="125" t="s">
        <v>707</v>
      </c>
      <c r="K144" s="126">
        <v>85.35</v>
      </c>
      <c r="L144" s="126">
        <v>86.204999999999998</v>
      </c>
      <c r="M144" s="127" t="s">
        <v>1372</v>
      </c>
      <c r="N144" s="128" t="s">
        <v>693</v>
      </c>
      <c r="P144" s="108" t="s">
        <v>12</v>
      </c>
      <c r="Q144" s="108" t="s">
        <v>12</v>
      </c>
      <c r="R144" s="124" t="s">
        <v>18</v>
      </c>
      <c r="S144" s="108" t="s">
        <v>18</v>
      </c>
      <c r="T144" s="108"/>
      <c r="U144" s="108"/>
      <c r="V144" s="108" t="s">
        <v>694</v>
      </c>
      <c r="W144" s="108">
        <v>3</v>
      </c>
      <c r="X144" s="129" t="s">
        <v>88</v>
      </c>
      <c r="Y144" s="108" t="s">
        <v>92</v>
      </c>
      <c r="Z144" s="108"/>
      <c r="AA144" s="108"/>
      <c r="AB144" s="108"/>
      <c r="AC144" s="108"/>
      <c r="AD144" s="108" t="s">
        <v>144</v>
      </c>
      <c r="AE144" s="108">
        <v>0</v>
      </c>
      <c r="AG144" s="108"/>
      <c r="AH144" s="124">
        <v>99.8</v>
      </c>
      <c r="AI144" s="130">
        <v>0.5</v>
      </c>
      <c r="AJ144" s="108">
        <v>0.2</v>
      </c>
      <c r="AK144" s="131" t="s">
        <v>108</v>
      </c>
      <c r="AL144" s="108" t="s">
        <v>106</v>
      </c>
      <c r="AN144" s="108">
        <v>0</v>
      </c>
      <c r="AO144" s="108"/>
      <c r="AP144" s="108"/>
      <c r="AQ144" s="108"/>
      <c r="AR144" s="131"/>
      <c r="AT144" s="108">
        <v>0</v>
      </c>
      <c r="AU144" s="108"/>
      <c r="AV144" s="108"/>
      <c r="AW144" s="108"/>
      <c r="AX144" s="108"/>
      <c r="AZ144" s="108">
        <v>0</v>
      </c>
      <c r="BF144" s="131">
        <v>0</v>
      </c>
      <c r="BL144" s="108">
        <v>0.1</v>
      </c>
      <c r="BM144">
        <v>0.1</v>
      </c>
      <c r="BN144">
        <v>0.1</v>
      </c>
      <c r="BO144" t="s">
        <v>108</v>
      </c>
      <c r="BP144" t="s">
        <v>104</v>
      </c>
      <c r="BX144" s="108">
        <v>0.1</v>
      </c>
      <c r="BY144" s="108">
        <v>0.5</v>
      </c>
      <c r="BZ144" s="108">
        <v>0.1</v>
      </c>
      <c r="CA144" s="108" t="s">
        <v>112</v>
      </c>
      <c r="CB144" s="108" t="s">
        <v>106</v>
      </c>
      <c r="CC144" t="s">
        <v>1373</v>
      </c>
      <c r="CD144" s="108"/>
      <c r="CE144" s="108" t="s">
        <v>1266</v>
      </c>
      <c r="CL144" s="108"/>
    </row>
    <row r="145" spans="1:90">
      <c r="A145" s="123">
        <v>43303</v>
      </c>
      <c r="B145" s="108" t="s">
        <v>1335</v>
      </c>
      <c r="D145" s="108" t="s">
        <v>1208</v>
      </c>
      <c r="E145" s="108">
        <v>46</v>
      </c>
      <c r="F145" s="108">
        <v>2</v>
      </c>
      <c r="G145" s="124" t="s">
        <v>403</v>
      </c>
      <c r="H145" s="108">
        <v>0</v>
      </c>
      <c r="I145" s="108">
        <v>94</v>
      </c>
      <c r="J145" s="125" t="s">
        <v>707</v>
      </c>
      <c r="K145" s="126">
        <v>86.204999999999998</v>
      </c>
      <c r="L145" s="126">
        <v>87.144999999999996</v>
      </c>
      <c r="M145" s="127" t="s">
        <v>1372</v>
      </c>
      <c r="N145" s="128" t="s">
        <v>693</v>
      </c>
      <c r="P145" s="108" t="s">
        <v>12</v>
      </c>
      <c r="Q145" s="108" t="s">
        <v>12</v>
      </c>
      <c r="R145" s="124" t="s">
        <v>18</v>
      </c>
      <c r="S145" s="108" t="s">
        <v>18</v>
      </c>
      <c r="V145" s="108" t="s">
        <v>694</v>
      </c>
      <c r="W145" s="108">
        <v>3</v>
      </c>
      <c r="X145" s="129" t="s">
        <v>88</v>
      </c>
      <c r="Y145" s="108" t="s">
        <v>92</v>
      </c>
      <c r="Z145" s="108"/>
      <c r="AA145" s="108"/>
      <c r="AB145" s="108"/>
      <c r="AC145" s="108"/>
      <c r="AD145" s="108" t="s">
        <v>144</v>
      </c>
      <c r="AE145" s="108">
        <v>0</v>
      </c>
      <c r="AG145" s="108"/>
      <c r="AH145" s="124">
        <v>99.8</v>
      </c>
      <c r="AI145" s="130">
        <v>0.5</v>
      </c>
      <c r="AJ145" s="108">
        <v>0.2</v>
      </c>
      <c r="AK145" s="131" t="s">
        <v>108</v>
      </c>
      <c r="AL145" s="108" t="s">
        <v>106</v>
      </c>
      <c r="AN145" s="108">
        <v>0</v>
      </c>
      <c r="AO145" s="108"/>
      <c r="AP145" s="108"/>
      <c r="AQ145" s="108"/>
      <c r="AR145" s="131"/>
      <c r="AT145" s="108">
        <v>0</v>
      </c>
      <c r="AU145" s="108"/>
      <c r="AV145" s="108"/>
      <c r="AW145" s="108"/>
      <c r="AX145" s="108"/>
      <c r="AZ145" s="108">
        <v>0</v>
      </c>
      <c r="BF145" s="131">
        <v>0</v>
      </c>
      <c r="BL145" s="108">
        <v>0.1</v>
      </c>
      <c r="BM145">
        <v>0.1</v>
      </c>
      <c r="BN145">
        <v>0.1</v>
      </c>
      <c r="BO145" t="s">
        <v>108</v>
      </c>
      <c r="BP145" t="s">
        <v>104</v>
      </c>
      <c r="BX145" s="108">
        <v>0.1</v>
      </c>
      <c r="BY145" s="108">
        <v>0.5</v>
      </c>
      <c r="BZ145" s="108">
        <v>0.1</v>
      </c>
      <c r="CA145" s="108" t="s">
        <v>112</v>
      </c>
      <c r="CB145" s="108" t="s">
        <v>106</v>
      </c>
      <c r="CC145" t="s">
        <v>1373</v>
      </c>
      <c r="CD145" s="108"/>
      <c r="CE145" s="108" t="s">
        <v>1266</v>
      </c>
      <c r="CL145" s="108"/>
    </row>
    <row r="146" spans="1:90">
      <c r="A146" s="123">
        <v>43303</v>
      </c>
      <c r="B146" s="108" t="s">
        <v>1335</v>
      </c>
      <c r="D146" s="108" t="s">
        <v>1208</v>
      </c>
      <c r="E146" s="108">
        <v>47</v>
      </c>
      <c r="F146" s="108">
        <v>1</v>
      </c>
      <c r="G146" s="124" t="s">
        <v>404</v>
      </c>
      <c r="H146" s="108">
        <v>0</v>
      </c>
      <c r="I146" s="108">
        <v>81.5</v>
      </c>
      <c r="J146" s="125" t="s">
        <v>707</v>
      </c>
      <c r="K146" s="126">
        <v>86.6</v>
      </c>
      <c r="L146" s="126">
        <v>87.414999999999992</v>
      </c>
      <c r="M146" s="127" t="s">
        <v>1372</v>
      </c>
      <c r="N146" s="128" t="s">
        <v>693</v>
      </c>
      <c r="P146" s="108" t="s">
        <v>12</v>
      </c>
      <c r="Q146" s="108" t="s">
        <v>12</v>
      </c>
      <c r="R146" s="124" t="s">
        <v>18</v>
      </c>
      <c r="S146" s="108" t="s">
        <v>18</v>
      </c>
      <c r="V146" s="108" t="s">
        <v>694</v>
      </c>
      <c r="W146" s="108">
        <v>3</v>
      </c>
      <c r="X146" s="129" t="s">
        <v>88</v>
      </c>
      <c r="Y146" s="108" t="s">
        <v>92</v>
      </c>
      <c r="Z146" s="108"/>
      <c r="AA146" s="108"/>
      <c r="AB146" s="108"/>
      <c r="AC146" s="108"/>
      <c r="AD146" s="108" t="s">
        <v>144</v>
      </c>
      <c r="AE146" s="108">
        <v>0</v>
      </c>
      <c r="AG146" s="108"/>
      <c r="AH146" s="124">
        <v>99.8</v>
      </c>
      <c r="AI146" s="130">
        <v>0.5</v>
      </c>
      <c r="AJ146" s="108">
        <v>0.2</v>
      </c>
      <c r="AK146" s="131" t="s">
        <v>108</v>
      </c>
      <c r="AL146" s="108" t="s">
        <v>106</v>
      </c>
      <c r="AN146" s="108">
        <v>0</v>
      </c>
      <c r="AO146" s="108"/>
      <c r="AP146" s="108"/>
      <c r="AQ146" s="108"/>
      <c r="AR146" s="131"/>
      <c r="AT146" s="108">
        <v>0</v>
      </c>
      <c r="AU146" s="108"/>
      <c r="AV146" s="108"/>
      <c r="AW146" s="108"/>
      <c r="AX146" s="108"/>
      <c r="AZ146" s="108">
        <v>0</v>
      </c>
      <c r="BF146" s="131">
        <v>0</v>
      </c>
      <c r="BL146" s="108">
        <v>0.1</v>
      </c>
      <c r="BM146">
        <v>0.1</v>
      </c>
      <c r="BN146">
        <v>0.1</v>
      </c>
      <c r="BO146" t="s">
        <v>108</v>
      </c>
      <c r="BP146" t="s">
        <v>104</v>
      </c>
      <c r="BX146" s="108">
        <v>0.1</v>
      </c>
      <c r="BY146" s="108">
        <v>0.5</v>
      </c>
      <c r="BZ146" s="108">
        <v>0.1</v>
      </c>
      <c r="CA146" s="108" t="s">
        <v>112</v>
      </c>
      <c r="CB146" s="108" t="s">
        <v>106</v>
      </c>
      <c r="CC146" t="s">
        <v>1373</v>
      </c>
      <c r="CD146" s="108"/>
      <c r="CE146" s="108" t="s">
        <v>1266</v>
      </c>
      <c r="CL146" s="108"/>
    </row>
    <row r="147" spans="1:90">
      <c r="A147" s="123">
        <v>43303</v>
      </c>
      <c r="B147" s="108" t="s">
        <v>1335</v>
      </c>
      <c r="D147" s="108" t="s">
        <v>1208</v>
      </c>
      <c r="E147" s="108">
        <v>47</v>
      </c>
      <c r="F147" s="108">
        <v>2</v>
      </c>
      <c r="G147" s="124" t="s">
        <v>405</v>
      </c>
      <c r="H147" s="108">
        <v>0</v>
      </c>
      <c r="I147" s="108">
        <v>69.5</v>
      </c>
      <c r="J147" s="125" t="s">
        <v>707</v>
      </c>
      <c r="K147" s="126">
        <v>87.415000000000006</v>
      </c>
      <c r="L147" s="126">
        <v>88.11</v>
      </c>
      <c r="M147" s="127" t="s">
        <v>1372</v>
      </c>
      <c r="N147" s="128" t="s">
        <v>693</v>
      </c>
      <c r="P147" s="108" t="s">
        <v>12</v>
      </c>
      <c r="Q147" s="108" t="s">
        <v>12</v>
      </c>
      <c r="R147" s="124" t="s">
        <v>18</v>
      </c>
      <c r="S147" s="108" t="s">
        <v>18</v>
      </c>
      <c r="V147" s="108" t="s">
        <v>694</v>
      </c>
      <c r="W147" s="108">
        <v>3</v>
      </c>
      <c r="X147" s="129" t="s">
        <v>88</v>
      </c>
      <c r="Y147" s="108" t="s">
        <v>92</v>
      </c>
      <c r="Z147" s="108"/>
      <c r="AA147" s="108"/>
      <c r="AB147" s="108"/>
      <c r="AC147" s="108"/>
      <c r="AD147" s="108" t="s">
        <v>144</v>
      </c>
      <c r="AE147" s="108">
        <v>0</v>
      </c>
      <c r="AG147" s="108"/>
      <c r="AH147" s="124">
        <v>99.8</v>
      </c>
      <c r="AI147" s="130">
        <v>0.5</v>
      </c>
      <c r="AJ147" s="108">
        <v>0.2</v>
      </c>
      <c r="AK147" s="131" t="s">
        <v>108</v>
      </c>
      <c r="AL147" s="108" t="s">
        <v>106</v>
      </c>
      <c r="AN147" s="108">
        <v>0</v>
      </c>
      <c r="AO147" s="108"/>
      <c r="AP147" s="108"/>
      <c r="AQ147" s="108"/>
      <c r="AR147" s="131"/>
      <c r="AT147" s="108">
        <v>0</v>
      </c>
      <c r="AU147" s="108"/>
      <c r="AV147" s="108"/>
      <c r="AW147" s="108"/>
      <c r="AX147" s="108"/>
      <c r="AZ147" s="108">
        <v>0</v>
      </c>
      <c r="BF147" s="131">
        <v>0</v>
      </c>
      <c r="BL147" s="108">
        <v>0.1</v>
      </c>
      <c r="BM147">
        <v>0.1</v>
      </c>
      <c r="BN147">
        <v>0.1</v>
      </c>
      <c r="BO147" t="s">
        <v>108</v>
      </c>
      <c r="BP147" t="s">
        <v>104</v>
      </c>
      <c r="BX147" s="108">
        <v>0.1</v>
      </c>
      <c r="BY147" s="108">
        <v>0.5</v>
      </c>
      <c r="BZ147" s="108">
        <v>0.1</v>
      </c>
      <c r="CA147" s="108" t="s">
        <v>112</v>
      </c>
      <c r="CB147" s="108" t="s">
        <v>106</v>
      </c>
      <c r="CC147" t="s">
        <v>1373</v>
      </c>
      <c r="CD147" s="108"/>
      <c r="CE147" s="108" t="s">
        <v>1266</v>
      </c>
      <c r="CL147" s="108"/>
    </row>
    <row r="148" spans="1:90">
      <c r="A148" s="123">
        <v>43303</v>
      </c>
      <c r="B148" s="108" t="s">
        <v>1335</v>
      </c>
      <c r="D148" s="108" t="s">
        <v>1208</v>
      </c>
      <c r="E148" s="108">
        <v>47</v>
      </c>
      <c r="F148" s="108">
        <v>3</v>
      </c>
      <c r="G148" s="124" t="s">
        <v>406</v>
      </c>
      <c r="H148" s="108">
        <v>0</v>
      </c>
      <c r="I148" s="108">
        <v>91</v>
      </c>
      <c r="J148" s="125" t="s">
        <v>707</v>
      </c>
      <c r="K148" s="126">
        <v>88.11</v>
      </c>
      <c r="L148" s="126">
        <v>89.02</v>
      </c>
      <c r="M148" s="127" t="s">
        <v>1372</v>
      </c>
      <c r="N148" s="128" t="s">
        <v>693</v>
      </c>
      <c r="P148" s="108" t="s">
        <v>12</v>
      </c>
      <c r="Q148" s="108" t="s">
        <v>12</v>
      </c>
      <c r="R148" s="124" t="s">
        <v>18</v>
      </c>
      <c r="S148" s="108" t="s">
        <v>18</v>
      </c>
      <c r="V148" s="108" t="s">
        <v>694</v>
      </c>
      <c r="W148" s="108">
        <v>3</v>
      </c>
      <c r="X148" s="129" t="s">
        <v>88</v>
      </c>
      <c r="Y148" s="108" t="s">
        <v>92</v>
      </c>
      <c r="Z148" s="108"/>
      <c r="AA148" s="108"/>
      <c r="AB148" s="108"/>
      <c r="AC148" s="108"/>
      <c r="AD148" s="108" t="s">
        <v>144</v>
      </c>
      <c r="AE148" s="108">
        <v>0</v>
      </c>
      <c r="AG148" s="108"/>
      <c r="AH148" s="124">
        <v>99.8</v>
      </c>
      <c r="AI148" s="130">
        <v>0.5</v>
      </c>
      <c r="AJ148" s="108">
        <v>0.2</v>
      </c>
      <c r="AK148" s="131" t="s">
        <v>108</v>
      </c>
      <c r="AL148" s="108" t="s">
        <v>106</v>
      </c>
      <c r="AN148" s="108">
        <v>0</v>
      </c>
      <c r="AO148" s="108"/>
      <c r="AP148" s="108"/>
      <c r="AQ148" s="108"/>
      <c r="AR148" s="131"/>
      <c r="AT148" s="108">
        <v>0</v>
      </c>
      <c r="AU148" s="108"/>
      <c r="AV148" s="108"/>
      <c r="AW148" s="108"/>
      <c r="AX148" s="108"/>
      <c r="AZ148" s="108">
        <v>0</v>
      </c>
      <c r="BF148" s="131">
        <v>0</v>
      </c>
      <c r="BL148" s="108">
        <v>0.1</v>
      </c>
      <c r="BM148">
        <v>0.1</v>
      </c>
      <c r="BN148">
        <v>0.1</v>
      </c>
      <c r="BO148" t="s">
        <v>108</v>
      </c>
      <c r="BP148" t="s">
        <v>104</v>
      </c>
      <c r="BX148" s="108">
        <v>0.1</v>
      </c>
      <c r="BY148" s="108">
        <v>0.5</v>
      </c>
      <c r="BZ148" s="108">
        <v>0.1</v>
      </c>
      <c r="CA148" s="108" t="s">
        <v>112</v>
      </c>
      <c r="CB148" s="108" t="s">
        <v>106</v>
      </c>
      <c r="CC148" t="s">
        <v>1373</v>
      </c>
      <c r="CD148" s="108"/>
      <c r="CE148" s="108" t="s">
        <v>1266</v>
      </c>
      <c r="CL148" s="108"/>
    </row>
    <row r="149" spans="1:90">
      <c r="A149" s="123">
        <v>43303</v>
      </c>
      <c r="B149" s="108" t="s">
        <v>1335</v>
      </c>
      <c r="D149" s="108" t="s">
        <v>1208</v>
      </c>
      <c r="E149" s="108">
        <v>47</v>
      </c>
      <c r="F149" s="108">
        <v>4</v>
      </c>
      <c r="G149" s="124" t="s">
        <v>407</v>
      </c>
      <c r="H149" s="108">
        <v>0</v>
      </c>
      <c r="I149" s="108">
        <v>48</v>
      </c>
      <c r="J149" s="125" t="s">
        <v>707</v>
      </c>
      <c r="K149" s="126">
        <v>89.02</v>
      </c>
      <c r="L149" s="126">
        <v>89.5</v>
      </c>
      <c r="M149" s="127" t="s">
        <v>1372</v>
      </c>
      <c r="N149" s="128" t="s">
        <v>693</v>
      </c>
      <c r="P149" s="108" t="s">
        <v>12</v>
      </c>
      <c r="Q149" s="108" t="s">
        <v>12</v>
      </c>
      <c r="R149" s="124" t="s">
        <v>18</v>
      </c>
      <c r="S149" s="108" t="s">
        <v>18</v>
      </c>
      <c r="V149" s="108" t="s">
        <v>694</v>
      </c>
      <c r="W149" s="108">
        <v>3</v>
      </c>
      <c r="X149" s="129" t="s">
        <v>88</v>
      </c>
      <c r="Y149" s="108" t="s">
        <v>92</v>
      </c>
      <c r="Z149" s="108"/>
      <c r="AA149" s="108"/>
      <c r="AB149" s="108"/>
      <c r="AC149" s="108"/>
      <c r="AD149" s="108" t="s">
        <v>144</v>
      </c>
      <c r="AE149" s="108">
        <v>0</v>
      </c>
      <c r="AG149" s="108"/>
      <c r="AH149" s="124">
        <v>99.8</v>
      </c>
      <c r="AI149" s="130">
        <v>0.5</v>
      </c>
      <c r="AJ149" s="108">
        <v>0.2</v>
      </c>
      <c r="AK149" s="131" t="s">
        <v>108</v>
      </c>
      <c r="AL149" s="108" t="s">
        <v>106</v>
      </c>
      <c r="AN149" s="108">
        <v>0</v>
      </c>
      <c r="AO149" s="108"/>
      <c r="AP149" s="108"/>
      <c r="AQ149" s="108"/>
      <c r="AR149" s="131"/>
      <c r="AT149" s="108">
        <v>0</v>
      </c>
      <c r="AU149" s="108"/>
      <c r="AV149" s="108"/>
      <c r="AW149" s="108"/>
      <c r="AX149" s="108"/>
      <c r="AZ149" s="108">
        <v>0</v>
      </c>
      <c r="BF149" s="131">
        <v>0</v>
      </c>
      <c r="BL149" s="108">
        <v>0.1</v>
      </c>
      <c r="BM149">
        <v>0.1</v>
      </c>
      <c r="BN149">
        <v>0.1</v>
      </c>
      <c r="BO149" t="s">
        <v>108</v>
      </c>
      <c r="BP149" t="s">
        <v>104</v>
      </c>
      <c r="BX149" s="108">
        <v>0.1</v>
      </c>
      <c r="BY149" s="108">
        <v>0.5</v>
      </c>
      <c r="BZ149" s="108">
        <v>0.1</v>
      </c>
      <c r="CA149" s="108" t="s">
        <v>112</v>
      </c>
      <c r="CB149" s="108" t="s">
        <v>106</v>
      </c>
      <c r="CC149" t="s">
        <v>1373</v>
      </c>
      <c r="CD149" s="108"/>
      <c r="CE149" s="108" t="s">
        <v>1266</v>
      </c>
      <c r="CL149" s="108"/>
    </row>
    <row r="150" spans="1:90">
      <c r="A150" s="123">
        <v>43303</v>
      </c>
      <c r="B150" s="108" t="s">
        <v>1335</v>
      </c>
      <c r="D150" s="108" t="s">
        <v>1208</v>
      </c>
      <c r="E150" s="108">
        <v>48</v>
      </c>
      <c r="F150" s="108">
        <v>1</v>
      </c>
      <c r="G150" s="124" t="s">
        <v>408</v>
      </c>
      <c r="H150" s="108">
        <v>0</v>
      </c>
      <c r="I150" s="108">
        <v>34</v>
      </c>
      <c r="J150" s="125" t="s">
        <v>707</v>
      </c>
      <c r="K150" s="126">
        <v>89.6</v>
      </c>
      <c r="L150" s="126">
        <v>89.94</v>
      </c>
      <c r="M150" s="127" t="s">
        <v>1372</v>
      </c>
      <c r="N150" s="128" t="s">
        <v>693</v>
      </c>
      <c r="P150" s="108" t="s">
        <v>12</v>
      </c>
      <c r="Q150" s="108" t="s">
        <v>12</v>
      </c>
      <c r="R150" s="124" t="s">
        <v>18</v>
      </c>
      <c r="S150" s="108" t="s">
        <v>21</v>
      </c>
      <c r="V150" s="108" t="s">
        <v>694</v>
      </c>
      <c r="W150" s="108">
        <v>3</v>
      </c>
      <c r="X150" s="129" t="s">
        <v>88</v>
      </c>
      <c r="Y150" s="108" t="s">
        <v>92</v>
      </c>
      <c r="Z150" s="108"/>
      <c r="AA150" s="108"/>
      <c r="AB150" s="108"/>
      <c r="AC150" s="108"/>
      <c r="AD150" s="108" t="s">
        <v>144</v>
      </c>
      <c r="AE150" s="108">
        <v>0</v>
      </c>
      <c r="AG150" s="108"/>
      <c r="AH150" s="124">
        <v>99.8</v>
      </c>
      <c r="AI150" s="130">
        <v>0.5</v>
      </c>
      <c r="AJ150" s="108">
        <v>0.2</v>
      </c>
      <c r="AK150" s="131" t="s">
        <v>108</v>
      </c>
      <c r="AL150" s="108" t="s">
        <v>106</v>
      </c>
      <c r="AN150" s="108">
        <v>0</v>
      </c>
      <c r="AO150" s="108"/>
      <c r="AP150" s="108"/>
      <c r="AQ150" s="108"/>
      <c r="AR150" s="131"/>
      <c r="AT150" s="108">
        <v>0</v>
      </c>
      <c r="AU150" s="108"/>
      <c r="AV150" s="108"/>
      <c r="AW150" s="108"/>
      <c r="AX150" s="108"/>
      <c r="AZ150" s="108">
        <v>0</v>
      </c>
      <c r="BF150" s="131">
        <v>0</v>
      </c>
      <c r="BL150" s="108">
        <v>0.1</v>
      </c>
      <c r="BM150">
        <v>0.1</v>
      </c>
      <c r="BN150">
        <v>0.1</v>
      </c>
      <c r="BO150" t="s">
        <v>108</v>
      </c>
      <c r="BP150" t="s">
        <v>104</v>
      </c>
      <c r="BX150" s="108">
        <v>0.1</v>
      </c>
      <c r="BY150" s="108">
        <v>0.5</v>
      </c>
      <c r="BZ150" s="108">
        <v>0.1</v>
      </c>
      <c r="CA150" s="108" t="s">
        <v>112</v>
      </c>
      <c r="CB150" s="108" t="s">
        <v>106</v>
      </c>
      <c r="CC150" t="s">
        <v>1373</v>
      </c>
      <c r="CD150" s="108"/>
      <c r="CE150" s="108" t="s">
        <v>1266</v>
      </c>
      <c r="CL150" s="108"/>
    </row>
    <row r="151" spans="1:90">
      <c r="A151" s="123">
        <v>43303</v>
      </c>
      <c r="B151" s="108" t="s">
        <v>1335</v>
      </c>
      <c r="D151" s="108" t="s">
        <v>1208</v>
      </c>
      <c r="E151" s="108">
        <v>48</v>
      </c>
      <c r="F151" s="108">
        <v>1</v>
      </c>
      <c r="G151" s="124" t="s">
        <v>408</v>
      </c>
      <c r="H151" s="108">
        <v>34</v>
      </c>
      <c r="I151" s="108">
        <v>46</v>
      </c>
      <c r="J151" s="125" t="s">
        <v>707</v>
      </c>
      <c r="K151" s="126">
        <v>89.94</v>
      </c>
      <c r="L151" s="126">
        <v>90.059999999999988</v>
      </c>
      <c r="M151" s="127" t="s">
        <v>1374</v>
      </c>
      <c r="N151" s="128" t="s">
        <v>693</v>
      </c>
      <c r="O151" t="s">
        <v>1286</v>
      </c>
      <c r="P151" s="108" t="s">
        <v>12</v>
      </c>
      <c r="Q151" s="108" t="s">
        <v>1287</v>
      </c>
      <c r="R151" s="124" t="s">
        <v>21</v>
      </c>
      <c r="S151" s="108" t="s">
        <v>18</v>
      </c>
      <c r="T151" t="s">
        <v>131</v>
      </c>
      <c r="U151" t="s">
        <v>136</v>
      </c>
      <c r="V151" s="108" t="s">
        <v>694</v>
      </c>
      <c r="W151" s="108">
        <v>3</v>
      </c>
      <c r="X151" s="129" t="s">
        <v>88</v>
      </c>
      <c r="Y151" s="108" t="s">
        <v>92</v>
      </c>
      <c r="Z151" s="108"/>
      <c r="AA151" s="108"/>
      <c r="AB151" s="108"/>
      <c r="AC151" s="108"/>
      <c r="AD151" s="108" t="s">
        <v>144</v>
      </c>
      <c r="AE151" s="108">
        <v>0</v>
      </c>
      <c r="AG151" s="108"/>
      <c r="AH151" s="124">
        <v>90</v>
      </c>
      <c r="AI151" s="130">
        <v>1</v>
      </c>
      <c r="AJ151" s="108">
        <v>0.2</v>
      </c>
      <c r="AK151" s="131" t="s">
        <v>108</v>
      </c>
      <c r="AL151" s="108" t="s">
        <v>106</v>
      </c>
      <c r="AN151" s="108">
        <v>9.5</v>
      </c>
      <c r="AO151" s="108">
        <v>1</v>
      </c>
      <c r="AP151" s="108">
        <v>0.5</v>
      </c>
      <c r="AQ151" s="108" t="s">
        <v>112</v>
      </c>
      <c r="AR151" s="131" t="s">
        <v>106</v>
      </c>
      <c r="AT151" s="108">
        <v>0</v>
      </c>
      <c r="AU151" s="108"/>
      <c r="AV151" s="108"/>
      <c r="AW151" s="108"/>
      <c r="AX151" s="108"/>
      <c r="AZ151" s="108">
        <v>0</v>
      </c>
      <c r="BF151" s="131">
        <v>0</v>
      </c>
      <c r="BL151" s="108">
        <v>0.5</v>
      </c>
      <c r="BM151">
        <v>0.1</v>
      </c>
      <c r="BN151">
        <v>0.1</v>
      </c>
      <c r="BO151" t="s">
        <v>108</v>
      </c>
      <c r="BP151" t="s">
        <v>104</v>
      </c>
      <c r="BX151" s="108">
        <v>0</v>
      </c>
      <c r="BY151" s="108"/>
      <c r="BZ151" s="108"/>
      <c r="CA151" s="108"/>
      <c r="CB151" s="108"/>
      <c r="CD151" s="108"/>
      <c r="CE151" s="108" t="s">
        <v>1371</v>
      </c>
      <c r="CL151" s="108"/>
    </row>
    <row r="152" spans="1:90">
      <c r="A152" s="123">
        <v>43303</v>
      </c>
      <c r="B152" s="108" t="s">
        <v>1335</v>
      </c>
      <c r="D152" s="108" t="s">
        <v>1208</v>
      </c>
      <c r="E152" s="108">
        <v>48</v>
      </c>
      <c r="F152" s="108">
        <v>1</v>
      </c>
      <c r="G152" s="124" t="s">
        <v>408</v>
      </c>
      <c r="H152" s="108">
        <v>46</v>
      </c>
      <c r="I152" s="108">
        <v>94.5</v>
      </c>
      <c r="J152" s="125" t="s">
        <v>707</v>
      </c>
      <c r="K152" s="126">
        <v>90.059999999999988</v>
      </c>
      <c r="L152" s="126">
        <v>90.544999999999987</v>
      </c>
      <c r="M152" s="127" t="s">
        <v>1375</v>
      </c>
      <c r="N152" s="128" t="s">
        <v>693</v>
      </c>
      <c r="P152" s="108" t="s">
        <v>12</v>
      </c>
      <c r="Q152" s="108" t="s">
        <v>12</v>
      </c>
      <c r="R152" s="124" t="s">
        <v>18</v>
      </c>
      <c r="S152" s="108" t="s">
        <v>18</v>
      </c>
      <c r="V152" s="108" t="s">
        <v>695</v>
      </c>
      <c r="W152" s="108">
        <v>4</v>
      </c>
      <c r="X152" s="129" t="s">
        <v>88</v>
      </c>
      <c r="Y152" s="108" t="s">
        <v>92</v>
      </c>
      <c r="Z152" s="108"/>
      <c r="AA152" s="108"/>
      <c r="AB152" s="108"/>
      <c r="AC152" s="108"/>
      <c r="AD152" s="108" t="s">
        <v>144</v>
      </c>
      <c r="AE152" s="108">
        <v>0</v>
      </c>
      <c r="AG152" s="108"/>
      <c r="AH152" s="124">
        <v>99</v>
      </c>
      <c r="AI152" s="130">
        <v>3</v>
      </c>
      <c r="AJ152" s="108">
        <v>1</v>
      </c>
      <c r="AK152" s="131" t="s">
        <v>108</v>
      </c>
      <c r="AL152" s="108" t="s">
        <v>106</v>
      </c>
      <c r="AN152" s="108">
        <v>0.8</v>
      </c>
      <c r="AO152" s="108">
        <v>1</v>
      </c>
      <c r="AP152" s="108">
        <v>0.5</v>
      </c>
      <c r="AQ152" s="108" t="s">
        <v>112</v>
      </c>
      <c r="AR152" s="131" t="s">
        <v>106</v>
      </c>
      <c r="AT152" s="108">
        <v>0</v>
      </c>
      <c r="AU152" s="108"/>
      <c r="AV152" s="108"/>
      <c r="AW152" s="108"/>
      <c r="AX152" s="108"/>
      <c r="AZ152" s="108">
        <v>0</v>
      </c>
      <c r="BF152" s="131">
        <v>0</v>
      </c>
      <c r="BL152" s="108">
        <v>0.1</v>
      </c>
      <c r="BM152">
        <v>0.5</v>
      </c>
      <c r="BN152">
        <v>0.1</v>
      </c>
      <c r="BO152" t="s">
        <v>108</v>
      </c>
      <c r="BP152" t="s">
        <v>104</v>
      </c>
      <c r="BX152" s="108">
        <v>0.1</v>
      </c>
      <c r="BY152" s="108">
        <v>0.5</v>
      </c>
      <c r="BZ152" s="108">
        <v>0.1</v>
      </c>
      <c r="CA152" s="108" t="s">
        <v>112</v>
      </c>
      <c r="CB152" s="108" t="s">
        <v>106</v>
      </c>
      <c r="CD152" s="108"/>
      <c r="CE152" s="108" t="s">
        <v>1266</v>
      </c>
      <c r="CL152" s="108"/>
    </row>
    <row r="153" spans="1:90">
      <c r="A153" s="123">
        <v>43303</v>
      </c>
      <c r="B153" s="108" t="s">
        <v>1335</v>
      </c>
      <c r="D153" s="108" t="s">
        <v>1208</v>
      </c>
      <c r="E153" s="108">
        <v>48</v>
      </c>
      <c r="F153" s="108">
        <v>2</v>
      </c>
      <c r="G153" s="124" t="s">
        <v>409</v>
      </c>
      <c r="H153" s="108">
        <v>0</v>
      </c>
      <c r="I153" s="108">
        <v>83</v>
      </c>
      <c r="J153" s="125" t="s">
        <v>707</v>
      </c>
      <c r="K153" s="126">
        <v>90.545000000000002</v>
      </c>
      <c r="L153" s="126">
        <v>91.375</v>
      </c>
      <c r="M153" s="127" t="s">
        <v>1375</v>
      </c>
      <c r="N153" s="128" t="s">
        <v>693</v>
      </c>
      <c r="P153" s="108" t="s">
        <v>12</v>
      </c>
      <c r="Q153" s="108" t="s">
        <v>12</v>
      </c>
      <c r="R153" s="124" t="s">
        <v>18</v>
      </c>
      <c r="S153" s="108" t="s">
        <v>18</v>
      </c>
      <c r="T153" s="108"/>
      <c r="U153" s="108"/>
      <c r="V153" s="108" t="s">
        <v>695</v>
      </c>
      <c r="W153" s="108">
        <v>4</v>
      </c>
      <c r="X153" s="129" t="s">
        <v>88</v>
      </c>
      <c r="Y153" s="108" t="s">
        <v>92</v>
      </c>
      <c r="Z153" s="108"/>
      <c r="AA153" s="108"/>
      <c r="AB153" s="108"/>
      <c r="AC153" s="108"/>
      <c r="AD153" s="108" t="s">
        <v>144</v>
      </c>
      <c r="AE153" s="108">
        <v>0</v>
      </c>
      <c r="AG153" s="108"/>
      <c r="AH153" s="124">
        <v>99</v>
      </c>
      <c r="AI153" s="130">
        <v>3</v>
      </c>
      <c r="AJ153" s="108">
        <v>1</v>
      </c>
      <c r="AK153" s="131" t="s">
        <v>108</v>
      </c>
      <c r="AL153" s="108" t="s">
        <v>106</v>
      </c>
      <c r="AN153" s="108">
        <v>0.8</v>
      </c>
      <c r="AO153" s="108">
        <v>1</v>
      </c>
      <c r="AP153" s="108">
        <v>0.5</v>
      </c>
      <c r="AQ153" s="108" t="s">
        <v>112</v>
      </c>
      <c r="AR153" s="131" t="s">
        <v>106</v>
      </c>
      <c r="AT153" s="108">
        <v>0</v>
      </c>
      <c r="AU153" s="108"/>
      <c r="AV153" s="108"/>
      <c r="AW153" s="108"/>
      <c r="AX153" s="108"/>
      <c r="AZ153" s="108">
        <v>0</v>
      </c>
      <c r="BF153" s="131">
        <v>0</v>
      </c>
      <c r="BL153" s="108">
        <v>0.1</v>
      </c>
      <c r="BM153">
        <v>0.5</v>
      </c>
      <c r="BN153">
        <v>0.1</v>
      </c>
      <c r="BO153" t="s">
        <v>108</v>
      </c>
      <c r="BP153" t="s">
        <v>104</v>
      </c>
      <c r="BX153" s="108">
        <v>0.1</v>
      </c>
      <c r="BY153" s="108">
        <v>0.5</v>
      </c>
      <c r="BZ153" s="108">
        <v>0.1</v>
      </c>
      <c r="CA153" s="108" t="s">
        <v>112</v>
      </c>
      <c r="CB153" s="108" t="s">
        <v>106</v>
      </c>
      <c r="CD153" s="108"/>
      <c r="CE153" s="108" t="s">
        <v>1266</v>
      </c>
      <c r="CL153" s="108"/>
    </row>
    <row r="154" spans="1:90">
      <c r="A154" s="123">
        <v>43303</v>
      </c>
      <c r="B154" s="108" t="s">
        <v>1335</v>
      </c>
      <c r="D154" s="108" t="s">
        <v>1208</v>
      </c>
      <c r="E154" s="108">
        <v>49</v>
      </c>
      <c r="F154" s="108">
        <v>1</v>
      </c>
      <c r="G154" s="124" t="s">
        <v>410</v>
      </c>
      <c r="H154" s="108">
        <v>0</v>
      </c>
      <c r="I154" s="108">
        <v>69</v>
      </c>
      <c r="J154" s="125" t="s">
        <v>707</v>
      </c>
      <c r="K154" s="126">
        <v>91</v>
      </c>
      <c r="L154" s="126">
        <v>91.69</v>
      </c>
      <c r="M154" s="127" t="s">
        <v>1375</v>
      </c>
      <c r="N154" s="128" t="s">
        <v>693</v>
      </c>
      <c r="O154" s="108"/>
      <c r="P154" s="108" t="s">
        <v>12</v>
      </c>
      <c r="Q154" s="108" t="s">
        <v>12</v>
      </c>
      <c r="R154" s="124" t="s">
        <v>18</v>
      </c>
      <c r="S154" s="108" t="s">
        <v>18</v>
      </c>
      <c r="T154" s="108"/>
      <c r="U154" s="108"/>
      <c r="V154" s="108" t="s">
        <v>695</v>
      </c>
      <c r="W154" s="108">
        <v>4</v>
      </c>
      <c r="X154" s="129" t="s">
        <v>88</v>
      </c>
      <c r="Y154" s="108" t="s">
        <v>92</v>
      </c>
      <c r="Z154" s="108"/>
      <c r="AD154" s="108" t="s">
        <v>144</v>
      </c>
      <c r="AE154" s="108">
        <v>0</v>
      </c>
      <c r="AG154" s="108"/>
      <c r="AH154" s="124">
        <v>99</v>
      </c>
      <c r="AI154">
        <v>3</v>
      </c>
      <c r="AJ154">
        <v>1</v>
      </c>
      <c r="AK154" t="s">
        <v>108</v>
      </c>
      <c r="AL154" t="s">
        <v>106</v>
      </c>
      <c r="AN154" s="108">
        <v>0.8</v>
      </c>
      <c r="AO154" s="108">
        <v>1</v>
      </c>
      <c r="AP154" s="108">
        <v>0.5</v>
      </c>
      <c r="AQ154" s="108" t="s">
        <v>112</v>
      </c>
      <c r="AR154" s="131" t="s">
        <v>106</v>
      </c>
      <c r="AT154" s="108">
        <v>0</v>
      </c>
      <c r="AU154" s="108"/>
      <c r="AV154" s="108"/>
      <c r="AW154" s="108"/>
      <c r="AX154" s="108"/>
      <c r="AZ154" s="108">
        <v>0</v>
      </c>
      <c r="BA154" s="108"/>
      <c r="BB154" s="108"/>
      <c r="BC154" s="108"/>
      <c r="BD154" s="108"/>
      <c r="BF154" s="131">
        <v>0</v>
      </c>
      <c r="BG154" s="108"/>
      <c r="BH154" s="108"/>
      <c r="BI154" s="108"/>
      <c r="BJ154" s="108"/>
      <c r="BL154" s="108">
        <v>0.1</v>
      </c>
      <c r="BM154">
        <v>0.5</v>
      </c>
      <c r="BN154">
        <v>0.1</v>
      </c>
      <c r="BO154" t="s">
        <v>108</v>
      </c>
      <c r="BP154" t="s">
        <v>104</v>
      </c>
      <c r="BX154" s="108">
        <v>0.1</v>
      </c>
      <c r="BY154">
        <v>0.5</v>
      </c>
      <c r="BZ154">
        <v>0.1</v>
      </c>
      <c r="CA154" t="s">
        <v>112</v>
      </c>
      <c r="CB154" t="s">
        <v>106</v>
      </c>
      <c r="CD154" s="108"/>
      <c r="CE154" s="108" t="s">
        <v>1266</v>
      </c>
      <c r="CL154" s="108"/>
    </row>
    <row r="155" spans="1:90">
      <c r="A155" s="123">
        <v>43303</v>
      </c>
      <c r="B155" s="108" t="s">
        <v>1335</v>
      </c>
      <c r="D155" s="108" t="s">
        <v>1208</v>
      </c>
      <c r="E155" s="108">
        <v>49</v>
      </c>
      <c r="F155" s="108">
        <v>2</v>
      </c>
      <c r="G155" s="124" t="s">
        <v>411</v>
      </c>
      <c r="H155" s="108">
        <v>0</v>
      </c>
      <c r="I155" s="108">
        <v>82.5</v>
      </c>
      <c r="J155" s="125" t="s">
        <v>707</v>
      </c>
      <c r="K155" s="126">
        <v>91.69</v>
      </c>
      <c r="L155" s="126">
        <v>92.515000000000001</v>
      </c>
      <c r="M155" s="127" t="s">
        <v>1375</v>
      </c>
      <c r="N155" s="128" t="s">
        <v>693</v>
      </c>
      <c r="O155" s="108"/>
      <c r="P155" s="108" t="s">
        <v>12</v>
      </c>
      <c r="Q155" s="108" t="s">
        <v>12</v>
      </c>
      <c r="R155" s="124" t="s">
        <v>18</v>
      </c>
      <c r="S155" s="108" t="s">
        <v>18</v>
      </c>
      <c r="T155" s="108"/>
      <c r="U155" s="108"/>
      <c r="V155" s="108" t="s">
        <v>695</v>
      </c>
      <c r="W155" s="108">
        <v>4</v>
      </c>
      <c r="X155" s="129" t="s">
        <v>88</v>
      </c>
      <c r="Y155" s="108" t="s">
        <v>92</v>
      </c>
      <c r="Z155" s="108"/>
      <c r="AD155" s="108" t="s">
        <v>144</v>
      </c>
      <c r="AE155" s="108">
        <v>0</v>
      </c>
      <c r="AG155" s="108"/>
      <c r="AH155" s="124">
        <v>99</v>
      </c>
      <c r="AI155">
        <v>3</v>
      </c>
      <c r="AJ155">
        <v>1</v>
      </c>
      <c r="AK155" t="s">
        <v>108</v>
      </c>
      <c r="AL155" t="s">
        <v>106</v>
      </c>
      <c r="AN155" s="108">
        <v>0.8</v>
      </c>
      <c r="AO155" s="108">
        <v>1</v>
      </c>
      <c r="AP155" s="108">
        <v>0.5</v>
      </c>
      <c r="AQ155" s="108" t="s">
        <v>112</v>
      </c>
      <c r="AR155" s="131" t="s">
        <v>106</v>
      </c>
      <c r="AT155" s="108">
        <v>0</v>
      </c>
      <c r="AU155" s="108"/>
      <c r="AV155" s="108"/>
      <c r="AW155" s="108"/>
      <c r="AX155" s="108"/>
      <c r="AZ155" s="108">
        <v>0</v>
      </c>
      <c r="BA155" s="108"/>
      <c r="BB155" s="108"/>
      <c r="BC155" s="108"/>
      <c r="BD155" s="108"/>
      <c r="BF155" s="131">
        <v>0</v>
      </c>
      <c r="BG155" s="108"/>
      <c r="BH155" s="108"/>
      <c r="BI155" s="108"/>
      <c r="BJ155" s="108"/>
      <c r="BL155" s="108">
        <v>0.1</v>
      </c>
      <c r="BM155">
        <v>0.5</v>
      </c>
      <c r="BN155">
        <v>0.1</v>
      </c>
      <c r="BO155" t="s">
        <v>108</v>
      </c>
      <c r="BP155" t="s">
        <v>104</v>
      </c>
      <c r="BX155" s="108">
        <v>0.1</v>
      </c>
      <c r="BY155">
        <v>0.5</v>
      </c>
      <c r="BZ155">
        <v>0.1</v>
      </c>
      <c r="CA155" t="s">
        <v>112</v>
      </c>
      <c r="CB155" t="s">
        <v>106</v>
      </c>
      <c r="CD155" s="108"/>
      <c r="CE155" s="108" t="s">
        <v>1266</v>
      </c>
      <c r="CL155" s="108"/>
    </row>
    <row r="156" spans="1:90">
      <c r="A156" s="123">
        <v>43303</v>
      </c>
      <c r="B156" s="108" t="s">
        <v>1335</v>
      </c>
      <c r="D156" s="108" t="s">
        <v>1208</v>
      </c>
      <c r="E156" s="108">
        <v>50</v>
      </c>
      <c r="F156" s="108">
        <v>1</v>
      </c>
      <c r="G156" s="124" t="s">
        <v>412</v>
      </c>
      <c r="H156" s="108">
        <v>0</v>
      </c>
      <c r="I156" s="108">
        <v>63</v>
      </c>
      <c r="J156" s="125" t="s">
        <v>707</v>
      </c>
      <c r="K156" s="126">
        <v>92.6</v>
      </c>
      <c r="L156" s="126">
        <v>93.22999999999999</v>
      </c>
      <c r="M156" s="127" t="s">
        <v>1375</v>
      </c>
      <c r="N156" s="128" t="s">
        <v>693</v>
      </c>
      <c r="P156" s="108" t="s">
        <v>12</v>
      </c>
      <c r="Q156" s="108" t="s">
        <v>12</v>
      </c>
      <c r="R156" s="124" t="s">
        <v>18</v>
      </c>
      <c r="S156" s="108" t="s">
        <v>18</v>
      </c>
      <c r="T156" s="108"/>
      <c r="U156" s="108"/>
      <c r="V156" s="108" t="s">
        <v>695</v>
      </c>
      <c r="W156" s="108">
        <v>4</v>
      </c>
      <c r="X156" s="129" t="s">
        <v>88</v>
      </c>
      <c r="Y156" s="108" t="s">
        <v>92</v>
      </c>
      <c r="Z156" s="108"/>
      <c r="AA156" s="108"/>
      <c r="AB156" s="108"/>
      <c r="AC156" s="108"/>
      <c r="AD156" s="108" t="s">
        <v>144</v>
      </c>
      <c r="AE156" s="108">
        <v>0</v>
      </c>
      <c r="AG156" s="108"/>
      <c r="AH156" s="124">
        <v>99</v>
      </c>
      <c r="AI156" s="130">
        <v>3</v>
      </c>
      <c r="AJ156" s="108">
        <v>1</v>
      </c>
      <c r="AK156" s="131" t="s">
        <v>108</v>
      </c>
      <c r="AL156" s="108" t="s">
        <v>106</v>
      </c>
      <c r="AN156" s="108">
        <v>0.8</v>
      </c>
      <c r="AO156" s="108">
        <v>1</v>
      </c>
      <c r="AP156" s="108">
        <v>0.5</v>
      </c>
      <c r="AQ156" s="108" t="s">
        <v>112</v>
      </c>
      <c r="AR156" s="131" t="s">
        <v>106</v>
      </c>
      <c r="AT156" s="108">
        <v>0</v>
      </c>
      <c r="AU156" s="108"/>
      <c r="AV156" s="108"/>
      <c r="AW156" s="108"/>
      <c r="AX156" s="108"/>
      <c r="AZ156" s="108">
        <v>0</v>
      </c>
      <c r="BF156" s="131">
        <v>0</v>
      </c>
      <c r="BG156" s="108"/>
      <c r="BH156" s="108"/>
      <c r="BI156" s="108"/>
      <c r="BJ156" s="108"/>
      <c r="BL156" s="108">
        <v>0.1</v>
      </c>
      <c r="BM156">
        <v>0.5</v>
      </c>
      <c r="BN156">
        <v>0.1</v>
      </c>
      <c r="BO156" t="s">
        <v>108</v>
      </c>
      <c r="BP156" t="s">
        <v>104</v>
      </c>
      <c r="BX156" s="108">
        <v>0.1</v>
      </c>
      <c r="BY156" s="108">
        <v>0.5</v>
      </c>
      <c r="BZ156" s="108">
        <v>0.1</v>
      </c>
      <c r="CA156" s="108" t="s">
        <v>112</v>
      </c>
      <c r="CB156" s="108" t="s">
        <v>106</v>
      </c>
      <c r="CE156" s="108" t="s">
        <v>1266</v>
      </c>
      <c r="CL156" s="108"/>
    </row>
    <row r="157" spans="1:90">
      <c r="A157" s="123">
        <v>43303</v>
      </c>
      <c r="B157" s="108" t="s">
        <v>1335</v>
      </c>
      <c r="D157" s="108" t="s">
        <v>1208</v>
      </c>
      <c r="E157" s="108">
        <v>50</v>
      </c>
      <c r="F157" s="108">
        <v>2</v>
      </c>
      <c r="G157" s="124" t="s">
        <v>413</v>
      </c>
      <c r="H157" s="108">
        <v>0</v>
      </c>
      <c r="I157" s="108">
        <v>53.5</v>
      </c>
      <c r="J157" s="125" t="s">
        <v>707</v>
      </c>
      <c r="K157" s="126">
        <v>93.23</v>
      </c>
      <c r="L157" s="126">
        <v>93.765000000000001</v>
      </c>
      <c r="M157" s="127" t="s">
        <v>1375</v>
      </c>
      <c r="N157" s="128" t="s">
        <v>693</v>
      </c>
      <c r="O157" s="108"/>
      <c r="P157" s="108" t="s">
        <v>12</v>
      </c>
      <c r="Q157" s="108" t="s">
        <v>12</v>
      </c>
      <c r="R157" s="124" t="s">
        <v>18</v>
      </c>
      <c r="S157" s="108" t="s">
        <v>18</v>
      </c>
      <c r="T157" s="108"/>
      <c r="U157" s="108"/>
      <c r="V157" s="108" t="s">
        <v>695</v>
      </c>
      <c r="W157" s="108">
        <v>4</v>
      </c>
      <c r="X157" s="129" t="s">
        <v>88</v>
      </c>
      <c r="Y157" s="108" t="s">
        <v>92</v>
      </c>
      <c r="Z157" s="108"/>
      <c r="AD157" s="108" t="s">
        <v>144</v>
      </c>
      <c r="AE157" s="108">
        <v>0</v>
      </c>
      <c r="AG157" s="108"/>
      <c r="AH157" s="124">
        <v>99</v>
      </c>
      <c r="AI157">
        <v>3</v>
      </c>
      <c r="AJ157">
        <v>1</v>
      </c>
      <c r="AK157" t="s">
        <v>108</v>
      </c>
      <c r="AL157" t="s">
        <v>106</v>
      </c>
      <c r="AN157" s="108">
        <v>0.8</v>
      </c>
      <c r="AO157" s="108">
        <v>1</v>
      </c>
      <c r="AP157" s="108">
        <v>0.5</v>
      </c>
      <c r="AQ157" s="108" t="s">
        <v>112</v>
      </c>
      <c r="AR157" s="131" t="s">
        <v>106</v>
      </c>
      <c r="AT157" s="108">
        <v>0</v>
      </c>
      <c r="AU157" s="108"/>
      <c r="AV157" s="108"/>
      <c r="AW157" s="108"/>
      <c r="AX157" s="108"/>
      <c r="AZ157" s="108">
        <v>0</v>
      </c>
      <c r="BA157" s="108"/>
      <c r="BB157" s="108"/>
      <c r="BC157" s="108"/>
      <c r="BD157" s="108"/>
      <c r="BF157" s="131">
        <v>0</v>
      </c>
      <c r="BG157" s="108"/>
      <c r="BH157" s="108"/>
      <c r="BI157" s="108"/>
      <c r="BJ157" s="108"/>
      <c r="BL157" s="108">
        <v>0.1</v>
      </c>
      <c r="BM157">
        <v>0.5</v>
      </c>
      <c r="BN157">
        <v>0.1</v>
      </c>
      <c r="BO157" t="s">
        <v>108</v>
      </c>
      <c r="BP157" t="s">
        <v>104</v>
      </c>
      <c r="BX157" s="108">
        <v>0.1</v>
      </c>
      <c r="BY157">
        <v>0.5</v>
      </c>
      <c r="BZ157">
        <v>0.1</v>
      </c>
      <c r="CA157" t="s">
        <v>112</v>
      </c>
      <c r="CB157" t="s">
        <v>106</v>
      </c>
      <c r="CD157" s="108"/>
      <c r="CE157" s="108" t="s">
        <v>1266</v>
      </c>
      <c r="CL157" s="108"/>
    </row>
    <row r="158" spans="1:90">
      <c r="A158" s="123">
        <v>43303</v>
      </c>
      <c r="B158" s="108" t="s">
        <v>1335</v>
      </c>
      <c r="D158" s="108" t="s">
        <v>1208</v>
      </c>
      <c r="E158" s="108">
        <v>50</v>
      </c>
      <c r="F158" s="108">
        <v>3</v>
      </c>
      <c r="G158" s="124" t="s">
        <v>414</v>
      </c>
      <c r="H158" s="108">
        <v>0</v>
      </c>
      <c r="I158" s="108">
        <v>81.5</v>
      </c>
      <c r="J158" s="125" t="s">
        <v>707</v>
      </c>
      <c r="K158" s="126">
        <v>93.765000000000001</v>
      </c>
      <c r="L158" s="126">
        <v>94.58</v>
      </c>
      <c r="M158" s="127" t="s">
        <v>1375</v>
      </c>
      <c r="N158" s="128" t="s">
        <v>693</v>
      </c>
      <c r="O158" s="108"/>
      <c r="P158" s="108" t="s">
        <v>12</v>
      </c>
      <c r="Q158" s="108" t="s">
        <v>12</v>
      </c>
      <c r="R158" s="124" t="s">
        <v>18</v>
      </c>
      <c r="S158" s="108" t="s">
        <v>18</v>
      </c>
      <c r="V158" s="108" t="s">
        <v>695</v>
      </c>
      <c r="W158" s="108">
        <v>4</v>
      </c>
      <c r="X158" s="129" t="s">
        <v>88</v>
      </c>
      <c r="Y158" s="108" t="s">
        <v>92</v>
      </c>
      <c r="Z158" s="108"/>
      <c r="AD158" s="108" t="s">
        <v>144</v>
      </c>
      <c r="AE158" s="108">
        <v>0</v>
      </c>
      <c r="AG158" s="108"/>
      <c r="AH158" s="124">
        <v>99</v>
      </c>
      <c r="AI158">
        <v>3</v>
      </c>
      <c r="AJ158">
        <v>1</v>
      </c>
      <c r="AK158" t="s">
        <v>108</v>
      </c>
      <c r="AL158" t="s">
        <v>106</v>
      </c>
      <c r="AN158" s="108">
        <v>0.8</v>
      </c>
      <c r="AO158" s="108">
        <v>1</v>
      </c>
      <c r="AP158" s="108">
        <v>0.5</v>
      </c>
      <c r="AQ158" s="108" t="s">
        <v>112</v>
      </c>
      <c r="AR158" s="131" t="s">
        <v>106</v>
      </c>
      <c r="AS158" s="131"/>
      <c r="AT158" s="131">
        <v>0</v>
      </c>
      <c r="AU158" s="131"/>
      <c r="AV158" s="131"/>
      <c r="AW158" s="131"/>
      <c r="AX158" s="131"/>
      <c r="AZ158" s="108">
        <v>0</v>
      </c>
      <c r="BA158" s="108"/>
      <c r="BB158" s="108"/>
      <c r="BC158" s="108"/>
      <c r="BD158" s="108"/>
      <c r="BF158" s="131">
        <v>0</v>
      </c>
      <c r="BG158" s="131"/>
      <c r="BH158" s="131"/>
      <c r="BI158" s="131"/>
      <c r="BJ158" s="131"/>
      <c r="BK158" s="131"/>
      <c r="BL158" s="131">
        <v>0.1</v>
      </c>
      <c r="BM158">
        <v>0.5</v>
      </c>
      <c r="BN158" s="131">
        <v>0.1</v>
      </c>
      <c r="BO158" s="131" t="s">
        <v>108</v>
      </c>
      <c r="BP158" s="131" t="s">
        <v>104</v>
      </c>
      <c r="BQ158" s="131"/>
      <c r="BR158" s="131"/>
      <c r="BS158" s="131"/>
      <c r="BX158" s="108">
        <v>0.1</v>
      </c>
      <c r="BY158">
        <v>0.5</v>
      </c>
      <c r="BZ158">
        <v>0.1</v>
      </c>
      <c r="CA158" t="s">
        <v>112</v>
      </c>
      <c r="CB158" t="s">
        <v>106</v>
      </c>
      <c r="CD158" s="108"/>
      <c r="CE158" s="108" t="s">
        <v>1266</v>
      </c>
      <c r="CL158" s="108"/>
    </row>
    <row r="159" spans="1:90">
      <c r="A159" s="123">
        <v>43303</v>
      </c>
      <c r="B159" s="108" t="s">
        <v>1335</v>
      </c>
      <c r="D159" s="108" t="s">
        <v>1208</v>
      </c>
      <c r="E159" s="108">
        <v>51</v>
      </c>
      <c r="F159" s="108">
        <v>1</v>
      </c>
      <c r="G159" s="124" t="s">
        <v>415</v>
      </c>
      <c r="H159" s="108">
        <v>0</v>
      </c>
      <c r="I159" s="108">
        <v>57.5</v>
      </c>
      <c r="J159" s="125" t="s">
        <v>707</v>
      </c>
      <c r="K159" s="126">
        <v>94.5</v>
      </c>
      <c r="L159" s="126">
        <v>95.075000000000003</v>
      </c>
      <c r="M159" s="127" t="s">
        <v>1375</v>
      </c>
      <c r="N159" s="128" t="s">
        <v>693</v>
      </c>
      <c r="P159" s="108" t="s">
        <v>12</v>
      </c>
      <c r="Q159" s="108" t="s">
        <v>12</v>
      </c>
      <c r="R159" s="124" t="s">
        <v>18</v>
      </c>
      <c r="S159" s="108" t="s">
        <v>18</v>
      </c>
      <c r="V159" t="s">
        <v>695</v>
      </c>
      <c r="W159" s="108">
        <v>4</v>
      </c>
      <c r="X159" t="s">
        <v>88</v>
      </c>
      <c r="Y159" t="s">
        <v>92</v>
      </c>
      <c r="AD159" s="108" t="s">
        <v>144</v>
      </c>
      <c r="AE159" s="108">
        <v>0</v>
      </c>
      <c r="AH159" s="124">
        <v>99</v>
      </c>
      <c r="AI159">
        <v>3</v>
      </c>
      <c r="AJ159">
        <v>1</v>
      </c>
      <c r="AK159" t="s">
        <v>108</v>
      </c>
      <c r="AL159" t="s">
        <v>106</v>
      </c>
      <c r="AN159" s="108">
        <v>0.8</v>
      </c>
      <c r="AO159">
        <v>1</v>
      </c>
      <c r="AP159">
        <v>0.5</v>
      </c>
      <c r="AQ159" t="s">
        <v>112</v>
      </c>
      <c r="AR159" t="s">
        <v>106</v>
      </c>
      <c r="AT159" s="108">
        <v>0</v>
      </c>
      <c r="AZ159" s="108">
        <v>0</v>
      </c>
      <c r="BF159" s="131">
        <v>0</v>
      </c>
      <c r="BG159" s="131"/>
      <c r="BH159" s="131"/>
      <c r="BI159" s="131"/>
      <c r="BJ159" s="131"/>
      <c r="BK159" s="131"/>
      <c r="BL159" s="131">
        <v>0.1</v>
      </c>
      <c r="BM159">
        <v>0.5</v>
      </c>
      <c r="BN159" s="131">
        <v>0.1</v>
      </c>
      <c r="BO159" s="131" t="s">
        <v>108</v>
      </c>
      <c r="BP159" s="131" t="s">
        <v>104</v>
      </c>
      <c r="BQ159" s="131"/>
      <c r="BR159" s="131"/>
      <c r="BS159" s="131"/>
      <c r="BX159" s="108">
        <v>0.1</v>
      </c>
      <c r="BY159">
        <v>0.5</v>
      </c>
      <c r="BZ159">
        <v>0.1</v>
      </c>
      <c r="CA159" t="s">
        <v>112</v>
      </c>
      <c r="CB159" t="s">
        <v>106</v>
      </c>
      <c r="CE159" s="108" t="s">
        <v>1266</v>
      </c>
      <c r="CL159" s="108"/>
    </row>
    <row r="160" spans="1:90">
      <c r="A160" s="123">
        <v>43303</v>
      </c>
      <c r="B160" s="108" t="s">
        <v>1335</v>
      </c>
      <c r="D160" s="108" t="s">
        <v>1208</v>
      </c>
      <c r="E160" s="108">
        <v>51</v>
      </c>
      <c r="F160" s="108">
        <v>2</v>
      </c>
      <c r="G160" s="124" t="s">
        <v>416</v>
      </c>
      <c r="H160" s="108">
        <v>0</v>
      </c>
      <c r="I160" s="108">
        <v>65.5</v>
      </c>
      <c r="J160" s="125" t="s">
        <v>707</v>
      </c>
      <c r="K160" s="126">
        <v>95.075000000000003</v>
      </c>
      <c r="L160" s="126">
        <v>95.73</v>
      </c>
      <c r="M160" s="127" t="s">
        <v>1375</v>
      </c>
      <c r="N160" s="128" t="s">
        <v>693</v>
      </c>
      <c r="P160" s="108" t="s">
        <v>12</v>
      </c>
      <c r="Q160" s="108" t="s">
        <v>12</v>
      </c>
      <c r="R160" s="124" t="s">
        <v>18</v>
      </c>
      <c r="S160" s="108" t="s">
        <v>18</v>
      </c>
      <c r="V160" s="108" t="s">
        <v>695</v>
      </c>
      <c r="W160" s="108">
        <v>4</v>
      </c>
      <c r="X160" s="129" t="s">
        <v>88</v>
      </c>
      <c r="Y160" s="108" t="s">
        <v>92</v>
      </c>
      <c r="Z160" s="108"/>
      <c r="AA160" s="108"/>
      <c r="AB160" s="108"/>
      <c r="AC160" s="108"/>
      <c r="AD160" s="108" t="s">
        <v>144</v>
      </c>
      <c r="AE160" s="108">
        <v>0</v>
      </c>
      <c r="AG160" s="108"/>
      <c r="AH160" s="124">
        <v>99</v>
      </c>
      <c r="AI160" s="130">
        <v>3</v>
      </c>
      <c r="AJ160" s="108">
        <v>1</v>
      </c>
      <c r="AK160" s="131" t="s">
        <v>108</v>
      </c>
      <c r="AL160" s="108" t="s">
        <v>106</v>
      </c>
      <c r="AN160" s="108">
        <v>0.8</v>
      </c>
      <c r="AO160" s="108">
        <v>1</v>
      </c>
      <c r="AP160" s="108">
        <v>0.5</v>
      </c>
      <c r="AQ160" s="108" t="s">
        <v>112</v>
      </c>
      <c r="AR160" s="131" t="s">
        <v>106</v>
      </c>
      <c r="AT160" s="108">
        <v>0</v>
      </c>
      <c r="AU160" s="108"/>
      <c r="AV160" s="108"/>
      <c r="AW160" s="108"/>
      <c r="AX160" s="108"/>
      <c r="AZ160" s="108">
        <v>0</v>
      </c>
      <c r="BA160" s="108"/>
      <c r="BB160" s="108"/>
      <c r="BC160" s="108"/>
      <c r="BD160" s="108"/>
      <c r="BE160" s="108"/>
      <c r="BF160" s="131">
        <v>0</v>
      </c>
      <c r="BG160" s="131"/>
      <c r="BH160" s="131"/>
      <c r="BI160" s="131"/>
      <c r="BJ160" s="131"/>
      <c r="BK160" s="131"/>
      <c r="BL160" s="131">
        <v>0.1</v>
      </c>
      <c r="BM160">
        <v>0.5</v>
      </c>
      <c r="BN160" s="131">
        <v>0.1</v>
      </c>
      <c r="BO160" s="131" t="s">
        <v>108</v>
      </c>
      <c r="BP160" s="131" t="s">
        <v>104</v>
      </c>
      <c r="BQ160" s="131"/>
      <c r="BR160" s="131"/>
      <c r="BS160" s="131"/>
      <c r="BX160" s="108">
        <v>0.1</v>
      </c>
      <c r="BY160" s="108">
        <v>0.5</v>
      </c>
      <c r="BZ160" s="108">
        <v>0.1</v>
      </c>
      <c r="CA160" s="108" t="s">
        <v>112</v>
      </c>
      <c r="CB160" s="108" t="s">
        <v>106</v>
      </c>
      <c r="CE160" s="108" t="s">
        <v>1266</v>
      </c>
      <c r="CL160" s="108"/>
    </row>
    <row r="161" spans="1:90">
      <c r="A161" s="123">
        <v>43303</v>
      </c>
      <c r="B161" s="108" t="s">
        <v>1335</v>
      </c>
      <c r="D161" s="108" t="s">
        <v>1208</v>
      </c>
      <c r="E161" s="108">
        <v>52</v>
      </c>
      <c r="F161" s="108">
        <v>1</v>
      </c>
      <c r="G161" s="124" t="s">
        <v>417</v>
      </c>
      <c r="H161" s="108">
        <v>0</v>
      </c>
      <c r="I161" s="108">
        <v>80.5</v>
      </c>
      <c r="J161" s="125" t="s">
        <v>707</v>
      </c>
      <c r="K161" s="126">
        <v>95.6</v>
      </c>
      <c r="L161" s="126">
        <v>96.405000000000001</v>
      </c>
      <c r="M161" s="127" t="s">
        <v>1375</v>
      </c>
      <c r="N161" s="128" t="s">
        <v>693</v>
      </c>
      <c r="P161" s="108" t="s">
        <v>12</v>
      </c>
      <c r="Q161" s="108" t="s">
        <v>12</v>
      </c>
      <c r="R161" s="124" t="s">
        <v>18</v>
      </c>
      <c r="S161" s="108" t="s">
        <v>18</v>
      </c>
      <c r="V161" s="108" t="s">
        <v>695</v>
      </c>
      <c r="W161" s="108">
        <v>4</v>
      </c>
      <c r="X161" s="129" t="s">
        <v>88</v>
      </c>
      <c r="Y161" s="108" t="s">
        <v>92</v>
      </c>
      <c r="Z161" s="108"/>
      <c r="AA161" s="108"/>
      <c r="AB161" s="108"/>
      <c r="AC161" s="108"/>
      <c r="AD161" s="108" t="s">
        <v>144</v>
      </c>
      <c r="AE161" s="108">
        <v>0</v>
      </c>
      <c r="AG161" s="108"/>
      <c r="AH161" s="124">
        <v>99</v>
      </c>
      <c r="AI161" s="130">
        <v>3</v>
      </c>
      <c r="AJ161" s="108">
        <v>1</v>
      </c>
      <c r="AK161" s="131" t="s">
        <v>108</v>
      </c>
      <c r="AL161" s="108" t="s">
        <v>106</v>
      </c>
      <c r="AN161" s="108">
        <v>0.8</v>
      </c>
      <c r="AO161" s="108">
        <v>1</v>
      </c>
      <c r="AP161" s="108">
        <v>0.5</v>
      </c>
      <c r="AQ161" s="108" t="s">
        <v>112</v>
      </c>
      <c r="AR161" s="131" t="s">
        <v>106</v>
      </c>
      <c r="AS161" s="131"/>
      <c r="AT161" s="131">
        <v>0</v>
      </c>
      <c r="AU161" s="131"/>
      <c r="AV161" s="131"/>
      <c r="AW161" s="131"/>
      <c r="AX161" s="131"/>
      <c r="AZ161" s="108">
        <v>0</v>
      </c>
      <c r="BA161" s="108"/>
      <c r="BB161" s="108"/>
      <c r="BC161" s="108"/>
      <c r="BD161" s="108"/>
      <c r="BE161" s="108"/>
      <c r="BF161" s="131">
        <v>0</v>
      </c>
      <c r="BG161" s="131"/>
      <c r="BH161" s="131"/>
      <c r="BI161" s="131"/>
      <c r="BJ161" s="131"/>
      <c r="BK161" s="131"/>
      <c r="BL161" s="131">
        <v>0.1</v>
      </c>
      <c r="BM161">
        <v>0.5</v>
      </c>
      <c r="BN161" s="131">
        <v>0.1</v>
      </c>
      <c r="BO161" s="131" t="s">
        <v>108</v>
      </c>
      <c r="BP161" s="131" t="s">
        <v>104</v>
      </c>
      <c r="BQ161" s="131"/>
      <c r="BR161" s="131"/>
      <c r="BS161" s="131"/>
      <c r="BX161" s="108">
        <v>0.1</v>
      </c>
      <c r="BY161" s="108">
        <v>0.5</v>
      </c>
      <c r="BZ161" s="108">
        <v>0.1</v>
      </c>
      <c r="CA161" s="108" t="s">
        <v>112</v>
      </c>
      <c r="CB161" s="108" t="s">
        <v>106</v>
      </c>
      <c r="CE161" s="108" t="s">
        <v>1266</v>
      </c>
      <c r="CL161" s="108"/>
    </row>
    <row r="162" spans="1:90">
      <c r="A162" s="123">
        <v>43303</v>
      </c>
      <c r="B162" s="108" t="s">
        <v>1335</v>
      </c>
      <c r="D162" s="108" t="s">
        <v>1208</v>
      </c>
      <c r="E162" s="108">
        <v>52</v>
      </c>
      <c r="F162" s="108">
        <v>2</v>
      </c>
      <c r="G162" s="124" t="s">
        <v>418</v>
      </c>
      <c r="H162" s="108">
        <v>0</v>
      </c>
      <c r="I162" s="108">
        <v>59</v>
      </c>
      <c r="J162" s="125" t="s">
        <v>707</v>
      </c>
      <c r="K162" s="126">
        <v>96.405000000000001</v>
      </c>
      <c r="L162" s="126">
        <v>96.995000000000005</v>
      </c>
      <c r="M162" s="127" t="s">
        <v>1375</v>
      </c>
      <c r="N162" s="128" t="s">
        <v>693</v>
      </c>
      <c r="P162" s="108" t="s">
        <v>12</v>
      </c>
      <c r="Q162" s="108" t="s">
        <v>12</v>
      </c>
      <c r="R162" s="124" t="s">
        <v>18</v>
      </c>
      <c r="S162" s="108" t="s">
        <v>18</v>
      </c>
      <c r="V162" t="s">
        <v>695</v>
      </c>
      <c r="W162" s="108">
        <v>4</v>
      </c>
      <c r="X162" t="s">
        <v>88</v>
      </c>
      <c r="Y162" t="s">
        <v>92</v>
      </c>
      <c r="AD162" s="108" t="s">
        <v>144</v>
      </c>
      <c r="AE162" s="108">
        <v>0</v>
      </c>
      <c r="AH162" s="124">
        <v>99</v>
      </c>
      <c r="AI162">
        <v>3</v>
      </c>
      <c r="AJ162">
        <v>1</v>
      </c>
      <c r="AK162" t="s">
        <v>108</v>
      </c>
      <c r="AL162" t="s">
        <v>106</v>
      </c>
      <c r="AN162" s="108">
        <v>0.8</v>
      </c>
      <c r="AO162">
        <v>1</v>
      </c>
      <c r="AP162">
        <v>0.5</v>
      </c>
      <c r="AQ162" t="s">
        <v>112</v>
      </c>
      <c r="AR162" t="s">
        <v>106</v>
      </c>
      <c r="AT162" s="108">
        <v>0</v>
      </c>
      <c r="AZ162" s="108">
        <v>0</v>
      </c>
      <c r="BA162" s="108"/>
      <c r="BB162" s="108"/>
      <c r="BC162" s="108"/>
      <c r="BD162" s="108"/>
      <c r="BE162" s="108"/>
      <c r="BF162" s="131">
        <v>0</v>
      </c>
      <c r="BG162" s="131"/>
      <c r="BH162" s="131"/>
      <c r="BI162" s="131"/>
      <c r="BJ162" s="131"/>
      <c r="BK162" s="131"/>
      <c r="BL162" s="131">
        <v>0.1</v>
      </c>
      <c r="BM162">
        <v>0.5</v>
      </c>
      <c r="BN162" s="131">
        <v>0.1</v>
      </c>
      <c r="BO162" s="131" t="s">
        <v>108</v>
      </c>
      <c r="BP162" s="131" t="s">
        <v>104</v>
      </c>
      <c r="BQ162" s="131"/>
      <c r="BR162" s="131"/>
      <c r="BS162" s="131"/>
      <c r="BX162" s="108">
        <v>0.1</v>
      </c>
      <c r="BY162">
        <v>0.5</v>
      </c>
      <c r="BZ162">
        <v>0.1</v>
      </c>
      <c r="CA162" t="s">
        <v>112</v>
      </c>
      <c r="CB162" t="s">
        <v>106</v>
      </c>
      <c r="CE162" s="108" t="s">
        <v>1266</v>
      </c>
      <c r="CL162" s="108"/>
    </row>
    <row r="163" spans="1:90">
      <c r="A163" s="123">
        <v>43303</v>
      </c>
      <c r="B163" s="108" t="s">
        <v>1335</v>
      </c>
      <c r="D163" s="108" t="s">
        <v>1208</v>
      </c>
      <c r="E163" s="108">
        <v>52</v>
      </c>
      <c r="F163" s="108">
        <v>3</v>
      </c>
      <c r="G163" s="124" t="s">
        <v>419</v>
      </c>
      <c r="H163" s="108">
        <v>0</v>
      </c>
      <c r="I163" s="108">
        <v>84.5</v>
      </c>
      <c r="J163" s="125" t="s">
        <v>707</v>
      </c>
      <c r="K163" s="126">
        <v>96.995000000000005</v>
      </c>
      <c r="L163" s="126">
        <v>97.84</v>
      </c>
      <c r="M163" s="127" t="s">
        <v>1375</v>
      </c>
      <c r="N163" s="128" t="s">
        <v>693</v>
      </c>
      <c r="P163" s="108" t="s">
        <v>12</v>
      </c>
      <c r="Q163" s="108" t="s">
        <v>12</v>
      </c>
      <c r="R163" s="124" t="s">
        <v>18</v>
      </c>
      <c r="S163" s="108" t="s">
        <v>18</v>
      </c>
      <c r="V163" s="108" t="s">
        <v>695</v>
      </c>
      <c r="W163" s="108">
        <v>4</v>
      </c>
      <c r="X163" s="129" t="s">
        <v>88</v>
      </c>
      <c r="Y163" s="108" t="s">
        <v>92</v>
      </c>
      <c r="Z163" s="108"/>
      <c r="AA163" s="108"/>
      <c r="AB163" s="108"/>
      <c r="AC163" s="108"/>
      <c r="AD163" s="108" t="s">
        <v>144</v>
      </c>
      <c r="AE163" s="108">
        <v>0</v>
      </c>
      <c r="AG163" s="108"/>
      <c r="AH163" s="124">
        <v>99</v>
      </c>
      <c r="AI163" s="130">
        <v>3</v>
      </c>
      <c r="AJ163" s="108">
        <v>1</v>
      </c>
      <c r="AK163" s="131" t="s">
        <v>108</v>
      </c>
      <c r="AL163" s="108" t="s">
        <v>106</v>
      </c>
      <c r="AM163" s="108"/>
      <c r="AN163" s="108">
        <v>0.8</v>
      </c>
      <c r="AO163" s="108">
        <v>1</v>
      </c>
      <c r="AP163" s="108">
        <v>0.5</v>
      </c>
      <c r="AQ163" s="108" t="s">
        <v>112</v>
      </c>
      <c r="AR163" s="131" t="s">
        <v>106</v>
      </c>
      <c r="AT163" s="108">
        <v>0</v>
      </c>
      <c r="AU163" s="108"/>
      <c r="AV163" s="108"/>
      <c r="AW163" s="108"/>
      <c r="AX163" s="108"/>
      <c r="AZ163" s="108">
        <v>0</v>
      </c>
      <c r="BA163" s="108"/>
      <c r="BB163" s="108"/>
      <c r="BC163" s="108"/>
      <c r="BD163" s="108"/>
      <c r="BE163" s="108"/>
      <c r="BF163" s="131">
        <v>0</v>
      </c>
      <c r="BG163" s="108"/>
      <c r="BH163" s="108"/>
      <c r="BI163" s="108"/>
      <c r="BJ163" s="108"/>
      <c r="BK163" s="108"/>
      <c r="BL163" s="108">
        <v>0.1</v>
      </c>
      <c r="BM163">
        <v>0.5</v>
      </c>
      <c r="BN163">
        <v>0.1</v>
      </c>
      <c r="BO163" t="s">
        <v>108</v>
      </c>
      <c r="BP163" t="s">
        <v>104</v>
      </c>
      <c r="BX163" s="108">
        <v>0.1</v>
      </c>
      <c r="BY163" s="108">
        <v>0.5</v>
      </c>
      <c r="BZ163" s="108">
        <v>0.1</v>
      </c>
      <c r="CA163" s="108" t="s">
        <v>112</v>
      </c>
      <c r="CB163" s="108" t="s">
        <v>106</v>
      </c>
      <c r="CE163" s="108" t="s">
        <v>1266</v>
      </c>
      <c r="CL163" s="108"/>
    </row>
    <row r="164" spans="1:90">
      <c r="A164" s="123">
        <v>43303</v>
      </c>
      <c r="B164" s="108" t="s">
        <v>1335</v>
      </c>
      <c r="D164" s="108" t="s">
        <v>1208</v>
      </c>
      <c r="E164" s="108">
        <v>52</v>
      </c>
      <c r="F164" s="108">
        <v>4</v>
      </c>
      <c r="G164" s="124" t="s">
        <v>420</v>
      </c>
      <c r="H164" s="108">
        <v>0</v>
      </c>
      <c r="I164" s="108">
        <v>96.5</v>
      </c>
      <c r="J164" s="125" t="s">
        <v>707</v>
      </c>
      <c r="K164" s="126">
        <v>97.84</v>
      </c>
      <c r="L164" s="126">
        <v>98.805000000000007</v>
      </c>
      <c r="M164" s="127" t="s">
        <v>1375</v>
      </c>
      <c r="N164" s="128" t="s">
        <v>693</v>
      </c>
      <c r="O164" s="108"/>
      <c r="P164" s="108" t="s">
        <v>12</v>
      </c>
      <c r="Q164" s="108" t="s">
        <v>12</v>
      </c>
      <c r="R164" s="124" t="s">
        <v>18</v>
      </c>
      <c r="S164" s="108" t="s">
        <v>18</v>
      </c>
      <c r="T164" s="108"/>
      <c r="U164" s="108"/>
      <c r="V164" s="108" t="s">
        <v>695</v>
      </c>
      <c r="W164" s="108">
        <v>4</v>
      </c>
      <c r="X164" s="129" t="s">
        <v>88</v>
      </c>
      <c r="Y164" s="108" t="s">
        <v>92</v>
      </c>
      <c r="Z164" s="108"/>
      <c r="AD164" s="108" t="s">
        <v>144</v>
      </c>
      <c r="AE164" s="108">
        <v>0</v>
      </c>
      <c r="AG164" s="108"/>
      <c r="AH164" s="124">
        <v>99</v>
      </c>
      <c r="AI164">
        <v>3</v>
      </c>
      <c r="AJ164">
        <v>1</v>
      </c>
      <c r="AK164" t="s">
        <v>108</v>
      </c>
      <c r="AL164" t="s">
        <v>106</v>
      </c>
      <c r="AN164" s="108">
        <v>0.8</v>
      </c>
      <c r="AO164" s="108">
        <v>1</v>
      </c>
      <c r="AP164" s="108">
        <v>0.5</v>
      </c>
      <c r="AQ164" s="108" t="s">
        <v>112</v>
      </c>
      <c r="AR164" s="131" t="s">
        <v>106</v>
      </c>
      <c r="AT164" s="108">
        <v>0</v>
      </c>
      <c r="AU164" s="108"/>
      <c r="AV164" s="108"/>
      <c r="AW164" s="108"/>
      <c r="AX164" s="108"/>
      <c r="AZ164" s="108">
        <v>0</v>
      </c>
      <c r="BA164" s="108"/>
      <c r="BB164" s="108"/>
      <c r="BC164" s="108"/>
      <c r="BD164" s="108"/>
      <c r="BF164" s="131">
        <v>0</v>
      </c>
      <c r="BG164" s="108"/>
      <c r="BH164" s="108"/>
      <c r="BI164" s="108"/>
      <c r="BJ164" s="108"/>
      <c r="BL164" s="108">
        <v>0.1</v>
      </c>
      <c r="BM164">
        <v>0.5</v>
      </c>
      <c r="BN164">
        <v>0.1</v>
      </c>
      <c r="BO164" t="s">
        <v>108</v>
      </c>
      <c r="BP164" t="s">
        <v>104</v>
      </c>
      <c r="BX164" s="108">
        <v>0.1</v>
      </c>
      <c r="BY164" s="108">
        <v>0.5</v>
      </c>
      <c r="BZ164" s="108">
        <v>0.1</v>
      </c>
      <c r="CA164" s="108" t="s">
        <v>112</v>
      </c>
      <c r="CB164" s="108" t="s">
        <v>106</v>
      </c>
      <c r="CC164" s="108"/>
      <c r="CE164" s="108" t="s">
        <v>1266</v>
      </c>
      <c r="CL164" s="108"/>
    </row>
    <row r="165" spans="1:90">
      <c r="A165" s="123">
        <v>43303</v>
      </c>
      <c r="B165" s="108" t="s">
        <v>1335</v>
      </c>
      <c r="D165" s="108" t="s">
        <v>1208</v>
      </c>
      <c r="E165" s="108">
        <v>53</v>
      </c>
      <c r="F165" s="108">
        <v>1</v>
      </c>
      <c r="G165" s="124" t="s">
        <v>421</v>
      </c>
      <c r="H165" s="108">
        <v>0</v>
      </c>
      <c r="I165" s="108">
        <v>81.5</v>
      </c>
      <c r="J165" s="125" t="s">
        <v>707</v>
      </c>
      <c r="K165" s="126">
        <v>98.6</v>
      </c>
      <c r="L165" s="126">
        <v>99.414999999999992</v>
      </c>
      <c r="M165" s="127" t="s">
        <v>1375</v>
      </c>
      <c r="N165" s="128" t="s">
        <v>693</v>
      </c>
      <c r="O165" s="108"/>
      <c r="P165" s="108" t="s">
        <v>12</v>
      </c>
      <c r="Q165" s="108" t="s">
        <v>12</v>
      </c>
      <c r="R165" s="124" t="s">
        <v>18</v>
      </c>
      <c r="S165" s="108" t="s">
        <v>18</v>
      </c>
      <c r="V165" s="108" t="s">
        <v>695</v>
      </c>
      <c r="W165" s="108">
        <v>4</v>
      </c>
      <c r="X165" s="129" t="s">
        <v>88</v>
      </c>
      <c r="Y165" s="108" t="s">
        <v>92</v>
      </c>
      <c r="Z165" s="108"/>
      <c r="AD165" s="108" t="s">
        <v>144</v>
      </c>
      <c r="AE165" s="108">
        <v>0</v>
      </c>
      <c r="AG165" s="108"/>
      <c r="AH165" s="124">
        <v>99</v>
      </c>
      <c r="AI165">
        <v>3</v>
      </c>
      <c r="AJ165">
        <v>1</v>
      </c>
      <c r="AK165" t="s">
        <v>108</v>
      </c>
      <c r="AL165" t="s">
        <v>106</v>
      </c>
      <c r="AN165" s="108">
        <v>0.8</v>
      </c>
      <c r="AO165" s="108">
        <v>1</v>
      </c>
      <c r="AP165" s="108">
        <v>0.5</v>
      </c>
      <c r="AQ165" s="108" t="s">
        <v>112</v>
      </c>
      <c r="AR165" s="131" t="s">
        <v>106</v>
      </c>
      <c r="AT165" s="108">
        <v>0</v>
      </c>
      <c r="AU165" s="108"/>
      <c r="AV165" s="108"/>
      <c r="AW165" s="108"/>
      <c r="AX165" s="108"/>
      <c r="AZ165" s="108">
        <v>0</v>
      </c>
      <c r="BA165" s="108"/>
      <c r="BB165" s="108"/>
      <c r="BC165" s="108"/>
      <c r="BD165" s="108"/>
      <c r="BF165" s="131">
        <v>0</v>
      </c>
      <c r="BG165" s="131"/>
      <c r="BH165" s="131"/>
      <c r="BI165" s="131"/>
      <c r="BJ165" s="131"/>
      <c r="BK165" s="131"/>
      <c r="BL165" s="131">
        <v>0.1</v>
      </c>
      <c r="BM165">
        <v>0.5</v>
      </c>
      <c r="BN165">
        <v>0.1</v>
      </c>
      <c r="BO165" t="s">
        <v>108</v>
      </c>
      <c r="BP165" t="s">
        <v>104</v>
      </c>
      <c r="BX165" s="108">
        <v>0.1</v>
      </c>
      <c r="BY165" s="108">
        <v>0.5</v>
      </c>
      <c r="BZ165" s="108">
        <v>0.1</v>
      </c>
      <c r="CA165" s="108" t="s">
        <v>112</v>
      </c>
      <c r="CB165" s="108" t="s">
        <v>106</v>
      </c>
      <c r="CC165" s="108"/>
      <c r="CE165" s="108" t="s">
        <v>1266</v>
      </c>
      <c r="CL165" s="108"/>
    </row>
    <row r="166" spans="1:90">
      <c r="A166" s="123">
        <v>43303</v>
      </c>
      <c r="B166" s="108" t="s">
        <v>1335</v>
      </c>
      <c r="D166" s="108" t="s">
        <v>1208</v>
      </c>
      <c r="E166" s="108">
        <v>53</v>
      </c>
      <c r="F166" s="108">
        <v>2</v>
      </c>
      <c r="G166" s="124" t="s">
        <v>422</v>
      </c>
      <c r="H166" s="108">
        <v>0</v>
      </c>
      <c r="I166" s="108">
        <v>15</v>
      </c>
      <c r="J166" s="125" t="s">
        <v>707</v>
      </c>
      <c r="K166" s="126">
        <v>99.415000000000006</v>
      </c>
      <c r="L166" s="126">
        <v>99.565000000000012</v>
      </c>
      <c r="M166" s="127" t="s">
        <v>1375</v>
      </c>
      <c r="N166" s="128" t="s">
        <v>693</v>
      </c>
      <c r="P166" s="108" t="s">
        <v>12</v>
      </c>
      <c r="Q166" s="108" t="s">
        <v>12</v>
      </c>
      <c r="R166" s="124" t="s">
        <v>18</v>
      </c>
      <c r="S166" s="108" t="s">
        <v>21</v>
      </c>
      <c r="T166" s="108"/>
      <c r="U166" s="108"/>
      <c r="V166" s="108" t="s">
        <v>695</v>
      </c>
      <c r="W166" s="108">
        <v>4</v>
      </c>
      <c r="X166" s="129" t="s">
        <v>88</v>
      </c>
      <c r="Y166" s="108" t="s">
        <v>92</v>
      </c>
      <c r="Z166" s="108"/>
      <c r="AA166" s="108"/>
      <c r="AB166" s="108"/>
      <c r="AC166" s="108"/>
      <c r="AD166" s="108" t="s">
        <v>144</v>
      </c>
      <c r="AE166" s="108">
        <v>0</v>
      </c>
      <c r="AG166" s="108"/>
      <c r="AH166" s="124">
        <v>99</v>
      </c>
      <c r="AI166" s="130">
        <v>3</v>
      </c>
      <c r="AJ166" s="108">
        <v>1</v>
      </c>
      <c r="AK166" s="131" t="s">
        <v>108</v>
      </c>
      <c r="AL166" s="108" t="s">
        <v>106</v>
      </c>
      <c r="AN166" s="108">
        <v>0.8</v>
      </c>
      <c r="AO166" s="108">
        <v>1</v>
      </c>
      <c r="AP166" s="108">
        <v>0.5</v>
      </c>
      <c r="AQ166" s="108" t="s">
        <v>112</v>
      </c>
      <c r="AR166" s="131" t="s">
        <v>106</v>
      </c>
      <c r="AT166" s="108">
        <v>0</v>
      </c>
      <c r="AU166" s="108"/>
      <c r="AV166" s="108"/>
      <c r="AW166" s="108"/>
      <c r="AX166" s="108"/>
      <c r="AZ166" s="108">
        <v>0</v>
      </c>
      <c r="BA166" s="108"/>
      <c r="BB166" s="108"/>
      <c r="BC166" s="108"/>
      <c r="BD166" s="108"/>
      <c r="BE166" s="108"/>
      <c r="BF166" s="131">
        <v>0</v>
      </c>
      <c r="BL166" s="108">
        <v>0.1</v>
      </c>
      <c r="BM166" s="131">
        <v>0.5</v>
      </c>
      <c r="BN166" s="108">
        <v>0.1</v>
      </c>
      <c r="BO166" s="108" t="s">
        <v>108</v>
      </c>
      <c r="BP166" s="108" t="s">
        <v>104</v>
      </c>
      <c r="BX166" s="108">
        <v>0.1</v>
      </c>
      <c r="BY166">
        <v>0.5</v>
      </c>
      <c r="BZ166">
        <v>0.1</v>
      </c>
      <c r="CA166" t="s">
        <v>112</v>
      </c>
      <c r="CB166" t="s">
        <v>106</v>
      </c>
      <c r="CD166" s="108"/>
      <c r="CE166" s="108" t="s">
        <v>1266</v>
      </c>
      <c r="CL166" s="108"/>
    </row>
    <row r="167" spans="1:90">
      <c r="A167" s="123">
        <v>43303</v>
      </c>
      <c r="B167" s="108" t="s">
        <v>1335</v>
      </c>
      <c r="D167" s="108" t="s">
        <v>1208</v>
      </c>
      <c r="E167" s="108">
        <v>53</v>
      </c>
      <c r="F167" s="108">
        <v>2</v>
      </c>
      <c r="G167" s="124" t="s">
        <v>422</v>
      </c>
      <c r="H167" s="108">
        <v>15</v>
      </c>
      <c r="I167" s="108">
        <v>66</v>
      </c>
      <c r="J167" s="125" t="s">
        <v>707</v>
      </c>
      <c r="K167" s="126">
        <v>99.565000000000012</v>
      </c>
      <c r="L167" s="126">
        <v>100.075</v>
      </c>
      <c r="M167" s="127" t="s">
        <v>1443</v>
      </c>
      <c r="N167" s="128" t="s">
        <v>693</v>
      </c>
      <c r="O167" s="108" t="s">
        <v>1286</v>
      </c>
      <c r="P167" s="108" t="s">
        <v>12</v>
      </c>
      <c r="Q167" s="108" t="s">
        <v>1287</v>
      </c>
      <c r="R167" s="124" t="s">
        <v>21</v>
      </c>
      <c r="S167" s="108" t="s">
        <v>21</v>
      </c>
      <c r="T167" s="108" t="s">
        <v>158</v>
      </c>
      <c r="U167" s="108" t="s">
        <v>136</v>
      </c>
      <c r="V167" s="108" t="s">
        <v>695</v>
      </c>
      <c r="W167" s="108">
        <v>4</v>
      </c>
      <c r="X167" s="129" t="s">
        <v>88</v>
      </c>
      <c r="Y167" s="108" t="s">
        <v>92</v>
      </c>
      <c r="Z167" s="108"/>
      <c r="AD167" s="108" t="s">
        <v>144</v>
      </c>
      <c r="AE167" s="108">
        <v>0</v>
      </c>
      <c r="AG167" s="108"/>
      <c r="AH167" s="124">
        <v>96.9</v>
      </c>
      <c r="AI167">
        <v>3</v>
      </c>
      <c r="AJ167">
        <v>1</v>
      </c>
      <c r="AK167" t="s">
        <v>108</v>
      </c>
      <c r="AL167" t="s">
        <v>106</v>
      </c>
      <c r="AN167" s="108">
        <v>2</v>
      </c>
      <c r="AO167" s="108">
        <v>2</v>
      </c>
      <c r="AP167" s="108">
        <v>0.5</v>
      </c>
      <c r="AQ167" s="108" t="s">
        <v>112</v>
      </c>
      <c r="AR167" s="131" t="s">
        <v>106</v>
      </c>
      <c r="AT167" s="108">
        <v>0</v>
      </c>
      <c r="AU167" s="108"/>
      <c r="AV167" s="108"/>
      <c r="AW167" s="108"/>
      <c r="AX167" s="108"/>
      <c r="AZ167" s="108">
        <v>0</v>
      </c>
      <c r="BA167" s="108"/>
      <c r="BB167" s="108"/>
      <c r="BC167" s="108"/>
      <c r="BD167" s="108"/>
      <c r="BF167" s="131">
        <v>0</v>
      </c>
      <c r="BG167" s="108"/>
      <c r="BH167" s="108"/>
      <c r="BI167" s="108"/>
      <c r="BJ167" s="108"/>
      <c r="BL167" s="108">
        <v>1</v>
      </c>
      <c r="BM167">
        <v>1</v>
      </c>
      <c r="BN167">
        <v>0.5</v>
      </c>
      <c r="BO167" t="s">
        <v>108</v>
      </c>
      <c r="BP167" t="s">
        <v>104</v>
      </c>
      <c r="BX167" s="108">
        <v>0.1</v>
      </c>
      <c r="BY167" s="108">
        <v>0.1</v>
      </c>
      <c r="BZ167" s="108">
        <v>0.1</v>
      </c>
      <c r="CA167" s="108" t="s">
        <v>112</v>
      </c>
      <c r="CB167" s="108" t="s">
        <v>106</v>
      </c>
      <c r="CC167" s="108"/>
      <c r="CE167" s="108" t="s">
        <v>1371</v>
      </c>
      <c r="CL167" s="108"/>
    </row>
    <row r="168" spans="1:90">
      <c r="A168" s="123">
        <v>43303</v>
      </c>
      <c r="B168" s="108" t="s">
        <v>1335</v>
      </c>
      <c r="D168" s="108" t="s">
        <v>1208</v>
      </c>
      <c r="E168" s="108">
        <v>53</v>
      </c>
      <c r="F168" s="108">
        <v>3</v>
      </c>
      <c r="G168" s="124" t="s">
        <v>423</v>
      </c>
      <c r="H168" s="108">
        <v>0</v>
      </c>
      <c r="I168" s="108">
        <v>76.5</v>
      </c>
      <c r="J168" s="125" t="s">
        <v>707</v>
      </c>
      <c r="K168" s="126">
        <v>100.075</v>
      </c>
      <c r="L168" s="126">
        <v>100.84</v>
      </c>
      <c r="M168" s="127" t="s">
        <v>1443</v>
      </c>
      <c r="N168" s="128" t="s">
        <v>693</v>
      </c>
      <c r="O168" t="s">
        <v>1286</v>
      </c>
      <c r="P168" s="108" t="s">
        <v>12</v>
      </c>
      <c r="Q168" s="108" t="s">
        <v>1287</v>
      </c>
      <c r="R168" s="124" t="s">
        <v>21</v>
      </c>
      <c r="S168" s="108" t="s">
        <v>21</v>
      </c>
      <c r="T168" s="108" t="s">
        <v>158</v>
      </c>
      <c r="U168" s="108" t="s">
        <v>136</v>
      </c>
      <c r="V168" s="108" t="s">
        <v>695</v>
      </c>
      <c r="W168" s="108">
        <v>4</v>
      </c>
      <c r="X168" s="129" t="s">
        <v>88</v>
      </c>
      <c r="Y168" s="108" t="s">
        <v>92</v>
      </c>
      <c r="Z168" s="108"/>
      <c r="AA168" s="108"/>
      <c r="AB168" s="108"/>
      <c r="AC168" s="108"/>
      <c r="AD168" s="108" t="s">
        <v>144</v>
      </c>
      <c r="AE168" s="108">
        <v>0</v>
      </c>
      <c r="AG168" s="108"/>
      <c r="AH168" s="124">
        <v>96.9</v>
      </c>
      <c r="AI168" s="130">
        <v>3</v>
      </c>
      <c r="AJ168" s="108">
        <v>1</v>
      </c>
      <c r="AK168" s="131" t="s">
        <v>108</v>
      </c>
      <c r="AL168" s="108" t="s">
        <v>106</v>
      </c>
      <c r="AM168" s="108"/>
      <c r="AN168" s="108">
        <v>2</v>
      </c>
      <c r="AO168" s="108">
        <v>2</v>
      </c>
      <c r="AP168" s="108">
        <v>0.5</v>
      </c>
      <c r="AQ168" s="108" t="s">
        <v>112</v>
      </c>
      <c r="AR168" s="131" t="s">
        <v>106</v>
      </c>
      <c r="AT168" s="108">
        <v>0</v>
      </c>
      <c r="AU168" s="108"/>
      <c r="AV168" s="108"/>
      <c r="AW168" s="108"/>
      <c r="AX168" s="108"/>
      <c r="AZ168" s="108">
        <v>0</v>
      </c>
      <c r="BF168" s="131">
        <v>0</v>
      </c>
      <c r="BL168" s="108">
        <v>1</v>
      </c>
      <c r="BM168" s="131">
        <v>1</v>
      </c>
      <c r="BN168" s="108">
        <v>0.5</v>
      </c>
      <c r="BO168" s="108" t="s">
        <v>108</v>
      </c>
      <c r="BP168" s="108" t="s">
        <v>104</v>
      </c>
      <c r="BQ168" s="108"/>
      <c r="BX168" s="108">
        <v>0.1</v>
      </c>
      <c r="BY168">
        <v>0.1</v>
      </c>
      <c r="BZ168">
        <v>0.1</v>
      </c>
      <c r="CA168" t="s">
        <v>112</v>
      </c>
      <c r="CB168" t="s">
        <v>106</v>
      </c>
      <c r="CC168" s="108"/>
      <c r="CE168" s="108" t="s">
        <v>1371</v>
      </c>
      <c r="CL168" s="108"/>
    </row>
    <row r="169" spans="1:90">
      <c r="A169" s="123">
        <v>43303</v>
      </c>
      <c r="B169" s="108" t="s">
        <v>1335</v>
      </c>
      <c r="D169" s="108" t="s">
        <v>1208</v>
      </c>
      <c r="E169" s="108">
        <v>53</v>
      </c>
      <c r="F169" s="108">
        <v>4</v>
      </c>
      <c r="G169" s="124" t="s">
        <v>424</v>
      </c>
      <c r="H169" s="108">
        <v>0</v>
      </c>
      <c r="I169" s="108">
        <v>84.5</v>
      </c>
      <c r="J169" s="125" t="s">
        <v>707</v>
      </c>
      <c r="K169" s="126">
        <v>100.84</v>
      </c>
      <c r="L169" s="126">
        <v>101.685</v>
      </c>
      <c r="M169" s="127" t="s">
        <v>1443</v>
      </c>
      <c r="N169" s="128" t="s">
        <v>693</v>
      </c>
      <c r="O169" t="s">
        <v>1286</v>
      </c>
      <c r="P169" s="108" t="s">
        <v>12</v>
      </c>
      <c r="Q169" s="108" t="s">
        <v>1287</v>
      </c>
      <c r="R169" s="124" t="s">
        <v>21</v>
      </c>
      <c r="S169" s="108" t="s">
        <v>21</v>
      </c>
      <c r="T169" s="108" t="s">
        <v>158</v>
      </c>
      <c r="U169" s="108" t="s">
        <v>136</v>
      </c>
      <c r="V169" s="108" t="s">
        <v>695</v>
      </c>
      <c r="W169" s="108">
        <v>4</v>
      </c>
      <c r="X169" s="129" t="s">
        <v>88</v>
      </c>
      <c r="Y169" s="108" t="s">
        <v>92</v>
      </c>
      <c r="Z169" s="108"/>
      <c r="AA169" s="108"/>
      <c r="AB169" s="108"/>
      <c r="AC169" s="108"/>
      <c r="AD169" s="108" t="s">
        <v>144</v>
      </c>
      <c r="AE169" s="108">
        <v>0</v>
      </c>
      <c r="AG169" s="108"/>
      <c r="AH169" s="124">
        <v>96.9</v>
      </c>
      <c r="AI169" s="130">
        <v>3</v>
      </c>
      <c r="AJ169" s="108">
        <v>1</v>
      </c>
      <c r="AK169" s="131" t="s">
        <v>108</v>
      </c>
      <c r="AL169" s="108" t="s">
        <v>106</v>
      </c>
      <c r="AN169" s="108">
        <v>2</v>
      </c>
      <c r="AO169" s="108">
        <v>2</v>
      </c>
      <c r="AP169" s="108">
        <v>0.5</v>
      </c>
      <c r="AQ169" s="108" t="s">
        <v>112</v>
      </c>
      <c r="AR169" s="131" t="s">
        <v>106</v>
      </c>
      <c r="AT169" s="108">
        <v>0</v>
      </c>
      <c r="AU169" s="108"/>
      <c r="AV169" s="108"/>
      <c r="AW169" s="108"/>
      <c r="AX169" s="108"/>
      <c r="AZ169" s="108">
        <v>0</v>
      </c>
      <c r="BF169" s="131">
        <v>0</v>
      </c>
      <c r="BL169" s="108">
        <v>1</v>
      </c>
      <c r="BM169">
        <v>1</v>
      </c>
      <c r="BN169">
        <v>0.5</v>
      </c>
      <c r="BO169" t="s">
        <v>108</v>
      </c>
      <c r="BP169" t="s">
        <v>104</v>
      </c>
      <c r="BX169" s="108">
        <v>0.1</v>
      </c>
      <c r="BY169">
        <v>0.1</v>
      </c>
      <c r="BZ169">
        <v>0.1</v>
      </c>
      <c r="CA169" t="s">
        <v>112</v>
      </c>
      <c r="CB169" t="s">
        <v>106</v>
      </c>
      <c r="CD169" s="108"/>
      <c r="CE169" s="108" t="s">
        <v>1371</v>
      </c>
      <c r="CL169" s="108"/>
    </row>
    <row r="170" spans="1:90">
      <c r="A170" s="123">
        <v>43303</v>
      </c>
      <c r="B170" s="108" t="s">
        <v>1335</v>
      </c>
      <c r="D170" s="108" t="s">
        <v>1208</v>
      </c>
      <c r="E170" s="108">
        <v>54</v>
      </c>
      <c r="F170" s="108">
        <v>1</v>
      </c>
      <c r="G170" s="124" t="s">
        <v>425</v>
      </c>
      <c r="H170" s="108">
        <v>0</v>
      </c>
      <c r="I170" s="108">
        <v>64.5</v>
      </c>
      <c r="J170" s="125" t="s">
        <v>707</v>
      </c>
      <c r="K170" s="126">
        <v>101.6</v>
      </c>
      <c r="L170" s="126">
        <v>102.24499999999999</v>
      </c>
      <c r="M170" s="127" t="s">
        <v>1443</v>
      </c>
      <c r="N170" s="128" t="s">
        <v>693</v>
      </c>
      <c r="O170" t="s">
        <v>1286</v>
      </c>
      <c r="P170" s="108" t="s">
        <v>12</v>
      </c>
      <c r="Q170" s="108" t="s">
        <v>1287</v>
      </c>
      <c r="R170" s="124" t="s">
        <v>21</v>
      </c>
      <c r="S170" s="108" t="s">
        <v>21</v>
      </c>
      <c r="T170" t="s">
        <v>158</v>
      </c>
      <c r="U170" t="s">
        <v>136</v>
      </c>
      <c r="V170" s="108" t="s">
        <v>695</v>
      </c>
      <c r="W170" s="108">
        <v>4</v>
      </c>
      <c r="X170" s="129" t="s">
        <v>88</v>
      </c>
      <c r="Y170" s="108" t="s">
        <v>92</v>
      </c>
      <c r="Z170" s="108"/>
      <c r="AA170" s="108"/>
      <c r="AB170" s="108"/>
      <c r="AC170" s="108"/>
      <c r="AD170" s="108" t="s">
        <v>144</v>
      </c>
      <c r="AE170" s="108">
        <v>0</v>
      </c>
      <c r="AG170" s="108"/>
      <c r="AH170" s="124">
        <v>96.9</v>
      </c>
      <c r="AI170" s="130">
        <v>3</v>
      </c>
      <c r="AJ170" s="108">
        <v>1</v>
      </c>
      <c r="AK170" s="131" t="s">
        <v>108</v>
      </c>
      <c r="AL170" s="108" t="s">
        <v>106</v>
      </c>
      <c r="AN170" s="108">
        <v>2</v>
      </c>
      <c r="AO170" s="108">
        <v>2</v>
      </c>
      <c r="AP170" s="108">
        <v>0.5</v>
      </c>
      <c r="AQ170" s="108" t="s">
        <v>112</v>
      </c>
      <c r="AR170" s="131" t="s">
        <v>106</v>
      </c>
      <c r="AT170" s="108">
        <v>0</v>
      </c>
      <c r="AU170" s="108"/>
      <c r="AV170" s="108"/>
      <c r="AW170" s="108"/>
      <c r="AX170" s="108"/>
      <c r="AZ170" s="108">
        <v>0</v>
      </c>
      <c r="BF170" s="131">
        <v>0</v>
      </c>
      <c r="BL170" s="108">
        <v>1</v>
      </c>
      <c r="BM170">
        <v>1</v>
      </c>
      <c r="BN170">
        <v>0.5</v>
      </c>
      <c r="BO170" t="s">
        <v>108</v>
      </c>
      <c r="BP170" t="s">
        <v>104</v>
      </c>
      <c r="BX170" s="108">
        <v>0.1</v>
      </c>
      <c r="BY170">
        <v>0.1</v>
      </c>
      <c r="BZ170">
        <v>0.1</v>
      </c>
      <c r="CA170" t="s">
        <v>112</v>
      </c>
      <c r="CB170" t="s">
        <v>106</v>
      </c>
      <c r="CD170" s="108"/>
      <c r="CE170" s="108" t="s">
        <v>1371</v>
      </c>
      <c r="CL170" s="108"/>
    </row>
    <row r="171" spans="1:90">
      <c r="A171" s="123">
        <v>43303</v>
      </c>
      <c r="B171" s="108" t="s">
        <v>1335</v>
      </c>
      <c r="D171" s="108" t="s">
        <v>1208</v>
      </c>
      <c r="E171" s="108">
        <v>54</v>
      </c>
      <c r="F171" s="108">
        <v>2</v>
      </c>
      <c r="G171" s="124" t="s">
        <v>426</v>
      </c>
      <c r="H171" s="108">
        <v>0</v>
      </c>
      <c r="I171" s="108">
        <v>85</v>
      </c>
      <c r="J171" s="125" t="s">
        <v>707</v>
      </c>
      <c r="K171" s="126">
        <v>102.245</v>
      </c>
      <c r="L171" s="126">
        <v>103.095</v>
      </c>
      <c r="M171" s="127" t="s">
        <v>1443</v>
      </c>
      <c r="N171" s="128" t="s">
        <v>693</v>
      </c>
      <c r="O171" s="108" t="s">
        <v>1286</v>
      </c>
      <c r="P171" s="108" t="s">
        <v>12</v>
      </c>
      <c r="Q171" s="108" t="s">
        <v>1287</v>
      </c>
      <c r="R171" s="124" t="s">
        <v>21</v>
      </c>
      <c r="S171" s="108" t="s">
        <v>21</v>
      </c>
      <c r="T171" s="108" t="s">
        <v>158</v>
      </c>
      <c r="U171" s="108" t="s">
        <v>136</v>
      </c>
      <c r="V171" s="108" t="s">
        <v>695</v>
      </c>
      <c r="W171" s="108">
        <v>4</v>
      </c>
      <c r="X171" s="129" t="s">
        <v>88</v>
      </c>
      <c r="Y171" s="108" t="s">
        <v>92</v>
      </c>
      <c r="Z171" s="108"/>
      <c r="AA171" s="108"/>
      <c r="AB171" s="108"/>
      <c r="AC171" s="108"/>
      <c r="AD171" s="108" t="s">
        <v>144</v>
      </c>
      <c r="AE171" s="108">
        <v>0</v>
      </c>
      <c r="AG171" s="108"/>
      <c r="AH171" s="124">
        <v>96.9</v>
      </c>
      <c r="AI171" s="130">
        <v>3</v>
      </c>
      <c r="AJ171" s="108">
        <v>1</v>
      </c>
      <c r="AK171" s="131" t="s">
        <v>108</v>
      </c>
      <c r="AL171" s="108" t="s">
        <v>106</v>
      </c>
      <c r="AM171" s="108"/>
      <c r="AN171" s="108">
        <v>2</v>
      </c>
      <c r="AO171" s="108">
        <v>2</v>
      </c>
      <c r="AP171" s="108">
        <v>0.5</v>
      </c>
      <c r="AQ171" s="108" t="s">
        <v>112</v>
      </c>
      <c r="AR171" s="131" t="s">
        <v>106</v>
      </c>
      <c r="AT171" s="108">
        <v>0</v>
      </c>
      <c r="AU171" s="108"/>
      <c r="AV171" s="108"/>
      <c r="AW171" s="108"/>
      <c r="AX171" s="108"/>
      <c r="AZ171" s="108">
        <v>0</v>
      </c>
      <c r="BF171" s="131">
        <v>0</v>
      </c>
      <c r="BL171" s="108">
        <v>1</v>
      </c>
      <c r="BM171" s="131">
        <v>1</v>
      </c>
      <c r="BN171" s="108">
        <v>0.5</v>
      </c>
      <c r="BO171" s="108" t="s">
        <v>108</v>
      </c>
      <c r="BP171" s="108" t="s">
        <v>104</v>
      </c>
      <c r="BQ171" s="108"/>
      <c r="BX171" s="108">
        <v>0.1</v>
      </c>
      <c r="BY171">
        <v>0.1</v>
      </c>
      <c r="BZ171">
        <v>0.1</v>
      </c>
      <c r="CA171" t="s">
        <v>112</v>
      </c>
      <c r="CB171" t="s">
        <v>106</v>
      </c>
      <c r="CC171" s="108"/>
      <c r="CE171" s="108" t="s">
        <v>1371</v>
      </c>
      <c r="CL171" s="108"/>
    </row>
    <row r="172" spans="1:90">
      <c r="A172" s="123">
        <v>43303</v>
      </c>
      <c r="B172" s="108" t="s">
        <v>1335</v>
      </c>
      <c r="D172" s="108" t="s">
        <v>1208</v>
      </c>
      <c r="E172" s="108">
        <v>54</v>
      </c>
      <c r="F172" s="108">
        <v>3</v>
      </c>
      <c r="G172" s="124" t="s">
        <v>427</v>
      </c>
      <c r="H172" s="108">
        <v>0</v>
      </c>
      <c r="I172" s="108">
        <v>77</v>
      </c>
      <c r="J172" s="125" t="s">
        <v>707</v>
      </c>
      <c r="K172" s="126">
        <v>103.095</v>
      </c>
      <c r="L172" s="126">
        <v>103.86499999999999</v>
      </c>
      <c r="M172" s="127" t="s">
        <v>1443</v>
      </c>
      <c r="N172" s="128" t="s">
        <v>693</v>
      </c>
      <c r="O172" s="108" t="s">
        <v>1286</v>
      </c>
      <c r="P172" s="108" t="s">
        <v>12</v>
      </c>
      <c r="Q172" s="108" t="s">
        <v>1287</v>
      </c>
      <c r="R172" s="124" t="s">
        <v>21</v>
      </c>
      <c r="S172" s="108" t="s">
        <v>21</v>
      </c>
      <c r="T172" t="s">
        <v>158</v>
      </c>
      <c r="U172" t="s">
        <v>136</v>
      </c>
      <c r="V172" s="108" t="s">
        <v>695</v>
      </c>
      <c r="W172" s="108">
        <v>4</v>
      </c>
      <c r="X172" s="129" t="s">
        <v>88</v>
      </c>
      <c r="Y172" s="108" t="s">
        <v>92</v>
      </c>
      <c r="Z172" s="108"/>
      <c r="AA172" s="108"/>
      <c r="AB172" s="108"/>
      <c r="AC172" s="108"/>
      <c r="AD172" s="108" t="s">
        <v>144</v>
      </c>
      <c r="AE172" s="108">
        <v>0</v>
      </c>
      <c r="AG172" s="108"/>
      <c r="AH172" s="124">
        <v>96.9</v>
      </c>
      <c r="AI172" s="130">
        <v>3</v>
      </c>
      <c r="AJ172" s="108">
        <v>1</v>
      </c>
      <c r="AK172" s="131" t="s">
        <v>108</v>
      </c>
      <c r="AL172" s="108" t="s">
        <v>106</v>
      </c>
      <c r="AM172" s="108"/>
      <c r="AN172" s="108">
        <v>2</v>
      </c>
      <c r="AO172" s="108">
        <v>2</v>
      </c>
      <c r="AP172" s="108">
        <v>0.5</v>
      </c>
      <c r="AQ172" s="108" t="s">
        <v>112</v>
      </c>
      <c r="AR172" s="131" t="s">
        <v>106</v>
      </c>
      <c r="AT172" s="108">
        <v>0</v>
      </c>
      <c r="AU172" s="108"/>
      <c r="AV172" s="108"/>
      <c r="AW172" s="108"/>
      <c r="AX172" s="108"/>
      <c r="AZ172" s="108">
        <v>0</v>
      </c>
      <c r="BF172" s="131">
        <v>0</v>
      </c>
      <c r="BL172" s="108">
        <v>1</v>
      </c>
      <c r="BM172" s="131">
        <v>1</v>
      </c>
      <c r="BN172" s="108">
        <v>0.5</v>
      </c>
      <c r="BO172" s="108" t="s">
        <v>108</v>
      </c>
      <c r="BP172" s="108" t="s">
        <v>104</v>
      </c>
      <c r="BQ172" s="108"/>
      <c r="BX172" s="108">
        <v>0.1</v>
      </c>
      <c r="BY172">
        <v>0.1</v>
      </c>
      <c r="BZ172">
        <v>0.1</v>
      </c>
      <c r="CA172" t="s">
        <v>112</v>
      </c>
      <c r="CB172" t="s">
        <v>106</v>
      </c>
      <c r="CC172" s="108"/>
      <c r="CE172" s="108" t="s">
        <v>1371</v>
      </c>
      <c r="CL172" s="108"/>
    </row>
    <row r="173" spans="1:90">
      <c r="A173" s="123">
        <v>43303</v>
      </c>
      <c r="B173" s="108" t="s">
        <v>1335</v>
      </c>
      <c r="D173" s="108" t="s">
        <v>1208</v>
      </c>
      <c r="E173" s="108">
        <v>54</v>
      </c>
      <c r="F173" s="108">
        <v>4</v>
      </c>
      <c r="G173" s="124" t="s">
        <v>428</v>
      </c>
      <c r="H173" s="108">
        <v>0</v>
      </c>
      <c r="I173" s="108">
        <v>84.5</v>
      </c>
      <c r="J173" s="125" t="s">
        <v>707</v>
      </c>
      <c r="K173" s="126">
        <v>103.86499999999999</v>
      </c>
      <c r="L173" s="126">
        <v>104.71</v>
      </c>
      <c r="M173" s="127" t="s">
        <v>1443</v>
      </c>
      <c r="N173" s="128" t="s">
        <v>693</v>
      </c>
      <c r="O173" t="s">
        <v>1286</v>
      </c>
      <c r="P173" s="108" t="s">
        <v>12</v>
      </c>
      <c r="Q173" s="108" t="s">
        <v>1287</v>
      </c>
      <c r="R173" s="124" t="s">
        <v>21</v>
      </c>
      <c r="S173" s="108" t="s">
        <v>21</v>
      </c>
      <c r="T173" s="108" t="s">
        <v>158</v>
      </c>
      <c r="U173" s="108" t="s">
        <v>136</v>
      </c>
      <c r="V173" s="108" t="s">
        <v>695</v>
      </c>
      <c r="W173" s="108">
        <v>4</v>
      </c>
      <c r="X173" s="129" t="s">
        <v>88</v>
      </c>
      <c r="Y173" s="108" t="s">
        <v>92</v>
      </c>
      <c r="Z173" s="108"/>
      <c r="AA173" s="108"/>
      <c r="AB173" s="108"/>
      <c r="AC173" s="108"/>
      <c r="AD173" s="108" t="s">
        <v>144</v>
      </c>
      <c r="AE173" s="108">
        <v>0</v>
      </c>
      <c r="AG173" s="108"/>
      <c r="AH173" s="124">
        <v>96.9</v>
      </c>
      <c r="AI173" s="130">
        <v>3</v>
      </c>
      <c r="AJ173" s="108">
        <v>1</v>
      </c>
      <c r="AK173" s="131" t="s">
        <v>108</v>
      </c>
      <c r="AL173" s="108" t="s">
        <v>106</v>
      </c>
      <c r="AN173" s="108">
        <v>2</v>
      </c>
      <c r="AO173" s="108">
        <v>2</v>
      </c>
      <c r="AP173" s="108">
        <v>0.5</v>
      </c>
      <c r="AQ173" s="108" t="s">
        <v>112</v>
      </c>
      <c r="AR173" s="131" t="s">
        <v>106</v>
      </c>
      <c r="AT173" s="108">
        <v>0</v>
      </c>
      <c r="AU173" s="108"/>
      <c r="AV173" s="108"/>
      <c r="AW173" s="108"/>
      <c r="AX173" s="108"/>
      <c r="AZ173" s="108">
        <v>0</v>
      </c>
      <c r="BF173" s="131">
        <v>0</v>
      </c>
      <c r="BL173" s="108">
        <v>1</v>
      </c>
      <c r="BM173">
        <v>1</v>
      </c>
      <c r="BN173">
        <v>0.5</v>
      </c>
      <c r="BO173" t="s">
        <v>108</v>
      </c>
      <c r="BP173" t="s">
        <v>104</v>
      </c>
      <c r="BX173" s="108">
        <v>0.1</v>
      </c>
      <c r="BY173" s="108">
        <v>0.1</v>
      </c>
      <c r="BZ173" s="108">
        <v>0.1</v>
      </c>
      <c r="CA173" s="108" t="s">
        <v>112</v>
      </c>
      <c r="CB173" s="108" t="s">
        <v>106</v>
      </c>
      <c r="CC173" s="108"/>
      <c r="CE173" s="108" t="s">
        <v>1371</v>
      </c>
      <c r="CL173" s="108"/>
    </row>
    <row r="174" spans="1:90">
      <c r="A174" s="123">
        <v>43303</v>
      </c>
      <c r="B174" s="108" t="s">
        <v>1335</v>
      </c>
      <c r="D174" s="108" t="s">
        <v>1208</v>
      </c>
      <c r="E174" s="108">
        <v>55</v>
      </c>
      <c r="F174" s="108">
        <v>1</v>
      </c>
      <c r="G174" s="124" t="s">
        <v>429</v>
      </c>
      <c r="H174" s="108">
        <v>0</v>
      </c>
      <c r="I174" s="108">
        <v>94.5</v>
      </c>
      <c r="J174" s="125" t="s">
        <v>707</v>
      </c>
      <c r="K174" s="126">
        <v>104.6</v>
      </c>
      <c r="L174" s="126">
        <v>105.54499999999999</v>
      </c>
      <c r="M174" s="127" t="s">
        <v>1443</v>
      </c>
      <c r="N174" s="128" t="s">
        <v>693</v>
      </c>
      <c r="O174" t="s">
        <v>1286</v>
      </c>
      <c r="P174" s="108" t="s">
        <v>12</v>
      </c>
      <c r="Q174" s="108" t="s">
        <v>1287</v>
      </c>
      <c r="R174" s="124" t="s">
        <v>21</v>
      </c>
      <c r="S174" s="108" t="s">
        <v>21</v>
      </c>
      <c r="T174" t="s">
        <v>158</v>
      </c>
      <c r="U174" t="s">
        <v>136</v>
      </c>
      <c r="V174" s="108" t="s">
        <v>695</v>
      </c>
      <c r="W174" s="108">
        <v>4</v>
      </c>
      <c r="X174" s="129" t="s">
        <v>88</v>
      </c>
      <c r="Y174" s="108" t="s">
        <v>92</v>
      </c>
      <c r="Z174" s="108"/>
      <c r="AA174" s="108"/>
      <c r="AB174" s="108"/>
      <c r="AC174" s="108"/>
      <c r="AD174" s="108" t="s">
        <v>144</v>
      </c>
      <c r="AE174" s="108">
        <v>0</v>
      </c>
      <c r="AG174" s="108"/>
      <c r="AH174" s="124">
        <v>96.9</v>
      </c>
      <c r="AI174" s="130">
        <v>3</v>
      </c>
      <c r="AJ174" s="108">
        <v>1</v>
      </c>
      <c r="AK174" s="131" t="s">
        <v>108</v>
      </c>
      <c r="AL174" s="108" t="s">
        <v>106</v>
      </c>
      <c r="AN174" s="108">
        <v>2</v>
      </c>
      <c r="AO174" s="108">
        <v>2</v>
      </c>
      <c r="AP174" s="108">
        <v>0.5</v>
      </c>
      <c r="AQ174" s="108" t="s">
        <v>112</v>
      </c>
      <c r="AR174" s="131" t="s">
        <v>106</v>
      </c>
      <c r="AT174" s="108">
        <v>0</v>
      </c>
      <c r="AU174" s="108"/>
      <c r="AV174" s="108"/>
      <c r="AW174" s="108"/>
      <c r="AX174" s="108"/>
      <c r="AZ174" s="108">
        <v>0</v>
      </c>
      <c r="BF174" s="131">
        <v>0</v>
      </c>
      <c r="BL174" s="108">
        <v>1</v>
      </c>
      <c r="BM174">
        <v>1</v>
      </c>
      <c r="BN174">
        <v>0.5</v>
      </c>
      <c r="BO174" t="s">
        <v>108</v>
      </c>
      <c r="BP174" t="s">
        <v>104</v>
      </c>
      <c r="BX174" s="108">
        <v>0.1</v>
      </c>
      <c r="BY174" s="108">
        <v>0.1</v>
      </c>
      <c r="BZ174" s="108">
        <v>0.1</v>
      </c>
      <c r="CA174" s="108" t="s">
        <v>112</v>
      </c>
      <c r="CB174" s="108" t="s">
        <v>106</v>
      </c>
      <c r="CC174" s="108"/>
      <c r="CE174" s="108" t="s">
        <v>1371</v>
      </c>
      <c r="CL174" s="108"/>
    </row>
    <row r="175" spans="1:90">
      <c r="A175" s="149">
        <v>43303</v>
      </c>
      <c r="B175" s="150" t="s">
        <v>1335</v>
      </c>
      <c r="C175" s="105"/>
      <c r="D175" s="150" t="s">
        <v>1208</v>
      </c>
      <c r="E175" s="150">
        <v>55</v>
      </c>
      <c r="F175" s="150">
        <v>2</v>
      </c>
      <c r="G175" s="151" t="s">
        <v>430</v>
      </c>
      <c r="H175" s="150">
        <v>0</v>
      </c>
      <c r="I175" s="150">
        <v>95</v>
      </c>
      <c r="J175" s="183" t="s">
        <v>707</v>
      </c>
      <c r="K175" s="153">
        <v>105.545</v>
      </c>
      <c r="L175" s="153">
        <v>106.495</v>
      </c>
      <c r="M175" s="154" t="s">
        <v>1443</v>
      </c>
      <c r="N175" s="155" t="s">
        <v>693</v>
      </c>
      <c r="O175" s="105" t="s">
        <v>1286</v>
      </c>
      <c r="P175" s="150" t="s">
        <v>12</v>
      </c>
      <c r="Q175" s="150" t="s">
        <v>1287</v>
      </c>
      <c r="R175" s="151" t="s">
        <v>21</v>
      </c>
      <c r="S175" s="150" t="s">
        <v>21</v>
      </c>
      <c r="T175" s="105" t="s">
        <v>158</v>
      </c>
      <c r="U175" s="105" t="s">
        <v>136</v>
      </c>
      <c r="V175" s="150" t="s">
        <v>695</v>
      </c>
      <c r="W175" s="150">
        <v>4</v>
      </c>
      <c r="X175" s="156" t="s">
        <v>88</v>
      </c>
      <c r="Y175" s="150" t="s">
        <v>92</v>
      </c>
      <c r="Z175" s="150"/>
      <c r="AA175" s="150"/>
      <c r="AB175" s="150"/>
      <c r="AC175" s="150"/>
      <c r="AD175" s="150" t="s">
        <v>144</v>
      </c>
      <c r="AE175" s="150">
        <v>0</v>
      </c>
      <c r="AF175" s="105"/>
      <c r="AG175" s="150"/>
      <c r="AH175" s="151">
        <v>96.9</v>
      </c>
      <c r="AI175" s="157">
        <v>3</v>
      </c>
      <c r="AJ175" s="150">
        <v>1</v>
      </c>
      <c r="AK175" s="158" t="s">
        <v>108</v>
      </c>
      <c r="AL175" s="150" t="s">
        <v>106</v>
      </c>
      <c r="AM175" s="105"/>
      <c r="AN175" s="150">
        <v>2</v>
      </c>
      <c r="AO175" s="150">
        <v>2</v>
      </c>
      <c r="AP175" s="150">
        <v>0.5</v>
      </c>
      <c r="AQ175" s="150" t="s">
        <v>112</v>
      </c>
      <c r="AR175" s="158" t="s">
        <v>106</v>
      </c>
      <c r="AS175" s="105"/>
      <c r="AT175" s="150">
        <v>0</v>
      </c>
      <c r="AU175" s="150"/>
      <c r="AV175" s="150"/>
      <c r="AW175" s="150"/>
      <c r="AX175" s="150"/>
      <c r="AY175" s="105"/>
      <c r="AZ175" s="150">
        <v>0</v>
      </c>
      <c r="BA175" s="105"/>
      <c r="BB175" s="105"/>
      <c r="BC175" s="105"/>
      <c r="BD175" s="105"/>
      <c r="BE175" s="105"/>
      <c r="BF175" s="158">
        <v>0</v>
      </c>
      <c r="BG175" s="105"/>
      <c r="BH175" s="105"/>
      <c r="BI175" s="105"/>
      <c r="BJ175" s="105"/>
      <c r="BK175" s="105"/>
      <c r="BL175" s="150">
        <v>1</v>
      </c>
      <c r="BM175" s="105">
        <v>1</v>
      </c>
      <c r="BN175" s="105">
        <v>0.5</v>
      </c>
      <c r="BO175" s="105" t="s">
        <v>108</v>
      </c>
      <c r="BP175" s="105" t="s">
        <v>104</v>
      </c>
      <c r="BQ175" s="105"/>
      <c r="BR175" s="105"/>
      <c r="BS175" s="105"/>
      <c r="BT175" s="105"/>
      <c r="BU175" s="105"/>
      <c r="BV175" s="105"/>
      <c r="BW175" s="105"/>
      <c r="BX175" s="150">
        <v>0.1</v>
      </c>
      <c r="BY175" s="150">
        <v>0.1</v>
      </c>
      <c r="BZ175" s="150">
        <v>0.1</v>
      </c>
      <c r="CA175" s="150" t="s">
        <v>112</v>
      </c>
      <c r="CB175" s="150" t="s">
        <v>106</v>
      </c>
      <c r="CC175" s="150"/>
      <c r="CD175" s="105"/>
      <c r="CE175" s="150" t="s">
        <v>1371</v>
      </c>
      <c r="CL175" s="108"/>
    </row>
    <row r="176" spans="1:90">
      <c r="A176" s="123">
        <v>43304</v>
      </c>
      <c r="B176" s="108" t="s">
        <v>1442</v>
      </c>
      <c r="D176" s="108" t="s">
        <v>1208</v>
      </c>
      <c r="E176" s="108">
        <v>55</v>
      </c>
      <c r="F176" s="108">
        <v>3</v>
      </c>
      <c r="G176" s="124" t="s">
        <v>431</v>
      </c>
      <c r="H176" s="108">
        <v>0</v>
      </c>
      <c r="I176" s="108">
        <v>87.5</v>
      </c>
      <c r="J176" s="125" t="s">
        <v>707</v>
      </c>
      <c r="K176" s="126">
        <v>106.495</v>
      </c>
      <c r="L176" s="126">
        <v>107.37</v>
      </c>
      <c r="M176" s="127" t="s">
        <v>1443</v>
      </c>
      <c r="N176" s="128" t="s">
        <v>693</v>
      </c>
      <c r="O176" t="s">
        <v>1286</v>
      </c>
      <c r="P176" s="108" t="s">
        <v>12</v>
      </c>
      <c r="Q176" s="108" t="s">
        <v>1287</v>
      </c>
      <c r="R176" s="124" t="s">
        <v>21</v>
      </c>
      <c r="S176" s="108" t="s">
        <v>21</v>
      </c>
      <c r="T176" t="s">
        <v>158</v>
      </c>
      <c r="U176" t="s">
        <v>136</v>
      </c>
      <c r="V176" s="108" t="s">
        <v>695</v>
      </c>
      <c r="W176" s="108">
        <v>4</v>
      </c>
      <c r="X176" s="129" t="s">
        <v>88</v>
      </c>
      <c r="Y176" s="108" t="s">
        <v>92</v>
      </c>
      <c r="Z176" s="108"/>
      <c r="AA176" s="108"/>
      <c r="AB176" s="108"/>
      <c r="AC176" s="108"/>
      <c r="AD176" s="108" t="s">
        <v>144</v>
      </c>
      <c r="AE176" s="108">
        <v>0</v>
      </c>
      <c r="AG176" s="108"/>
      <c r="AH176" s="124">
        <v>96.9</v>
      </c>
      <c r="AI176" s="130">
        <v>3</v>
      </c>
      <c r="AJ176" s="108">
        <v>1</v>
      </c>
      <c r="AK176" s="131" t="s">
        <v>108</v>
      </c>
      <c r="AL176" s="108" t="s">
        <v>106</v>
      </c>
      <c r="AN176" s="108">
        <v>2</v>
      </c>
      <c r="AO176" s="108">
        <v>2</v>
      </c>
      <c r="AP176" s="108">
        <v>0.5</v>
      </c>
      <c r="AQ176" s="108" t="s">
        <v>112</v>
      </c>
      <c r="AR176" s="131" t="s">
        <v>106</v>
      </c>
      <c r="AT176" s="108">
        <v>0</v>
      </c>
      <c r="AU176" s="108"/>
      <c r="AV176" s="108"/>
      <c r="AW176" s="108"/>
      <c r="AX176" s="108"/>
      <c r="AZ176" s="108">
        <v>0</v>
      </c>
      <c r="BF176" s="131">
        <v>0</v>
      </c>
      <c r="BL176" s="108">
        <v>1</v>
      </c>
      <c r="BM176">
        <v>1</v>
      </c>
      <c r="BN176">
        <v>0.5</v>
      </c>
      <c r="BO176" t="s">
        <v>108</v>
      </c>
      <c r="BP176" t="s">
        <v>104</v>
      </c>
      <c r="BX176" s="108">
        <v>0.1</v>
      </c>
      <c r="BY176" s="108">
        <v>0.1</v>
      </c>
      <c r="BZ176" s="108">
        <v>0.1</v>
      </c>
      <c r="CA176" s="108" t="s">
        <v>112</v>
      </c>
      <c r="CB176" s="108" t="s">
        <v>106</v>
      </c>
      <c r="CC176" s="108"/>
      <c r="CE176" s="108" t="s">
        <v>1371</v>
      </c>
      <c r="CL176" s="108"/>
    </row>
    <row r="177" spans="1:90">
      <c r="A177" s="123">
        <v>43304</v>
      </c>
      <c r="B177" s="108" t="s">
        <v>1442</v>
      </c>
      <c r="D177" s="108" t="s">
        <v>1208</v>
      </c>
      <c r="E177" s="108">
        <v>55</v>
      </c>
      <c r="F177" s="108">
        <v>4</v>
      </c>
      <c r="G177" s="124" t="s">
        <v>871</v>
      </c>
      <c r="H177" s="108">
        <v>0</v>
      </c>
      <c r="I177" s="108">
        <v>43.5</v>
      </c>
      <c r="J177" s="125" t="s">
        <v>707</v>
      </c>
      <c r="K177" s="126">
        <v>107.37</v>
      </c>
      <c r="L177" s="126">
        <v>107.80500000000001</v>
      </c>
      <c r="M177" s="127" t="s">
        <v>1443</v>
      </c>
      <c r="N177" s="128" t="s">
        <v>693</v>
      </c>
      <c r="O177" t="s">
        <v>1286</v>
      </c>
      <c r="P177" s="108" t="s">
        <v>12</v>
      </c>
      <c r="Q177" s="108" t="s">
        <v>1287</v>
      </c>
      <c r="R177" s="124" t="s">
        <v>21</v>
      </c>
      <c r="S177" s="108" t="s">
        <v>21</v>
      </c>
      <c r="T177" t="s">
        <v>158</v>
      </c>
      <c r="U177" t="s">
        <v>136</v>
      </c>
      <c r="V177" s="108" t="s">
        <v>695</v>
      </c>
      <c r="W177" s="108">
        <v>4</v>
      </c>
      <c r="X177" s="129" t="s">
        <v>88</v>
      </c>
      <c r="Y177" s="108" t="s">
        <v>92</v>
      </c>
      <c r="Z177" s="108"/>
      <c r="AA177" s="108"/>
      <c r="AB177" s="108"/>
      <c r="AC177" s="108"/>
      <c r="AD177" s="108" t="s">
        <v>144</v>
      </c>
      <c r="AE177" s="108">
        <v>0</v>
      </c>
      <c r="AG177" s="108"/>
      <c r="AH177" s="124">
        <v>96.9</v>
      </c>
      <c r="AI177" s="130">
        <v>3</v>
      </c>
      <c r="AJ177" s="108">
        <v>1</v>
      </c>
      <c r="AK177" s="131" t="s">
        <v>108</v>
      </c>
      <c r="AL177" s="108" t="s">
        <v>106</v>
      </c>
      <c r="AN177" s="108">
        <v>2</v>
      </c>
      <c r="AO177" s="108">
        <v>2</v>
      </c>
      <c r="AP177" s="108">
        <v>0.5</v>
      </c>
      <c r="AQ177" s="108" t="s">
        <v>112</v>
      </c>
      <c r="AR177" s="131" t="s">
        <v>106</v>
      </c>
      <c r="AT177" s="108">
        <v>0</v>
      </c>
      <c r="AU177" s="108"/>
      <c r="AV177" s="108"/>
      <c r="AW177" s="108"/>
      <c r="AX177" s="108"/>
      <c r="AZ177" s="108">
        <v>0</v>
      </c>
      <c r="BF177" s="131">
        <v>0</v>
      </c>
      <c r="BL177" s="108">
        <v>1</v>
      </c>
      <c r="BM177">
        <v>1</v>
      </c>
      <c r="BN177">
        <v>0.5</v>
      </c>
      <c r="BO177" t="s">
        <v>108</v>
      </c>
      <c r="BP177" t="s">
        <v>104</v>
      </c>
      <c r="BX177" s="108">
        <v>0.1</v>
      </c>
      <c r="BY177" s="108">
        <v>0.1</v>
      </c>
      <c r="BZ177" s="108">
        <v>0.1</v>
      </c>
      <c r="CA177" s="108" t="s">
        <v>112</v>
      </c>
      <c r="CB177" s="108" t="s">
        <v>106</v>
      </c>
      <c r="CC177" s="108"/>
      <c r="CD177" s="108"/>
      <c r="CE177" s="108" t="s">
        <v>1371</v>
      </c>
      <c r="CL177" s="108"/>
    </row>
    <row r="178" spans="1:90">
      <c r="A178" s="123">
        <v>43304</v>
      </c>
      <c r="B178" s="108" t="s">
        <v>1442</v>
      </c>
      <c r="D178" s="108" t="s">
        <v>1208</v>
      </c>
      <c r="E178" s="108">
        <v>56</v>
      </c>
      <c r="F178" s="108">
        <v>1</v>
      </c>
      <c r="G178" s="124" t="s">
        <v>432</v>
      </c>
      <c r="H178" s="108">
        <v>0</v>
      </c>
      <c r="I178" s="108">
        <v>85.5</v>
      </c>
      <c r="J178" s="125" t="s">
        <v>707</v>
      </c>
      <c r="K178" s="126">
        <v>107.6</v>
      </c>
      <c r="L178" s="126">
        <v>108.455</v>
      </c>
      <c r="M178" s="127" t="s">
        <v>1443</v>
      </c>
      <c r="N178" s="128" t="s">
        <v>693</v>
      </c>
      <c r="O178" t="s">
        <v>1286</v>
      </c>
      <c r="P178" s="108" t="s">
        <v>12</v>
      </c>
      <c r="Q178" s="108" t="s">
        <v>1287</v>
      </c>
      <c r="R178" s="124" t="s">
        <v>21</v>
      </c>
      <c r="S178" s="108" t="s">
        <v>21</v>
      </c>
      <c r="T178" t="s">
        <v>158</v>
      </c>
      <c r="U178" t="s">
        <v>136</v>
      </c>
      <c r="V178" s="108" t="s">
        <v>695</v>
      </c>
      <c r="W178" s="108">
        <v>4</v>
      </c>
      <c r="X178" s="129" t="s">
        <v>88</v>
      </c>
      <c r="Y178" s="108" t="s">
        <v>92</v>
      </c>
      <c r="Z178" s="108"/>
      <c r="AA178" s="108"/>
      <c r="AB178" s="108"/>
      <c r="AC178" s="108"/>
      <c r="AD178" s="108" t="s">
        <v>144</v>
      </c>
      <c r="AE178" s="108">
        <v>0</v>
      </c>
      <c r="AG178" s="108"/>
      <c r="AH178" s="124">
        <v>96.9</v>
      </c>
      <c r="AI178" s="130">
        <v>3</v>
      </c>
      <c r="AJ178" s="108">
        <v>1</v>
      </c>
      <c r="AK178" s="131" t="s">
        <v>108</v>
      </c>
      <c r="AL178" s="108" t="s">
        <v>106</v>
      </c>
      <c r="AN178" s="108">
        <v>2</v>
      </c>
      <c r="AO178" s="108">
        <v>2</v>
      </c>
      <c r="AP178" s="108">
        <v>0.5</v>
      </c>
      <c r="AQ178" s="108" t="s">
        <v>112</v>
      </c>
      <c r="AR178" s="131" t="s">
        <v>106</v>
      </c>
      <c r="AT178" s="108">
        <v>0</v>
      </c>
      <c r="AU178" s="108"/>
      <c r="AV178" s="108"/>
      <c r="AW178" s="108"/>
      <c r="AX178" s="108"/>
      <c r="AZ178" s="108">
        <v>0</v>
      </c>
      <c r="BF178" s="131">
        <v>0</v>
      </c>
      <c r="BL178" s="108">
        <v>1</v>
      </c>
      <c r="BM178">
        <v>1</v>
      </c>
      <c r="BN178">
        <v>0.5</v>
      </c>
      <c r="BO178" t="s">
        <v>108</v>
      </c>
      <c r="BP178" t="s">
        <v>104</v>
      </c>
      <c r="BX178" s="108">
        <v>0.1</v>
      </c>
      <c r="BY178" s="108">
        <v>0.1</v>
      </c>
      <c r="BZ178" s="108">
        <v>0.1</v>
      </c>
      <c r="CA178" s="108" t="s">
        <v>112</v>
      </c>
      <c r="CB178" s="108" t="s">
        <v>106</v>
      </c>
      <c r="CC178" s="108"/>
      <c r="CE178" s="108" t="s">
        <v>1371</v>
      </c>
      <c r="CL178" s="108"/>
    </row>
    <row r="179" spans="1:90">
      <c r="A179" s="123">
        <v>43304</v>
      </c>
      <c r="B179" s="108" t="s">
        <v>1442</v>
      </c>
      <c r="D179" s="108" t="s">
        <v>1208</v>
      </c>
      <c r="E179" s="108">
        <v>56</v>
      </c>
      <c r="F179" s="108">
        <v>2</v>
      </c>
      <c r="G179" s="124" t="s">
        <v>874</v>
      </c>
      <c r="H179" s="108">
        <v>0</v>
      </c>
      <c r="I179" s="108">
        <v>83.5</v>
      </c>
      <c r="J179" s="125" t="s">
        <v>707</v>
      </c>
      <c r="K179" s="126">
        <v>108.455</v>
      </c>
      <c r="L179" s="126">
        <v>109.28999999999999</v>
      </c>
      <c r="M179" s="127" t="s">
        <v>1443</v>
      </c>
      <c r="N179" s="128" t="s">
        <v>693</v>
      </c>
      <c r="O179" t="s">
        <v>1286</v>
      </c>
      <c r="P179" s="108" t="s">
        <v>12</v>
      </c>
      <c r="Q179" s="108" t="s">
        <v>1287</v>
      </c>
      <c r="R179" s="124" t="s">
        <v>21</v>
      </c>
      <c r="S179" s="108" t="s">
        <v>21</v>
      </c>
      <c r="T179" s="108" t="s">
        <v>158</v>
      </c>
      <c r="U179" s="108" t="s">
        <v>136</v>
      </c>
      <c r="V179" s="108" t="s">
        <v>695</v>
      </c>
      <c r="W179" s="108">
        <v>4</v>
      </c>
      <c r="X179" s="129" t="s">
        <v>88</v>
      </c>
      <c r="Y179" s="108" t="s">
        <v>92</v>
      </c>
      <c r="Z179" s="108"/>
      <c r="AD179" s="108" t="s">
        <v>144</v>
      </c>
      <c r="AE179" s="108">
        <v>0</v>
      </c>
      <c r="AG179" s="108"/>
      <c r="AH179" s="124">
        <v>96.9</v>
      </c>
      <c r="AI179" s="130">
        <v>3</v>
      </c>
      <c r="AJ179" s="108">
        <v>1</v>
      </c>
      <c r="AK179" s="131" t="s">
        <v>108</v>
      </c>
      <c r="AL179" s="108" t="s">
        <v>106</v>
      </c>
      <c r="AN179" s="108">
        <v>2</v>
      </c>
      <c r="AO179" s="108">
        <v>2</v>
      </c>
      <c r="AP179" s="108">
        <v>0.5</v>
      </c>
      <c r="AQ179" s="108" t="s">
        <v>112</v>
      </c>
      <c r="AR179" s="131" t="s">
        <v>106</v>
      </c>
      <c r="AT179" s="108">
        <v>0</v>
      </c>
      <c r="AU179" s="108"/>
      <c r="AV179" s="108"/>
      <c r="AW179" s="108"/>
      <c r="AX179" s="108"/>
      <c r="AZ179" s="108">
        <v>0</v>
      </c>
      <c r="BF179" s="131">
        <v>0</v>
      </c>
      <c r="BL179" s="108">
        <v>1</v>
      </c>
      <c r="BM179">
        <v>1</v>
      </c>
      <c r="BN179">
        <v>0.5</v>
      </c>
      <c r="BO179" t="s">
        <v>108</v>
      </c>
      <c r="BP179" t="s">
        <v>104</v>
      </c>
      <c r="BX179" s="108">
        <v>0.1</v>
      </c>
      <c r="BY179" s="108">
        <v>0.1</v>
      </c>
      <c r="BZ179" s="108">
        <v>0.1</v>
      </c>
      <c r="CA179" s="108" t="s">
        <v>112</v>
      </c>
      <c r="CB179" s="108" t="s">
        <v>106</v>
      </c>
      <c r="CD179" s="108"/>
      <c r="CE179" s="108" t="s">
        <v>1371</v>
      </c>
      <c r="CL179" s="108"/>
    </row>
    <row r="180" spans="1:90">
      <c r="A180" s="123">
        <v>43304</v>
      </c>
      <c r="B180" s="108" t="s">
        <v>1442</v>
      </c>
      <c r="D180" s="108" t="s">
        <v>1208</v>
      </c>
      <c r="E180" s="108">
        <v>56</v>
      </c>
      <c r="F180" s="108">
        <v>3</v>
      </c>
      <c r="G180" s="124" t="s">
        <v>876</v>
      </c>
      <c r="H180" s="108">
        <v>0</v>
      </c>
      <c r="I180" s="108">
        <v>78</v>
      </c>
      <c r="J180" s="125" t="s">
        <v>707</v>
      </c>
      <c r="K180" s="126">
        <v>109.29</v>
      </c>
      <c r="L180" s="126">
        <v>110.07000000000001</v>
      </c>
      <c r="M180" s="127" t="s">
        <v>1443</v>
      </c>
      <c r="N180" s="128" t="s">
        <v>693</v>
      </c>
      <c r="O180" t="s">
        <v>1286</v>
      </c>
      <c r="P180" s="108" t="s">
        <v>12</v>
      </c>
      <c r="Q180" s="108" t="s">
        <v>1287</v>
      </c>
      <c r="R180" s="124" t="s">
        <v>21</v>
      </c>
      <c r="S180" s="108" t="s">
        <v>21</v>
      </c>
      <c r="T180" t="s">
        <v>158</v>
      </c>
      <c r="U180" t="s">
        <v>136</v>
      </c>
      <c r="V180" s="108" t="s">
        <v>695</v>
      </c>
      <c r="W180" s="108">
        <v>4</v>
      </c>
      <c r="X180" s="129" t="s">
        <v>88</v>
      </c>
      <c r="Y180" s="108" t="s">
        <v>92</v>
      </c>
      <c r="Z180" s="108"/>
      <c r="AD180" s="108" t="s">
        <v>144</v>
      </c>
      <c r="AE180" s="108">
        <v>0</v>
      </c>
      <c r="AG180" s="108"/>
      <c r="AH180" s="124">
        <v>96.9</v>
      </c>
      <c r="AI180" s="130">
        <v>3</v>
      </c>
      <c r="AJ180" s="108">
        <v>1</v>
      </c>
      <c r="AK180" s="131" t="s">
        <v>108</v>
      </c>
      <c r="AL180" s="108" t="s">
        <v>106</v>
      </c>
      <c r="AN180" s="108">
        <v>2</v>
      </c>
      <c r="AO180" s="108">
        <v>2</v>
      </c>
      <c r="AP180" s="108">
        <v>0.5</v>
      </c>
      <c r="AQ180" s="108" t="s">
        <v>112</v>
      </c>
      <c r="AR180" s="131" t="s">
        <v>106</v>
      </c>
      <c r="AT180" s="108">
        <v>0</v>
      </c>
      <c r="AU180" s="108"/>
      <c r="AV180" s="108"/>
      <c r="AW180" s="108"/>
      <c r="AX180" s="108"/>
      <c r="AZ180" s="108">
        <v>0</v>
      </c>
      <c r="BF180" s="131">
        <v>0</v>
      </c>
      <c r="BL180" s="108">
        <v>1</v>
      </c>
      <c r="BM180">
        <v>1</v>
      </c>
      <c r="BN180">
        <v>0.5</v>
      </c>
      <c r="BO180" t="s">
        <v>108</v>
      </c>
      <c r="BP180" t="s">
        <v>104</v>
      </c>
      <c r="BX180" s="108">
        <v>0.1</v>
      </c>
      <c r="BY180" s="108">
        <v>0.1</v>
      </c>
      <c r="BZ180" s="108">
        <v>0.1</v>
      </c>
      <c r="CA180" s="108" t="s">
        <v>112</v>
      </c>
      <c r="CB180" s="108" t="s">
        <v>106</v>
      </c>
      <c r="CD180" s="108"/>
      <c r="CE180" s="108" t="s">
        <v>1371</v>
      </c>
      <c r="CL180" s="108"/>
    </row>
    <row r="181" spans="1:90">
      <c r="A181" s="123">
        <v>43304</v>
      </c>
      <c r="B181" s="108" t="s">
        <v>1442</v>
      </c>
      <c r="D181" s="108" t="s">
        <v>1208</v>
      </c>
      <c r="E181" s="108">
        <v>56</v>
      </c>
      <c r="F181" s="108">
        <v>4</v>
      </c>
      <c r="G181" s="124" t="s">
        <v>878</v>
      </c>
      <c r="H181" s="108">
        <v>0</v>
      </c>
      <c r="I181" s="108">
        <v>67</v>
      </c>
      <c r="J181" s="125" t="s">
        <v>707</v>
      </c>
      <c r="K181" s="126">
        <v>110.07</v>
      </c>
      <c r="L181" s="126">
        <v>110.74</v>
      </c>
      <c r="M181" s="127" t="s">
        <v>1443</v>
      </c>
      <c r="N181" s="128" t="s">
        <v>693</v>
      </c>
      <c r="O181" t="s">
        <v>1286</v>
      </c>
      <c r="P181" s="108" t="s">
        <v>12</v>
      </c>
      <c r="Q181" s="108" t="s">
        <v>1287</v>
      </c>
      <c r="R181" s="124" t="s">
        <v>21</v>
      </c>
      <c r="S181" s="108" t="s">
        <v>21</v>
      </c>
      <c r="T181" t="s">
        <v>158</v>
      </c>
      <c r="U181" t="s">
        <v>136</v>
      </c>
      <c r="V181" s="108" t="s">
        <v>695</v>
      </c>
      <c r="W181" s="108">
        <v>4</v>
      </c>
      <c r="X181" s="129" t="s">
        <v>88</v>
      </c>
      <c r="Y181" s="108" t="s">
        <v>92</v>
      </c>
      <c r="Z181" s="108"/>
      <c r="AD181" s="108" t="s">
        <v>144</v>
      </c>
      <c r="AE181" s="108">
        <v>0</v>
      </c>
      <c r="AG181" s="108"/>
      <c r="AH181" s="124">
        <v>96.9</v>
      </c>
      <c r="AI181" s="130">
        <v>3</v>
      </c>
      <c r="AJ181" s="108">
        <v>1</v>
      </c>
      <c r="AK181" s="131" t="s">
        <v>108</v>
      </c>
      <c r="AL181" s="108" t="s">
        <v>106</v>
      </c>
      <c r="AN181" s="108">
        <v>2</v>
      </c>
      <c r="AO181" s="108">
        <v>2</v>
      </c>
      <c r="AP181" s="108">
        <v>0.5</v>
      </c>
      <c r="AQ181" s="108" t="s">
        <v>112</v>
      </c>
      <c r="AR181" s="131" t="s">
        <v>106</v>
      </c>
      <c r="AT181" s="108">
        <v>0</v>
      </c>
      <c r="AU181" s="108"/>
      <c r="AV181" s="108"/>
      <c r="AW181" s="108"/>
      <c r="AX181" s="108"/>
      <c r="AZ181" s="108">
        <v>0</v>
      </c>
      <c r="BF181" s="131">
        <v>0</v>
      </c>
      <c r="BL181" s="108">
        <v>1</v>
      </c>
      <c r="BM181">
        <v>1</v>
      </c>
      <c r="BN181">
        <v>0.5</v>
      </c>
      <c r="BO181" t="s">
        <v>108</v>
      </c>
      <c r="BP181" t="s">
        <v>104</v>
      </c>
      <c r="BX181" s="108">
        <v>0.1</v>
      </c>
      <c r="BY181" s="108">
        <v>0.1</v>
      </c>
      <c r="BZ181" s="108">
        <v>0.1</v>
      </c>
      <c r="CA181" s="108" t="s">
        <v>112</v>
      </c>
      <c r="CB181" s="108" t="s">
        <v>106</v>
      </c>
      <c r="CD181" s="108"/>
      <c r="CE181" s="108" t="s">
        <v>1371</v>
      </c>
      <c r="CL181" s="108"/>
    </row>
    <row r="182" spans="1:90">
      <c r="A182" s="123">
        <v>43304</v>
      </c>
      <c r="B182" s="108" t="s">
        <v>1442</v>
      </c>
      <c r="D182" s="108" t="s">
        <v>1208</v>
      </c>
      <c r="E182" s="108">
        <v>57</v>
      </c>
      <c r="F182" s="108">
        <v>1</v>
      </c>
      <c r="G182" s="124" t="s">
        <v>433</v>
      </c>
      <c r="H182" s="108">
        <v>0</v>
      </c>
      <c r="I182" s="108">
        <v>85</v>
      </c>
      <c r="J182" s="125" t="s">
        <v>707</v>
      </c>
      <c r="K182" s="126">
        <v>110.6</v>
      </c>
      <c r="L182" s="126">
        <v>111.44999999999999</v>
      </c>
      <c r="M182" s="127" t="s">
        <v>1443</v>
      </c>
      <c r="N182" s="128" t="s">
        <v>693</v>
      </c>
      <c r="O182" t="s">
        <v>1286</v>
      </c>
      <c r="P182" s="108" t="s">
        <v>12</v>
      </c>
      <c r="Q182" s="108" t="s">
        <v>1287</v>
      </c>
      <c r="R182" s="124" t="s">
        <v>21</v>
      </c>
      <c r="S182" s="108" t="s">
        <v>21</v>
      </c>
      <c r="T182" t="s">
        <v>158</v>
      </c>
      <c r="U182" t="s">
        <v>136</v>
      </c>
      <c r="V182" s="108" t="s">
        <v>695</v>
      </c>
      <c r="W182" s="108">
        <v>4</v>
      </c>
      <c r="X182" s="129" t="s">
        <v>88</v>
      </c>
      <c r="Y182" s="108" t="s">
        <v>92</v>
      </c>
      <c r="Z182" s="108"/>
      <c r="AD182" s="108" t="s">
        <v>144</v>
      </c>
      <c r="AE182" s="108">
        <v>0</v>
      </c>
      <c r="AG182" s="108"/>
      <c r="AH182" s="124">
        <v>96.9</v>
      </c>
      <c r="AI182" s="130">
        <v>3</v>
      </c>
      <c r="AJ182" s="108">
        <v>1</v>
      </c>
      <c r="AK182" s="131" t="s">
        <v>108</v>
      </c>
      <c r="AL182" s="108" t="s">
        <v>106</v>
      </c>
      <c r="AN182" s="108">
        <v>2</v>
      </c>
      <c r="AO182" s="108">
        <v>2</v>
      </c>
      <c r="AP182" s="108">
        <v>0.5</v>
      </c>
      <c r="AQ182" s="108" t="s">
        <v>112</v>
      </c>
      <c r="AR182" s="131" t="s">
        <v>106</v>
      </c>
      <c r="AT182" s="108">
        <v>0</v>
      </c>
      <c r="AU182" s="108"/>
      <c r="AV182" s="108"/>
      <c r="AW182" s="108"/>
      <c r="AX182" s="108"/>
      <c r="AZ182" s="108">
        <v>0</v>
      </c>
      <c r="BF182" s="131">
        <v>0</v>
      </c>
      <c r="BL182" s="108">
        <v>1</v>
      </c>
      <c r="BM182">
        <v>1</v>
      </c>
      <c r="BN182">
        <v>0.5</v>
      </c>
      <c r="BO182" t="s">
        <v>108</v>
      </c>
      <c r="BP182" t="s">
        <v>104</v>
      </c>
      <c r="BX182" s="108">
        <v>0.1</v>
      </c>
      <c r="BY182" s="108">
        <v>0.1</v>
      </c>
      <c r="BZ182" s="108">
        <v>0.1</v>
      </c>
      <c r="CA182" s="108" t="s">
        <v>112</v>
      </c>
      <c r="CB182" s="108" t="s">
        <v>106</v>
      </c>
      <c r="CD182" s="108"/>
      <c r="CE182" s="108" t="s">
        <v>1371</v>
      </c>
      <c r="CL182" s="108"/>
    </row>
    <row r="183" spans="1:90">
      <c r="A183" s="123">
        <v>43304</v>
      </c>
      <c r="B183" s="108" t="s">
        <v>1442</v>
      </c>
      <c r="D183" s="108" t="s">
        <v>1208</v>
      </c>
      <c r="E183" s="108">
        <v>57</v>
      </c>
      <c r="F183" s="108">
        <v>2</v>
      </c>
      <c r="G183" s="124" t="s">
        <v>434</v>
      </c>
      <c r="H183" s="108">
        <v>0</v>
      </c>
      <c r="I183" s="108">
        <v>80.5</v>
      </c>
      <c r="J183" s="125" t="s">
        <v>707</v>
      </c>
      <c r="K183" s="126">
        <v>111.45</v>
      </c>
      <c r="L183" s="126">
        <v>112.25500000000001</v>
      </c>
      <c r="M183" s="127" t="s">
        <v>1443</v>
      </c>
      <c r="N183" s="128" t="s">
        <v>693</v>
      </c>
      <c r="O183" t="s">
        <v>1286</v>
      </c>
      <c r="P183" s="108" t="s">
        <v>12</v>
      </c>
      <c r="Q183" s="108" t="s">
        <v>1287</v>
      </c>
      <c r="R183" s="124" t="s">
        <v>21</v>
      </c>
      <c r="S183" s="108" t="s">
        <v>21</v>
      </c>
      <c r="T183" s="108" t="s">
        <v>158</v>
      </c>
      <c r="U183" s="108" t="s">
        <v>136</v>
      </c>
      <c r="V183" s="108" t="s">
        <v>695</v>
      </c>
      <c r="W183" s="108">
        <v>4</v>
      </c>
      <c r="X183" s="129" t="s">
        <v>88</v>
      </c>
      <c r="Y183" s="108" t="s">
        <v>92</v>
      </c>
      <c r="Z183" s="108"/>
      <c r="AA183" s="108"/>
      <c r="AB183" s="108"/>
      <c r="AC183" s="108"/>
      <c r="AD183" s="108" t="s">
        <v>144</v>
      </c>
      <c r="AE183" s="108">
        <v>0</v>
      </c>
      <c r="AG183" s="108"/>
      <c r="AH183" s="124">
        <v>96.9</v>
      </c>
      <c r="AI183" s="130">
        <v>3</v>
      </c>
      <c r="AJ183" s="108">
        <v>1</v>
      </c>
      <c r="AK183" s="131" t="s">
        <v>108</v>
      </c>
      <c r="AL183" s="108" t="s">
        <v>106</v>
      </c>
      <c r="AN183" s="108">
        <v>2</v>
      </c>
      <c r="AO183" s="108">
        <v>2</v>
      </c>
      <c r="AP183" s="108">
        <v>0.5</v>
      </c>
      <c r="AQ183" s="108" t="s">
        <v>112</v>
      </c>
      <c r="AR183" s="131" t="s">
        <v>106</v>
      </c>
      <c r="AT183" s="108">
        <v>0</v>
      </c>
      <c r="AU183" s="108"/>
      <c r="AV183" s="108"/>
      <c r="AW183" s="108"/>
      <c r="AX183" s="108"/>
      <c r="AZ183" s="108">
        <v>0</v>
      </c>
      <c r="BA183" s="108"/>
      <c r="BB183" s="108"/>
      <c r="BC183" s="108"/>
      <c r="BD183" s="108"/>
      <c r="BE183" s="108"/>
      <c r="BF183" s="131">
        <v>0</v>
      </c>
      <c r="BL183" s="108">
        <v>1</v>
      </c>
      <c r="BM183">
        <v>1</v>
      </c>
      <c r="BN183">
        <v>0.5</v>
      </c>
      <c r="BO183" t="s">
        <v>108</v>
      </c>
      <c r="BP183" t="s">
        <v>104</v>
      </c>
      <c r="BX183" s="108">
        <v>0.1</v>
      </c>
      <c r="BY183" s="108">
        <v>0.1</v>
      </c>
      <c r="BZ183" s="108">
        <v>0.1</v>
      </c>
      <c r="CA183" s="108" t="s">
        <v>112</v>
      </c>
      <c r="CB183" s="108" t="s">
        <v>106</v>
      </c>
      <c r="CE183" s="108" t="s">
        <v>1371</v>
      </c>
      <c r="CL183" s="108"/>
    </row>
    <row r="184" spans="1:90">
      <c r="A184" s="123">
        <v>43304</v>
      </c>
      <c r="B184" s="108" t="s">
        <v>1442</v>
      </c>
      <c r="D184" s="108" t="s">
        <v>1208</v>
      </c>
      <c r="E184" s="108">
        <v>57</v>
      </c>
      <c r="F184" s="108">
        <v>3</v>
      </c>
      <c r="G184" s="124" t="s">
        <v>435</v>
      </c>
      <c r="H184" s="108">
        <v>0</v>
      </c>
      <c r="I184" s="108">
        <v>89.5</v>
      </c>
      <c r="J184" s="125" t="s">
        <v>707</v>
      </c>
      <c r="K184" s="126">
        <v>112.255</v>
      </c>
      <c r="L184" s="126">
        <v>113.14999999999999</v>
      </c>
      <c r="M184" s="127" t="s">
        <v>1443</v>
      </c>
      <c r="N184" s="128" t="s">
        <v>693</v>
      </c>
      <c r="O184" t="s">
        <v>1286</v>
      </c>
      <c r="P184" s="108" t="s">
        <v>12</v>
      </c>
      <c r="Q184" s="108" t="s">
        <v>1287</v>
      </c>
      <c r="R184" s="124" t="s">
        <v>21</v>
      </c>
      <c r="S184" s="108" t="s">
        <v>21</v>
      </c>
      <c r="T184" t="s">
        <v>158</v>
      </c>
      <c r="U184" t="s">
        <v>136</v>
      </c>
      <c r="V184" s="108" t="s">
        <v>695</v>
      </c>
      <c r="W184" s="108">
        <v>4</v>
      </c>
      <c r="X184" s="129" t="s">
        <v>88</v>
      </c>
      <c r="Y184" s="108" t="s">
        <v>92</v>
      </c>
      <c r="Z184" s="108"/>
      <c r="AA184" s="108"/>
      <c r="AB184" s="108"/>
      <c r="AC184" s="108"/>
      <c r="AD184" s="108" t="s">
        <v>144</v>
      </c>
      <c r="AE184" s="108">
        <v>0</v>
      </c>
      <c r="AG184" s="108"/>
      <c r="AH184" s="124">
        <v>96.9</v>
      </c>
      <c r="AI184" s="130">
        <v>3</v>
      </c>
      <c r="AJ184" s="108">
        <v>1</v>
      </c>
      <c r="AK184" s="131" t="s">
        <v>108</v>
      </c>
      <c r="AL184" s="108" t="s">
        <v>106</v>
      </c>
      <c r="AN184" s="108">
        <v>2</v>
      </c>
      <c r="AO184" s="108">
        <v>2</v>
      </c>
      <c r="AP184" s="108">
        <v>0.5</v>
      </c>
      <c r="AQ184" s="108" t="s">
        <v>112</v>
      </c>
      <c r="AR184" s="131" t="s">
        <v>106</v>
      </c>
      <c r="AT184" s="108">
        <v>0</v>
      </c>
      <c r="AU184" s="108"/>
      <c r="AV184" s="108"/>
      <c r="AW184" s="108"/>
      <c r="AX184" s="108"/>
      <c r="AZ184" s="108">
        <v>0</v>
      </c>
      <c r="BA184" s="108"/>
      <c r="BB184" s="108"/>
      <c r="BC184" s="108"/>
      <c r="BD184" s="108"/>
      <c r="BE184" s="108"/>
      <c r="BF184" s="131">
        <v>0</v>
      </c>
      <c r="BL184" s="108">
        <v>1</v>
      </c>
      <c r="BM184">
        <v>1</v>
      </c>
      <c r="BN184">
        <v>0.5</v>
      </c>
      <c r="BO184" t="s">
        <v>108</v>
      </c>
      <c r="BP184" t="s">
        <v>104</v>
      </c>
      <c r="BX184" s="108">
        <v>0.1</v>
      </c>
      <c r="BY184" s="108">
        <v>0.1</v>
      </c>
      <c r="BZ184" s="108">
        <v>0.1</v>
      </c>
      <c r="CA184" s="108" t="s">
        <v>112</v>
      </c>
      <c r="CB184" s="108" t="s">
        <v>106</v>
      </c>
      <c r="CE184" s="108" t="s">
        <v>1371</v>
      </c>
      <c r="CL184" s="108"/>
    </row>
    <row r="185" spans="1:90">
      <c r="A185" s="123">
        <v>43304</v>
      </c>
      <c r="B185" s="108" t="s">
        <v>1442</v>
      </c>
      <c r="D185" s="108" t="s">
        <v>1208</v>
      </c>
      <c r="E185" s="108">
        <v>57</v>
      </c>
      <c r="F185" s="108">
        <v>4</v>
      </c>
      <c r="G185" s="124" t="s">
        <v>436</v>
      </c>
      <c r="H185" s="108">
        <v>0</v>
      </c>
      <c r="I185" s="108">
        <v>76</v>
      </c>
      <c r="J185" s="125" t="s">
        <v>707</v>
      </c>
      <c r="K185" s="126">
        <v>113.15</v>
      </c>
      <c r="L185" s="126">
        <v>113.91000000000001</v>
      </c>
      <c r="M185" s="127" t="s">
        <v>1443</v>
      </c>
      <c r="N185" s="128" t="s">
        <v>693</v>
      </c>
      <c r="O185" t="s">
        <v>1286</v>
      </c>
      <c r="P185" s="108" t="s">
        <v>12</v>
      </c>
      <c r="Q185" s="108" t="s">
        <v>1287</v>
      </c>
      <c r="R185" s="124" t="s">
        <v>21</v>
      </c>
      <c r="S185" s="108" t="s">
        <v>21</v>
      </c>
      <c r="T185" t="s">
        <v>158</v>
      </c>
      <c r="U185" t="s">
        <v>136</v>
      </c>
      <c r="V185" s="108" t="s">
        <v>695</v>
      </c>
      <c r="W185" s="108">
        <v>4</v>
      </c>
      <c r="X185" s="129" t="s">
        <v>88</v>
      </c>
      <c r="Y185" s="108" t="s">
        <v>92</v>
      </c>
      <c r="Z185" s="108"/>
      <c r="AA185" s="108"/>
      <c r="AB185" s="108"/>
      <c r="AC185" s="108"/>
      <c r="AD185" s="108" t="s">
        <v>144</v>
      </c>
      <c r="AE185" s="108">
        <v>0</v>
      </c>
      <c r="AG185" s="108"/>
      <c r="AH185" s="124">
        <v>96.9</v>
      </c>
      <c r="AI185" s="130">
        <v>3</v>
      </c>
      <c r="AJ185" s="108">
        <v>1</v>
      </c>
      <c r="AK185" s="131" t="s">
        <v>108</v>
      </c>
      <c r="AL185" s="108" t="s">
        <v>106</v>
      </c>
      <c r="AN185" s="108">
        <v>2</v>
      </c>
      <c r="AO185" s="108">
        <v>2</v>
      </c>
      <c r="AP185" s="108">
        <v>0.5</v>
      </c>
      <c r="AQ185" s="108" t="s">
        <v>112</v>
      </c>
      <c r="AR185" s="131" t="s">
        <v>106</v>
      </c>
      <c r="AT185" s="108">
        <v>0</v>
      </c>
      <c r="AU185" s="108"/>
      <c r="AV185" s="108"/>
      <c r="AW185" s="108"/>
      <c r="AX185" s="108"/>
      <c r="AZ185" s="108">
        <v>0</v>
      </c>
      <c r="BA185" s="108"/>
      <c r="BB185" s="108"/>
      <c r="BC185" s="108"/>
      <c r="BD185" s="108"/>
      <c r="BE185" s="108"/>
      <c r="BF185" s="131">
        <v>0</v>
      </c>
      <c r="BL185" s="108">
        <v>1</v>
      </c>
      <c r="BM185">
        <v>1</v>
      </c>
      <c r="BN185">
        <v>0.5</v>
      </c>
      <c r="BO185" t="s">
        <v>108</v>
      </c>
      <c r="BP185" t="s">
        <v>104</v>
      </c>
      <c r="BX185" s="108">
        <v>0.1</v>
      </c>
      <c r="BY185" s="108">
        <v>0.1</v>
      </c>
      <c r="BZ185" s="108">
        <v>0.1</v>
      </c>
      <c r="CA185" s="108" t="s">
        <v>112</v>
      </c>
      <c r="CB185" s="108" t="s">
        <v>106</v>
      </c>
      <c r="CE185" s="108" t="s">
        <v>1371</v>
      </c>
      <c r="CL185" s="108"/>
    </row>
    <row r="186" spans="1:90">
      <c r="A186" s="123">
        <v>43304</v>
      </c>
      <c r="B186" s="108" t="s">
        <v>1442</v>
      </c>
      <c r="D186" s="108" t="s">
        <v>1208</v>
      </c>
      <c r="E186" s="108">
        <v>58</v>
      </c>
      <c r="F186" s="108">
        <v>1</v>
      </c>
      <c r="G186" s="124" t="s">
        <v>437</v>
      </c>
      <c r="H186" s="108">
        <v>0</v>
      </c>
      <c r="I186" s="108">
        <v>82</v>
      </c>
      <c r="J186" s="125" t="s">
        <v>707</v>
      </c>
      <c r="K186" s="126">
        <v>113.6</v>
      </c>
      <c r="L186" s="126">
        <v>114.41999999999999</v>
      </c>
      <c r="M186" s="127" t="s">
        <v>1443</v>
      </c>
      <c r="N186" s="128" t="s">
        <v>693</v>
      </c>
      <c r="O186" t="s">
        <v>1286</v>
      </c>
      <c r="P186" s="108" t="s">
        <v>12</v>
      </c>
      <c r="Q186" s="108" t="s">
        <v>1287</v>
      </c>
      <c r="R186" s="124" t="s">
        <v>21</v>
      </c>
      <c r="S186" s="108" t="s">
        <v>21</v>
      </c>
      <c r="T186" s="108" t="s">
        <v>158</v>
      </c>
      <c r="U186" s="108" t="s">
        <v>136</v>
      </c>
      <c r="V186" s="108" t="s">
        <v>695</v>
      </c>
      <c r="W186" s="108">
        <v>4</v>
      </c>
      <c r="X186" s="129" t="s">
        <v>88</v>
      </c>
      <c r="Y186" s="108" t="s">
        <v>92</v>
      </c>
      <c r="Z186" s="108"/>
      <c r="AD186" s="108" t="s">
        <v>144</v>
      </c>
      <c r="AE186" s="108">
        <v>0</v>
      </c>
      <c r="AG186" s="108"/>
      <c r="AH186" s="124">
        <v>96.9</v>
      </c>
      <c r="AI186" s="130">
        <v>3</v>
      </c>
      <c r="AJ186" s="108">
        <v>1</v>
      </c>
      <c r="AK186" s="131" t="s">
        <v>108</v>
      </c>
      <c r="AL186" s="108" t="s">
        <v>106</v>
      </c>
      <c r="AN186" s="108">
        <v>2</v>
      </c>
      <c r="AO186" s="108">
        <v>2</v>
      </c>
      <c r="AP186" s="108">
        <v>0.5</v>
      </c>
      <c r="AQ186" s="108" t="s">
        <v>112</v>
      </c>
      <c r="AR186" s="131" t="s">
        <v>106</v>
      </c>
      <c r="AT186" s="108">
        <v>0</v>
      </c>
      <c r="AU186" s="108"/>
      <c r="AV186" s="108"/>
      <c r="AW186" s="108"/>
      <c r="AX186" s="108"/>
      <c r="AZ186" s="108">
        <v>0</v>
      </c>
      <c r="BF186" s="131">
        <v>0</v>
      </c>
      <c r="BL186" s="108">
        <v>1</v>
      </c>
      <c r="BM186">
        <v>1</v>
      </c>
      <c r="BN186">
        <v>0.5</v>
      </c>
      <c r="BO186" t="s">
        <v>108</v>
      </c>
      <c r="BP186" t="s">
        <v>104</v>
      </c>
      <c r="BX186" s="108">
        <v>0.1</v>
      </c>
      <c r="BY186">
        <v>0.1</v>
      </c>
      <c r="BZ186">
        <v>0.1</v>
      </c>
      <c r="CA186" t="s">
        <v>112</v>
      </c>
      <c r="CB186" t="s">
        <v>106</v>
      </c>
      <c r="CD186" s="108"/>
      <c r="CE186" s="108" t="s">
        <v>1371</v>
      </c>
      <c r="CL186" s="108"/>
    </row>
    <row r="187" spans="1:90">
      <c r="A187" s="123">
        <v>43304</v>
      </c>
      <c r="B187" s="108" t="s">
        <v>1442</v>
      </c>
      <c r="D187" s="108" t="s">
        <v>1208</v>
      </c>
      <c r="E187" s="108">
        <v>58</v>
      </c>
      <c r="F187" s="108">
        <v>2</v>
      </c>
      <c r="G187" s="124" t="s">
        <v>438</v>
      </c>
      <c r="H187" s="108">
        <v>0</v>
      </c>
      <c r="I187" s="108">
        <v>83</v>
      </c>
      <c r="J187" s="125" t="s">
        <v>707</v>
      </c>
      <c r="K187" s="126">
        <v>114.42</v>
      </c>
      <c r="L187" s="126">
        <v>115.25</v>
      </c>
      <c r="M187" s="127" t="s">
        <v>1443</v>
      </c>
      <c r="N187" s="128" t="s">
        <v>693</v>
      </c>
      <c r="O187" t="s">
        <v>1286</v>
      </c>
      <c r="P187" s="108" t="s">
        <v>12</v>
      </c>
      <c r="Q187" s="108" t="s">
        <v>1287</v>
      </c>
      <c r="R187" s="124" t="s">
        <v>21</v>
      </c>
      <c r="S187" s="108" t="s">
        <v>21</v>
      </c>
      <c r="T187" t="s">
        <v>158</v>
      </c>
      <c r="U187" t="s">
        <v>136</v>
      </c>
      <c r="V187" s="108" t="s">
        <v>695</v>
      </c>
      <c r="W187" s="108">
        <v>4</v>
      </c>
      <c r="X187" s="129" t="s">
        <v>88</v>
      </c>
      <c r="Y187" s="108" t="s">
        <v>92</v>
      </c>
      <c r="Z187" s="108"/>
      <c r="AD187" s="108" t="s">
        <v>144</v>
      </c>
      <c r="AE187" s="108">
        <v>0</v>
      </c>
      <c r="AG187" s="108"/>
      <c r="AH187" s="124">
        <v>96.9</v>
      </c>
      <c r="AI187" s="130">
        <v>3</v>
      </c>
      <c r="AJ187" s="108">
        <v>1</v>
      </c>
      <c r="AK187" s="131" t="s">
        <v>108</v>
      </c>
      <c r="AL187" s="108" t="s">
        <v>106</v>
      </c>
      <c r="AN187" s="108">
        <v>2</v>
      </c>
      <c r="AO187" s="108">
        <v>2</v>
      </c>
      <c r="AP187" s="108">
        <v>0.5</v>
      </c>
      <c r="AQ187" s="108" t="s">
        <v>112</v>
      </c>
      <c r="AR187" s="131" t="s">
        <v>106</v>
      </c>
      <c r="AT187" s="108">
        <v>0</v>
      </c>
      <c r="AU187" s="108"/>
      <c r="AV187" s="108"/>
      <c r="AW187" s="108"/>
      <c r="AX187" s="108"/>
      <c r="AZ187" s="108">
        <v>0</v>
      </c>
      <c r="BF187" s="131">
        <v>0</v>
      </c>
      <c r="BL187" s="108">
        <v>1</v>
      </c>
      <c r="BM187">
        <v>1</v>
      </c>
      <c r="BN187">
        <v>0.5</v>
      </c>
      <c r="BO187" t="s">
        <v>108</v>
      </c>
      <c r="BP187" t="s">
        <v>104</v>
      </c>
      <c r="BX187" s="108">
        <v>0.1</v>
      </c>
      <c r="BY187">
        <v>0.1</v>
      </c>
      <c r="BZ187">
        <v>0.1</v>
      </c>
      <c r="CA187" t="s">
        <v>112</v>
      </c>
      <c r="CB187" t="s">
        <v>106</v>
      </c>
      <c r="CD187" s="108"/>
      <c r="CE187" s="108" t="s">
        <v>1371</v>
      </c>
      <c r="CL187" s="108"/>
    </row>
    <row r="188" spans="1:90">
      <c r="A188" s="123">
        <v>43304</v>
      </c>
      <c r="B188" s="108" t="s">
        <v>1442</v>
      </c>
      <c r="D188" s="108" t="s">
        <v>1208</v>
      </c>
      <c r="E188" s="108">
        <v>58</v>
      </c>
      <c r="F188" s="108">
        <v>3</v>
      </c>
      <c r="G188" s="124" t="s">
        <v>439</v>
      </c>
      <c r="H188" s="108">
        <v>0</v>
      </c>
      <c r="I188" s="108">
        <v>4</v>
      </c>
      <c r="J188" s="125" t="s">
        <v>707</v>
      </c>
      <c r="K188" s="126">
        <v>115.25</v>
      </c>
      <c r="L188" s="126">
        <v>115.29</v>
      </c>
      <c r="M188" s="127" t="s">
        <v>1443</v>
      </c>
      <c r="N188" s="128" t="s">
        <v>693</v>
      </c>
      <c r="O188" t="s">
        <v>1286</v>
      </c>
      <c r="P188" s="108" t="s">
        <v>12</v>
      </c>
      <c r="Q188" s="108" t="s">
        <v>1287</v>
      </c>
      <c r="R188" s="124" t="s">
        <v>21</v>
      </c>
      <c r="S188" s="108" t="s">
        <v>21</v>
      </c>
      <c r="T188" t="s">
        <v>158</v>
      </c>
      <c r="U188" t="s">
        <v>136</v>
      </c>
      <c r="V188" s="108" t="s">
        <v>695</v>
      </c>
      <c r="W188" s="108">
        <v>4</v>
      </c>
      <c r="X188" s="129" t="s">
        <v>88</v>
      </c>
      <c r="Y188" s="108" t="s">
        <v>92</v>
      </c>
      <c r="Z188" s="108"/>
      <c r="AD188" s="108" t="s">
        <v>144</v>
      </c>
      <c r="AE188" s="108">
        <v>0</v>
      </c>
      <c r="AG188" s="108"/>
      <c r="AH188" s="124">
        <v>96.9</v>
      </c>
      <c r="AI188" s="130">
        <v>3</v>
      </c>
      <c r="AJ188" s="108">
        <v>1</v>
      </c>
      <c r="AK188" s="131" t="s">
        <v>108</v>
      </c>
      <c r="AL188" s="108" t="s">
        <v>106</v>
      </c>
      <c r="AN188" s="108">
        <v>2</v>
      </c>
      <c r="AO188" s="108">
        <v>2</v>
      </c>
      <c r="AP188" s="108">
        <v>0.5</v>
      </c>
      <c r="AQ188" s="108" t="s">
        <v>112</v>
      </c>
      <c r="AR188" s="131" t="s">
        <v>106</v>
      </c>
      <c r="AT188" s="108">
        <v>0</v>
      </c>
      <c r="AU188" s="108"/>
      <c r="AV188" s="108"/>
      <c r="AW188" s="108"/>
      <c r="AX188" s="108"/>
      <c r="AZ188" s="108">
        <v>0</v>
      </c>
      <c r="BF188" s="131">
        <v>0</v>
      </c>
      <c r="BL188" s="108">
        <v>1</v>
      </c>
      <c r="BM188">
        <v>1</v>
      </c>
      <c r="BN188">
        <v>0.5</v>
      </c>
      <c r="BO188" t="s">
        <v>108</v>
      </c>
      <c r="BP188" t="s">
        <v>104</v>
      </c>
      <c r="BX188" s="108">
        <v>0.1</v>
      </c>
      <c r="BY188">
        <v>0.1</v>
      </c>
      <c r="BZ188">
        <v>0.1</v>
      </c>
      <c r="CA188" t="s">
        <v>112</v>
      </c>
      <c r="CB188" t="s">
        <v>106</v>
      </c>
      <c r="CD188" s="108"/>
      <c r="CE188" s="108" t="s">
        <v>1371</v>
      </c>
      <c r="CL188" s="108"/>
    </row>
    <row r="189" spans="1:90">
      <c r="A189" s="123">
        <v>43304</v>
      </c>
      <c r="B189" s="108" t="s">
        <v>1442</v>
      </c>
      <c r="D189" s="108" t="s">
        <v>1208</v>
      </c>
      <c r="E189" s="108">
        <v>58</v>
      </c>
      <c r="F189" s="108">
        <v>3</v>
      </c>
      <c r="G189" s="124" t="s">
        <v>439</v>
      </c>
      <c r="H189" s="108">
        <v>4</v>
      </c>
      <c r="I189" s="108">
        <v>82</v>
      </c>
      <c r="J189" s="125" t="s">
        <v>707</v>
      </c>
      <c r="K189" s="126">
        <v>115.29</v>
      </c>
      <c r="L189" s="126">
        <v>116.07</v>
      </c>
      <c r="M189" s="127" t="s">
        <v>1444</v>
      </c>
      <c r="N189" s="128">
        <v>7</v>
      </c>
      <c r="O189" t="s">
        <v>1280</v>
      </c>
      <c r="P189" s="108" t="s">
        <v>12</v>
      </c>
      <c r="Q189" s="108" t="s">
        <v>1281</v>
      </c>
      <c r="R189" s="124" t="s">
        <v>21</v>
      </c>
      <c r="S189" s="108" t="s">
        <v>21</v>
      </c>
      <c r="T189" t="s">
        <v>131</v>
      </c>
      <c r="U189" t="s">
        <v>136</v>
      </c>
      <c r="V189" s="108" t="s">
        <v>695</v>
      </c>
      <c r="W189" s="108">
        <v>4</v>
      </c>
      <c r="X189" s="129" t="s">
        <v>88</v>
      </c>
      <c r="Y189" s="108" t="s">
        <v>92</v>
      </c>
      <c r="Z189" s="108"/>
      <c r="AD189" s="108" t="s">
        <v>144</v>
      </c>
      <c r="AE189" s="108">
        <v>0</v>
      </c>
      <c r="AG189" s="108"/>
      <c r="AH189" s="124">
        <v>77</v>
      </c>
      <c r="AI189" s="130">
        <v>1.5</v>
      </c>
      <c r="AJ189" s="108">
        <v>0.5</v>
      </c>
      <c r="AK189" s="131" t="s">
        <v>108</v>
      </c>
      <c r="AL189" s="108" t="s">
        <v>106</v>
      </c>
      <c r="AN189" s="108">
        <v>3</v>
      </c>
      <c r="AO189" s="108">
        <v>0.5</v>
      </c>
      <c r="AP189" s="108">
        <v>0.1</v>
      </c>
      <c r="AQ189" s="108" t="s">
        <v>112</v>
      </c>
      <c r="AR189" s="131" t="s">
        <v>106</v>
      </c>
      <c r="AT189" s="108">
        <v>0</v>
      </c>
      <c r="AU189" s="108"/>
      <c r="AV189" s="108"/>
      <c r="AW189" s="108"/>
      <c r="AX189" s="108"/>
      <c r="AZ189" s="108">
        <v>0</v>
      </c>
      <c r="BF189" s="131">
        <v>0</v>
      </c>
      <c r="BL189" s="108">
        <v>20</v>
      </c>
      <c r="BM189">
        <v>5</v>
      </c>
      <c r="BN189">
        <v>3</v>
      </c>
      <c r="BO189" t="s">
        <v>108</v>
      </c>
      <c r="BP189" t="s">
        <v>104</v>
      </c>
      <c r="BQ189" t="s">
        <v>1445</v>
      </c>
      <c r="BX189" s="108">
        <v>0</v>
      </c>
      <c r="CD189" s="108"/>
      <c r="CE189" s="108" t="s">
        <v>1446</v>
      </c>
      <c r="CL189" s="108"/>
    </row>
    <row r="190" spans="1:90">
      <c r="A190" s="123">
        <v>43304</v>
      </c>
      <c r="B190" s="108" t="s">
        <v>1442</v>
      </c>
      <c r="D190" s="108" t="s">
        <v>1208</v>
      </c>
      <c r="E190" s="108">
        <v>58</v>
      </c>
      <c r="F190" s="108">
        <v>3</v>
      </c>
      <c r="G190" s="124" t="s">
        <v>439</v>
      </c>
      <c r="H190" s="108">
        <v>82</v>
      </c>
      <c r="I190" s="108">
        <v>92</v>
      </c>
      <c r="J190" s="125" t="s">
        <v>707</v>
      </c>
      <c r="K190" s="126">
        <v>116.07</v>
      </c>
      <c r="L190" s="126">
        <v>116.17</v>
      </c>
      <c r="M190" s="127" t="s">
        <v>1447</v>
      </c>
      <c r="N190" s="128" t="s">
        <v>693</v>
      </c>
      <c r="O190" s="108"/>
      <c r="P190" s="108" t="s">
        <v>12</v>
      </c>
      <c r="Q190" s="108" t="s">
        <v>12</v>
      </c>
      <c r="R190" s="124" t="s">
        <v>21</v>
      </c>
      <c r="S190" s="108" t="s">
        <v>21</v>
      </c>
      <c r="T190" s="108" t="s">
        <v>158</v>
      </c>
      <c r="U190" s="108" t="s">
        <v>136</v>
      </c>
      <c r="V190" s="108" t="s">
        <v>695</v>
      </c>
      <c r="W190" s="108">
        <v>4</v>
      </c>
      <c r="X190" s="129" t="s">
        <v>88</v>
      </c>
      <c r="Y190" s="108" t="s">
        <v>92</v>
      </c>
      <c r="AD190" s="108" t="s">
        <v>144</v>
      </c>
      <c r="AE190" s="108">
        <v>0</v>
      </c>
      <c r="AG190" s="108"/>
      <c r="AH190" s="124">
        <v>98</v>
      </c>
      <c r="AI190">
        <v>3</v>
      </c>
      <c r="AJ190">
        <v>1</v>
      </c>
      <c r="AK190" t="s">
        <v>108</v>
      </c>
      <c r="AL190" t="s">
        <v>106</v>
      </c>
      <c r="AN190" s="108">
        <v>0.5</v>
      </c>
      <c r="AO190" s="108">
        <v>1</v>
      </c>
      <c r="AP190" s="108">
        <v>0.2</v>
      </c>
      <c r="AQ190" s="108" t="s">
        <v>112</v>
      </c>
      <c r="AR190" s="131" t="s">
        <v>106</v>
      </c>
      <c r="AT190" s="108">
        <v>0</v>
      </c>
      <c r="AU190" s="108"/>
      <c r="AV190" s="108"/>
      <c r="AW190" s="108"/>
      <c r="AX190" s="108"/>
      <c r="AZ190" s="108">
        <v>0.5</v>
      </c>
      <c r="BA190">
        <v>5</v>
      </c>
      <c r="BB190">
        <v>3</v>
      </c>
      <c r="BC190" t="s">
        <v>108</v>
      </c>
      <c r="BD190" t="s">
        <v>106</v>
      </c>
      <c r="BF190" s="131">
        <v>0</v>
      </c>
      <c r="BG190" s="108"/>
      <c r="BH190" s="108"/>
      <c r="BI190" s="108"/>
      <c r="BJ190" s="108"/>
      <c r="BK190" s="108"/>
      <c r="BL190" s="108">
        <v>1</v>
      </c>
      <c r="BM190">
        <v>1</v>
      </c>
      <c r="BN190">
        <v>0.5</v>
      </c>
      <c r="BO190" t="s">
        <v>108</v>
      </c>
      <c r="BP190" t="s">
        <v>104</v>
      </c>
      <c r="BQ190" t="s">
        <v>1445</v>
      </c>
      <c r="BX190" s="108">
        <v>0</v>
      </c>
      <c r="CD190" s="108"/>
      <c r="CE190" s="108" t="s">
        <v>1448</v>
      </c>
      <c r="CL190" s="108"/>
    </row>
    <row r="191" spans="1:90">
      <c r="A191" s="123">
        <v>43304</v>
      </c>
      <c r="B191" s="108" t="s">
        <v>1442</v>
      </c>
      <c r="D191" s="108" t="s">
        <v>1208</v>
      </c>
      <c r="E191" s="108">
        <v>58</v>
      </c>
      <c r="F191" s="108">
        <v>4</v>
      </c>
      <c r="G191" s="124" t="s">
        <v>440</v>
      </c>
      <c r="H191" s="108">
        <v>0</v>
      </c>
      <c r="I191" s="108">
        <v>52</v>
      </c>
      <c r="J191" s="125" t="s">
        <v>707</v>
      </c>
      <c r="K191" s="126">
        <v>116.18</v>
      </c>
      <c r="L191" s="126">
        <v>116.7</v>
      </c>
      <c r="M191" s="127" t="s">
        <v>1447</v>
      </c>
      <c r="N191" s="128" t="s">
        <v>693</v>
      </c>
      <c r="P191" s="108" t="s">
        <v>12</v>
      </c>
      <c r="Q191" s="108" t="s">
        <v>12</v>
      </c>
      <c r="R191" s="124" t="s">
        <v>21</v>
      </c>
      <c r="S191" s="108" t="s">
        <v>21</v>
      </c>
      <c r="T191" s="108" t="s">
        <v>158</v>
      </c>
      <c r="U191" s="108" t="s">
        <v>136</v>
      </c>
      <c r="V191" s="108" t="s">
        <v>695</v>
      </c>
      <c r="W191" s="108">
        <v>4</v>
      </c>
      <c r="X191" s="129" t="s">
        <v>88</v>
      </c>
      <c r="Y191" s="108" t="s">
        <v>92</v>
      </c>
      <c r="Z191" s="108"/>
      <c r="AD191" s="108" t="s">
        <v>144</v>
      </c>
      <c r="AE191" s="108">
        <v>0</v>
      </c>
      <c r="AG191" s="108"/>
      <c r="AH191" s="124">
        <v>98</v>
      </c>
      <c r="AI191" s="130">
        <v>3</v>
      </c>
      <c r="AJ191" s="108">
        <v>1</v>
      </c>
      <c r="AK191" s="131" t="s">
        <v>108</v>
      </c>
      <c r="AL191" s="108" t="s">
        <v>106</v>
      </c>
      <c r="AN191" s="108">
        <v>0.5</v>
      </c>
      <c r="AO191" s="108">
        <v>1</v>
      </c>
      <c r="AP191" s="108">
        <v>0.2</v>
      </c>
      <c r="AQ191" s="108" t="s">
        <v>112</v>
      </c>
      <c r="AR191" s="131" t="s">
        <v>106</v>
      </c>
      <c r="AT191" s="108">
        <v>0</v>
      </c>
      <c r="AU191" s="108"/>
      <c r="AV191" s="108"/>
      <c r="AW191" s="108"/>
      <c r="AX191" s="108"/>
      <c r="AZ191" s="108">
        <v>0.5</v>
      </c>
      <c r="BA191">
        <v>5</v>
      </c>
      <c r="BB191">
        <v>3</v>
      </c>
      <c r="BC191" t="s">
        <v>108</v>
      </c>
      <c r="BD191" t="s">
        <v>106</v>
      </c>
      <c r="BF191" s="131">
        <v>0</v>
      </c>
      <c r="BL191" s="108">
        <v>1</v>
      </c>
      <c r="BM191">
        <v>1</v>
      </c>
      <c r="BN191">
        <v>0.5</v>
      </c>
      <c r="BO191" t="s">
        <v>108</v>
      </c>
      <c r="BP191" t="s">
        <v>104</v>
      </c>
      <c r="BQ191" t="s">
        <v>1445</v>
      </c>
      <c r="BX191" s="108">
        <v>0</v>
      </c>
      <c r="CD191" s="108"/>
      <c r="CE191" s="108" t="s">
        <v>1448</v>
      </c>
      <c r="CL191" s="108"/>
    </row>
    <row r="192" spans="1:90">
      <c r="A192" s="123">
        <v>43304</v>
      </c>
      <c r="B192" s="108" t="s">
        <v>1442</v>
      </c>
      <c r="D192" s="108" t="s">
        <v>1208</v>
      </c>
      <c r="E192" s="108">
        <v>59</v>
      </c>
      <c r="F192" s="108">
        <v>1</v>
      </c>
      <c r="G192" s="124" t="s">
        <v>441</v>
      </c>
      <c r="H192" s="108">
        <v>0</v>
      </c>
      <c r="I192" s="108">
        <v>100</v>
      </c>
      <c r="J192" s="125" t="s">
        <v>707</v>
      </c>
      <c r="K192" s="126">
        <v>116.6</v>
      </c>
      <c r="L192" s="126">
        <v>117.6</v>
      </c>
      <c r="M192" s="127" t="s">
        <v>1447</v>
      </c>
      <c r="N192" s="128" t="s">
        <v>693</v>
      </c>
      <c r="P192" s="108" t="s">
        <v>12</v>
      </c>
      <c r="Q192" s="108" t="s">
        <v>12</v>
      </c>
      <c r="R192" s="124" t="s">
        <v>21</v>
      </c>
      <c r="S192" s="108" t="s">
        <v>21</v>
      </c>
      <c r="T192" t="s">
        <v>158</v>
      </c>
      <c r="U192" t="s">
        <v>136</v>
      </c>
      <c r="V192" s="108" t="s">
        <v>695</v>
      </c>
      <c r="W192" s="108">
        <v>4</v>
      </c>
      <c r="X192" s="129" t="s">
        <v>88</v>
      </c>
      <c r="Y192" s="108" t="s">
        <v>92</v>
      </c>
      <c r="Z192" s="108"/>
      <c r="AD192" s="108" t="s">
        <v>144</v>
      </c>
      <c r="AE192" s="108">
        <v>0</v>
      </c>
      <c r="AG192" s="108"/>
      <c r="AH192" s="124">
        <v>98</v>
      </c>
      <c r="AI192" s="130">
        <v>3</v>
      </c>
      <c r="AJ192" s="108">
        <v>1</v>
      </c>
      <c r="AK192" s="131" t="s">
        <v>108</v>
      </c>
      <c r="AL192" s="108" t="s">
        <v>106</v>
      </c>
      <c r="AN192" s="108">
        <v>0.5</v>
      </c>
      <c r="AO192" s="108">
        <v>1</v>
      </c>
      <c r="AP192" s="108">
        <v>0.2</v>
      </c>
      <c r="AQ192" s="108" t="s">
        <v>112</v>
      </c>
      <c r="AR192" s="131" t="s">
        <v>106</v>
      </c>
      <c r="AT192" s="108">
        <v>0</v>
      </c>
      <c r="AU192" s="108"/>
      <c r="AV192" s="108"/>
      <c r="AW192" s="108"/>
      <c r="AX192" s="108"/>
      <c r="AZ192" s="108">
        <v>0.5</v>
      </c>
      <c r="BA192">
        <v>5</v>
      </c>
      <c r="BB192">
        <v>3</v>
      </c>
      <c r="BC192" t="s">
        <v>108</v>
      </c>
      <c r="BD192" t="s">
        <v>106</v>
      </c>
      <c r="BF192" s="131">
        <v>0</v>
      </c>
      <c r="BL192" s="108">
        <v>1</v>
      </c>
      <c r="BM192">
        <v>1</v>
      </c>
      <c r="BN192">
        <v>0.5</v>
      </c>
      <c r="BO192" t="s">
        <v>108</v>
      </c>
      <c r="BP192" t="s">
        <v>104</v>
      </c>
      <c r="BQ192" t="s">
        <v>1445</v>
      </c>
      <c r="BX192" s="108">
        <v>0</v>
      </c>
      <c r="CD192" s="108"/>
      <c r="CE192" s="108" t="s">
        <v>1448</v>
      </c>
      <c r="CL192" s="108"/>
    </row>
    <row r="193" spans="1:90">
      <c r="A193" s="123">
        <v>43304</v>
      </c>
      <c r="B193" s="108" t="s">
        <v>1442</v>
      </c>
      <c r="D193" s="108" t="s">
        <v>1208</v>
      </c>
      <c r="E193" s="108">
        <v>59</v>
      </c>
      <c r="F193" s="108">
        <v>2</v>
      </c>
      <c r="G193" s="124" t="s">
        <v>442</v>
      </c>
      <c r="H193" s="108">
        <v>0</v>
      </c>
      <c r="I193" s="108">
        <v>97.5</v>
      </c>
      <c r="J193" s="125" t="s">
        <v>707</v>
      </c>
      <c r="K193" s="126">
        <v>117.6</v>
      </c>
      <c r="L193" s="126">
        <v>118.57499999999999</v>
      </c>
      <c r="M193" s="127" t="s">
        <v>1447</v>
      </c>
      <c r="N193" s="128" t="s">
        <v>693</v>
      </c>
      <c r="P193" s="108" t="s">
        <v>12</v>
      </c>
      <c r="Q193" s="108" t="s">
        <v>12</v>
      </c>
      <c r="R193" s="124" t="s">
        <v>21</v>
      </c>
      <c r="S193" s="108" t="s">
        <v>21</v>
      </c>
      <c r="T193" s="108" t="s">
        <v>158</v>
      </c>
      <c r="U193" s="108" t="s">
        <v>136</v>
      </c>
      <c r="V193" s="108" t="s">
        <v>695</v>
      </c>
      <c r="W193" s="108">
        <v>4</v>
      </c>
      <c r="X193" s="129" t="s">
        <v>88</v>
      </c>
      <c r="Y193" s="108" t="s">
        <v>92</v>
      </c>
      <c r="Z193" s="108"/>
      <c r="AA193" s="108"/>
      <c r="AB193" s="108"/>
      <c r="AC193" s="108"/>
      <c r="AD193" s="108" t="s">
        <v>144</v>
      </c>
      <c r="AE193" s="108">
        <v>0</v>
      </c>
      <c r="AG193" s="108"/>
      <c r="AH193" s="124">
        <v>98</v>
      </c>
      <c r="AI193" s="130">
        <v>3</v>
      </c>
      <c r="AJ193" s="108">
        <v>1</v>
      </c>
      <c r="AK193" s="131" t="s">
        <v>108</v>
      </c>
      <c r="AL193" s="108" t="s">
        <v>106</v>
      </c>
      <c r="AN193" s="108">
        <v>0.5</v>
      </c>
      <c r="AO193" s="108">
        <v>1</v>
      </c>
      <c r="AP193" s="108">
        <v>0.2</v>
      </c>
      <c r="AQ193" s="108" t="s">
        <v>112</v>
      </c>
      <c r="AR193" s="131" t="s">
        <v>106</v>
      </c>
      <c r="AT193" s="108">
        <v>0</v>
      </c>
      <c r="AU193" s="108"/>
      <c r="AV193" s="108"/>
      <c r="AW193" s="108"/>
      <c r="AX193" s="108"/>
      <c r="AZ193" s="108">
        <v>0.5</v>
      </c>
      <c r="BA193">
        <v>5</v>
      </c>
      <c r="BB193">
        <v>3</v>
      </c>
      <c r="BC193" t="s">
        <v>108</v>
      </c>
      <c r="BD193" t="s">
        <v>106</v>
      </c>
      <c r="BF193" s="131">
        <v>0</v>
      </c>
      <c r="BL193" s="108">
        <v>1</v>
      </c>
      <c r="BM193">
        <v>1</v>
      </c>
      <c r="BN193">
        <v>0.5</v>
      </c>
      <c r="BO193" t="s">
        <v>108</v>
      </c>
      <c r="BP193" t="s">
        <v>104</v>
      </c>
      <c r="BQ193" t="s">
        <v>1445</v>
      </c>
      <c r="BX193" s="108">
        <v>0</v>
      </c>
      <c r="CD193" s="108"/>
      <c r="CE193" s="108" t="s">
        <v>1448</v>
      </c>
      <c r="CL193" s="108"/>
    </row>
    <row r="194" spans="1:90">
      <c r="A194" s="123">
        <v>43304</v>
      </c>
      <c r="B194" s="108" t="s">
        <v>1442</v>
      </c>
      <c r="D194" s="108" t="s">
        <v>1208</v>
      </c>
      <c r="E194" s="108">
        <v>59</v>
      </c>
      <c r="F194" s="108">
        <v>3</v>
      </c>
      <c r="G194" s="124" t="s">
        <v>443</v>
      </c>
      <c r="H194" s="108">
        <v>0</v>
      </c>
      <c r="I194" s="108">
        <v>74.5</v>
      </c>
      <c r="J194" s="125" t="s">
        <v>707</v>
      </c>
      <c r="K194" s="126">
        <v>118.575</v>
      </c>
      <c r="L194" s="126">
        <v>119.32000000000001</v>
      </c>
      <c r="M194" s="127" t="s">
        <v>1447</v>
      </c>
      <c r="N194" s="128" t="s">
        <v>693</v>
      </c>
      <c r="P194" s="108" t="s">
        <v>12</v>
      </c>
      <c r="Q194" s="108" t="s">
        <v>12</v>
      </c>
      <c r="R194" s="124" t="s">
        <v>21</v>
      </c>
      <c r="S194" s="108" t="s">
        <v>21</v>
      </c>
      <c r="T194" t="s">
        <v>158</v>
      </c>
      <c r="U194" t="s">
        <v>136</v>
      </c>
      <c r="V194" s="108" t="s">
        <v>695</v>
      </c>
      <c r="W194" s="108">
        <v>4</v>
      </c>
      <c r="X194" s="129" t="s">
        <v>88</v>
      </c>
      <c r="Y194" s="108" t="s">
        <v>92</v>
      </c>
      <c r="Z194" s="108"/>
      <c r="AA194" s="108"/>
      <c r="AB194" s="108"/>
      <c r="AC194" s="108"/>
      <c r="AD194" s="108" t="s">
        <v>144</v>
      </c>
      <c r="AE194" s="108">
        <v>0</v>
      </c>
      <c r="AG194" s="108"/>
      <c r="AH194" s="124">
        <v>98</v>
      </c>
      <c r="AI194" s="130">
        <v>3</v>
      </c>
      <c r="AJ194" s="108">
        <v>1</v>
      </c>
      <c r="AK194" s="131" t="s">
        <v>108</v>
      </c>
      <c r="AL194" s="108" t="s">
        <v>106</v>
      </c>
      <c r="AN194" s="108">
        <v>0.5</v>
      </c>
      <c r="AO194" s="108">
        <v>1</v>
      </c>
      <c r="AP194" s="108">
        <v>0.2</v>
      </c>
      <c r="AQ194" s="108" t="s">
        <v>112</v>
      </c>
      <c r="AR194" s="131" t="s">
        <v>106</v>
      </c>
      <c r="AT194" s="108">
        <v>0</v>
      </c>
      <c r="AU194" s="108"/>
      <c r="AV194" s="108"/>
      <c r="AW194" s="108"/>
      <c r="AX194" s="108"/>
      <c r="AZ194" s="108">
        <v>0.5</v>
      </c>
      <c r="BA194">
        <v>5</v>
      </c>
      <c r="BB194">
        <v>3</v>
      </c>
      <c r="BC194" t="s">
        <v>108</v>
      </c>
      <c r="BD194" t="s">
        <v>106</v>
      </c>
      <c r="BF194" s="131">
        <v>0</v>
      </c>
      <c r="BL194" s="108">
        <v>1</v>
      </c>
      <c r="BM194">
        <v>1</v>
      </c>
      <c r="BN194">
        <v>0.5</v>
      </c>
      <c r="BO194" t="s">
        <v>108</v>
      </c>
      <c r="BP194" t="s">
        <v>104</v>
      </c>
      <c r="BQ194" t="s">
        <v>1445</v>
      </c>
      <c r="BX194" s="108">
        <v>0</v>
      </c>
      <c r="CD194" s="108"/>
      <c r="CE194" s="108" t="s">
        <v>1448</v>
      </c>
      <c r="CL194" s="108"/>
    </row>
    <row r="195" spans="1:90">
      <c r="A195" s="123">
        <v>43304</v>
      </c>
      <c r="B195" s="108" t="s">
        <v>1442</v>
      </c>
      <c r="D195" s="108" t="s">
        <v>1208</v>
      </c>
      <c r="E195" s="108">
        <v>59</v>
      </c>
      <c r="F195" s="108">
        <v>4</v>
      </c>
      <c r="G195" s="124" t="s">
        <v>444</v>
      </c>
      <c r="H195" s="108">
        <v>0</v>
      </c>
      <c r="I195" s="108">
        <v>55.5</v>
      </c>
      <c r="J195" s="125" t="s">
        <v>707</v>
      </c>
      <c r="K195" s="126">
        <v>119.32</v>
      </c>
      <c r="L195" s="126">
        <v>119.875</v>
      </c>
      <c r="M195" s="127" t="s">
        <v>1447</v>
      </c>
      <c r="N195" s="128" t="s">
        <v>693</v>
      </c>
      <c r="P195" s="108" t="s">
        <v>12</v>
      </c>
      <c r="Q195" s="108" t="s">
        <v>12</v>
      </c>
      <c r="R195" s="124" t="s">
        <v>21</v>
      </c>
      <c r="S195" s="108" t="s">
        <v>21</v>
      </c>
      <c r="T195" t="s">
        <v>158</v>
      </c>
      <c r="U195" t="s">
        <v>136</v>
      </c>
      <c r="V195" s="108" t="s">
        <v>695</v>
      </c>
      <c r="W195" s="108">
        <v>4</v>
      </c>
      <c r="X195" s="129" t="s">
        <v>88</v>
      </c>
      <c r="Y195" s="108" t="s">
        <v>92</v>
      </c>
      <c r="Z195" s="108"/>
      <c r="AA195" s="108"/>
      <c r="AB195" s="108"/>
      <c r="AC195" s="108"/>
      <c r="AD195" s="108" t="s">
        <v>144</v>
      </c>
      <c r="AE195" s="108">
        <v>0</v>
      </c>
      <c r="AG195" s="108"/>
      <c r="AH195" s="124">
        <v>98</v>
      </c>
      <c r="AI195" s="130">
        <v>3</v>
      </c>
      <c r="AJ195" s="108">
        <v>1</v>
      </c>
      <c r="AK195" s="131" t="s">
        <v>108</v>
      </c>
      <c r="AL195" s="108" t="s">
        <v>106</v>
      </c>
      <c r="AN195" s="108">
        <v>0.5</v>
      </c>
      <c r="AO195" s="108">
        <v>1</v>
      </c>
      <c r="AP195" s="108">
        <v>0.2</v>
      </c>
      <c r="AQ195" s="108" t="s">
        <v>112</v>
      </c>
      <c r="AR195" s="131" t="s">
        <v>106</v>
      </c>
      <c r="AT195" s="108">
        <v>0</v>
      </c>
      <c r="AU195" s="108"/>
      <c r="AV195" s="108"/>
      <c r="AW195" s="108"/>
      <c r="AX195" s="108"/>
      <c r="AZ195" s="108">
        <v>0.5</v>
      </c>
      <c r="BA195">
        <v>5</v>
      </c>
      <c r="BB195">
        <v>3</v>
      </c>
      <c r="BC195" t="s">
        <v>108</v>
      </c>
      <c r="BD195" t="s">
        <v>106</v>
      </c>
      <c r="BF195" s="131">
        <v>0</v>
      </c>
      <c r="BL195" s="108">
        <v>1</v>
      </c>
      <c r="BM195">
        <v>1</v>
      </c>
      <c r="BN195">
        <v>0.5</v>
      </c>
      <c r="BO195" t="s">
        <v>108</v>
      </c>
      <c r="BP195" t="s">
        <v>104</v>
      </c>
      <c r="BQ195" t="s">
        <v>1445</v>
      </c>
      <c r="BX195" s="108">
        <v>0</v>
      </c>
      <c r="CD195" s="108"/>
      <c r="CE195" s="108" t="s">
        <v>1448</v>
      </c>
      <c r="CL195" s="108"/>
    </row>
    <row r="196" spans="1:90">
      <c r="A196" s="123">
        <v>43304</v>
      </c>
      <c r="B196" s="108" t="s">
        <v>1442</v>
      </c>
      <c r="D196" s="108" t="s">
        <v>1208</v>
      </c>
      <c r="E196" s="108">
        <v>60</v>
      </c>
      <c r="F196" s="108">
        <v>1</v>
      </c>
      <c r="G196" s="124" t="s">
        <v>445</v>
      </c>
      <c r="H196" s="108">
        <v>0</v>
      </c>
      <c r="I196" s="108">
        <v>64.5</v>
      </c>
      <c r="J196" s="125" t="s">
        <v>707</v>
      </c>
      <c r="K196" s="126">
        <v>119.6</v>
      </c>
      <c r="L196" s="126">
        <v>120.24499999999999</v>
      </c>
      <c r="M196" s="127" t="s">
        <v>1447</v>
      </c>
      <c r="N196" s="128" t="s">
        <v>693</v>
      </c>
      <c r="P196" s="108" t="s">
        <v>12</v>
      </c>
      <c r="Q196" s="108" t="s">
        <v>12</v>
      </c>
      <c r="R196" s="124" t="s">
        <v>21</v>
      </c>
      <c r="S196" s="108" t="s">
        <v>21</v>
      </c>
      <c r="T196" s="108" t="s">
        <v>158</v>
      </c>
      <c r="U196" s="108" t="s">
        <v>136</v>
      </c>
      <c r="V196" s="108" t="s">
        <v>695</v>
      </c>
      <c r="W196" s="108">
        <v>4</v>
      </c>
      <c r="X196" s="129" t="s">
        <v>88</v>
      </c>
      <c r="Y196" s="108" t="s">
        <v>92</v>
      </c>
      <c r="Z196" s="108"/>
      <c r="AA196" s="108"/>
      <c r="AB196" s="108"/>
      <c r="AC196" s="108"/>
      <c r="AD196" s="108" t="s">
        <v>144</v>
      </c>
      <c r="AE196" s="108">
        <v>0</v>
      </c>
      <c r="AG196" s="108"/>
      <c r="AH196" s="124">
        <v>98</v>
      </c>
      <c r="AI196" s="130">
        <v>3</v>
      </c>
      <c r="AJ196" s="108">
        <v>1</v>
      </c>
      <c r="AK196" s="131" t="s">
        <v>108</v>
      </c>
      <c r="AL196" s="108" t="s">
        <v>106</v>
      </c>
      <c r="AN196" s="108">
        <v>0.5</v>
      </c>
      <c r="AO196" s="108">
        <v>1</v>
      </c>
      <c r="AP196" s="108">
        <v>0.2</v>
      </c>
      <c r="AQ196" s="108" t="s">
        <v>112</v>
      </c>
      <c r="AR196" s="131" t="s">
        <v>106</v>
      </c>
      <c r="AT196" s="108">
        <v>0</v>
      </c>
      <c r="AU196" s="108"/>
      <c r="AV196" s="108"/>
      <c r="AW196" s="108"/>
      <c r="AX196" s="108"/>
      <c r="AZ196" s="108">
        <v>0.5</v>
      </c>
      <c r="BA196" s="108">
        <v>5</v>
      </c>
      <c r="BB196" s="108">
        <v>3</v>
      </c>
      <c r="BC196" s="108" t="s">
        <v>108</v>
      </c>
      <c r="BD196" s="108" t="s">
        <v>106</v>
      </c>
      <c r="BF196" s="131">
        <v>0</v>
      </c>
      <c r="BL196" s="108">
        <v>1</v>
      </c>
      <c r="BM196">
        <v>1</v>
      </c>
      <c r="BN196">
        <v>0.5</v>
      </c>
      <c r="BO196" t="s">
        <v>108</v>
      </c>
      <c r="BP196" t="s">
        <v>104</v>
      </c>
      <c r="BQ196" t="s">
        <v>1445</v>
      </c>
      <c r="BX196" s="108">
        <v>0</v>
      </c>
      <c r="BY196" s="108"/>
      <c r="BZ196" s="108"/>
      <c r="CA196" s="108"/>
      <c r="CB196" s="108"/>
      <c r="CD196" s="108"/>
      <c r="CE196" s="108" t="s">
        <v>1448</v>
      </c>
      <c r="CL196" s="108"/>
    </row>
    <row r="197" spans="1:90">
      <c r="A197" s="123">
        <v>43304</v>
      </c>
      <c r="B197" s="108" t="s">
        <v>1442</v>
      </c>
      <c r="D197" s="108" t="s">
        <v>1208</v>
      </c>
      <c r="E197" s="108">
        <v>60</v>
      </c>
      <c r="F197" s="108">
        <v>2</v>
      </c>
      <c r="G197" s="124" t="s">
        <v>446</v>
      </c>
      <c r="H197" s="108">
        <v>0</v>
      </c>
      <c r="I197" s="108">
        <v>53</v>
      </c>
      <c r="J197" s="125" t="s">
        <v>707</v>
      </c>
      <c r="K197" s="126">
        <v>120.245</v>
      </c>
      <c r="L197" s="126">
        <v>120.77500000000001</v>
      </c>
      <c r="M197" s="127" t="s">
        <v>1447</v>
      </c>
      <c r="N197" s="128" t="s">
        <v>693</v>
      </c>
      <c r="P197" s="108" t="s">
        <v>12</v>
      </c>
      <c r="Q197" s="108" t="s">
        <v>12</v>
      </c>
      <c r="R197" s="124" t="s">
        <v>21</v>
      </c>
      <c r="S197" s="108" t="s">
        <v>21</v>
      </c>
      <c r="T197" s="108" t="s">
        <v>158</v>
      </c>
      <c r="U197" s="108" t="s">
        <v>136</v>
      </c>
      <c r="V197" s="108" t="s">
        <v>695</v>
      </c>
      <c r="W197" s="108">
        <v>4</v>
      </c>
      <c r="X197" s="129" t="s">
        <v>88</v>
      </c>
      <c r="Y197" s="108" t="s">
        <v>92</v>
      </c>
      <c r="Z197" s="108"/>
      <c r="AA197" s="108"/>
      <c r="AB197" s="108"/>
      <c r="AC197" s="108"/>
      <c r="AD197" s="108" t="s">
        <v>144</v>
      </c>
      <c r="AE197" s="108">
        <v>0</v>
      </c>
      <c r="AG197" s="108"/>
      <c r="AH197" s="124">
        <v>98</v>
      </c>
      <c r="AI197" s="130">
        <v>3</v>
      </c>
      <c r="AJ197" s="108">
        <v>1</v>
      </c>
      <c r="AK197" s="131" t="s">
        <v>108</v>
      </c>
      <c r="AL197" s="108" t="s">
        <v>106</v>
      </c>
      <c r="AN197" s="108">
        <v>0.5</v>
      </c>
      <c r="AO197" s="108">
        <v>1</v>
      </c>
      <c r="AP197" s="108">
        <v>0.2</v>
      </c>
      <c r="AQ197" s="108" t="s">
        <v>112</v>
      </c>
      <c r="AR197" s="131" t="s">
        <v>106</v>
      </c>
      <c r="AT197" s="108">
        <v>0</v>
      </c>
      <c r="AU197" s="108"/>
      <c r="AV197" s="108"/>
      <c r="AW197" s="108"/>
      <c r="AX197" s="108"/>
      <c r="AZ197" s="108">
        <v>0.5</v>
      </c>
      <c r="BA197">
        <v>5</v>
      </c>
      <c r="BB197">
        <v>3</v>
      </c>
      <c r="BC197" t="s">
        <v>108</v>
      </c>
      <c r="BD197" t="s">
        <v>106</v>
      </c>
      <c r="BF197" s="131">
        <v>0</v>
      </c>
      <c r="BL197" s="108">
        <v>1</v>
      </c>
      <c r="BM197">
        <v>1</v>
      </c>
      <c r="BN197">
        <v>0.5</v>
      </c>
      <c r="BO197" t="s">
        <v>108</v>
      </c>
      <c r="BP197" t="s">
        <v>104</v>
      </c>
      <c r="BQ197" t="s">
        <v>1445</v>
      </c>
      <c r="BX197" s="108">
        <v>0</v>
      </c>
      <c r="CD197" s="108"/>
      <c r="CE197" s="108" t="s">
        <v>1448</v>
      </c>
      <c r="CL197" s="108"/>
    </row>
    <row r="198" spans="1:90">
      <c r="A198" s="123">
        <v>43304</v>
      </c>
      <c r="B198" s="108" t="s">
        <v>1442</v>
      </c>
      <c r="D198" s="108" t="s">
        <v>1208</v>
      </c>
      <c r="E198" s="108">
        <v>60</v>
      </c>
      <c r="F198" s="108">
        <v>2</v>
      </c>
      <c r="G198" s="124" t="s">
        <v>446</v>
      </c>
      <c r="H198" s="108">
        <v>53</v>
      </c>
      <c r="I198" s="108">
        <v>89.5</v>
      </c>
      <c r="J198" s="125" t="s">
        <v>707</v>
      </c>
      <c r="K198" s="126">
        <v>120.77500000000001</v>
      </c>
      <c r="L198" s="126">
        <v>121.14</v>
      </c>
      <c r="M198" s="127" t="s">
        <v>1449</v>
      </c>
      <c r="N198" s="128">
        <v>2</v>
      </c>
      <c r="P198" s="108" t="s">
        <v>13</v>
      </c>
      <c r="Q198" s="108" t="s">
        <v>13</v>
      </c>
      <c r="R198" s="124" t="s">
        <v>21</v>
      </c>
      <c r="S198" s="108" t="s">
        <v>21</v>
      </c>
      <c r="T198" t="s">
        <v>131</v>
      </c>
      <c r="U198" t="s">
        <v>137</v>
      </c>
      <c r="V198" s="108" t="s">
        <v>695</v>
      </c>
      <c r="W198" s="108">
        <v>4</v>
      </c>
      <c r="X198" s="129" t="s">
        <v>88</v>
      </c>
      <c r="Y198" s="108" t="s">
        <v>690</v>
      </c>
      <c r="Z198" s="108"/>
      <c r="AA198" s="108"/>
      <c r="AB198" s="108"/>
      <c r="AC198" s="108"/>
      <c r="AD198" s="108" t="s">
        <v>144</v>
      </c>
      <c r="AE198" s="108">
        <v>0</v>
      </c>
      <c r="AG198" s="108"/>
      <c r="AH198" s="124">
        <v>79</v>
      </c>
      <c r="AI198" s="130">
        <v>2</v>
      </c>
      <c r="AJ198" s="108">
        <v>1</v>
      </c>
      <c r="AK198" s="131" t="s">
        <v>108</v>
      </c>
      <c r="AL198" s="108" t="s">
        <v>106</v>
      </c>
      <c r="AN198" s="108">
        <v>0</v>
      </c>
      <c r="AO198" s="108"/>
      <c r="AP198" s="108"/>
      <c r="AQ198" s="108"/>
      <c r="AR198" s="131"/>
      <c r="AT198" s="108">
        <v>0</v>
      </c>
      <c r="AU198" s="108"/>
      <c r="AV198" s="108"/>
      <c r="AW198" s="108"/>
      <c r="AX198" s="108"/>
      <c r="AZ198" s="108">
        <v>20</v>
      </c>
      <c r="BA198">
        <v>3</v>
      </c>
      <c r="BB198">
        <v>1</v>
      </c>
      <c r="BC198" t="s">
        <v>108</v>
      </c>
      <c r="BD198" t="s">
        <v>106</v>
      </c>
      <c r="BF198" s="131">
        <v>0</v>
      </c>
      <c r="BL198" s="108">
        <v>1</v>
      </c>
      <c r="BM198">
        <v>1</v>
      </c>
      <c r="BN198">
        <v>0.5</v>
      </c>
      <c r="BO198" t="s">
        <v>112</v>
      </c>
      <c r="BP198" t="s">
        <v>106</v>
      </c>
      <c r="BX198" s="108">
        <v>0</v>
      </c>
      <c r="CD198" s="108"/>
      <c r="CE198" s="108" t="s">
        <v>709</v>
      </c>
      <c r="CL198" s="108"/>
    </row>
    <row r="199" spans="1:90">
      <c r="A199" s="123">
        <v>43304</v>
      </c>
      <c r="B199" s="108" t="s">
        <v>1442</v>
      </c>
      <c r="D199" s="108" t="s">
        <v>1208</v>
      </c>
      <c r="E199" s="108">
        <v>60</v>
      </c>
      <c r="F199" s="108">
        <v>3</v>
      </c>
      <c r="G199" s="124" t="s">
        <v>447</v>
      </c>
      <c r="H199" s="108">
        <v>0</v>
      </c>
      <c r="I199" s="108">
        <v>20</v>
      </c>
      <c r="J199" s="125" t="s">
        <v>707</v>
      </c>
      <c r="K199" s="126">
        <v>121.14</v>
      </c>
      <c r="L199" s="126">
        <v>121.34</v>
      </c>
      <c r="M199" s="127" t="s">
        <v>1449</v>
      </c>
      <c r="N199" s="128">
        <v>2</v>
      </c>
      <c r="P199" s="108" t="s">
        <v>13</v>
      </c>
      <c r="Q199" s="108" t="s">
        <v>13</v>
      </c>
      <c r="R199" s="124" t="s">
        <v>21</v>
      </c>
      <c r="S199" s="108" t="s">
        <v>18</v>
      </c>
      <c r="T199" t="s">
        <v>131</v>
      </c>
      <c r="U199" t="s">
        <v>137</v>
      </c>
      <c r="V199" s="108" t="s">
        <v>695</v>
      </c>
      <c r="W199" s="108">
        <v>4</v>
      </c>
      <c r="X199" s="129" t="s">
        <v>88</v>
      </c>
      <c r="Y199" s="108" t="s">
        <v>690</v>
      </c>
      <c r="Z199" s="108"/>
      <c r="AA199" s="108"/>
      <c r="AB199" s="108"/>
      <c r="AC199" s="108"/>
      <c r="AD199" s="108" t="s">
        <v>144</v>
      </c>
      <c r="AE199" s="108">
        <v>0</v>
      </c>
      <c r="AG199" s="108"/>
      <c r="AH199" s="124">
        <v>79</v>
      </c>
      <c r="AI199" s="130">
        <v>2</v>
      </c>
      <c r="AJ199" s="108">
        <v>1</v>
      </c>
      <c r="AK199" s="131" t="s">
        <v>108</v>
      </c>
      <c r="AL199" s="108" t="s">
        <v>106</v>
      </c>
      <c r="AN199" s="108">
        <v>0</v>
      </c>
      <c r="AO199" s="108"/>
      <c r="AP199" s="108"/>
      <c r="AQ199" s="108"/>
      <c r="AR199" s="131"/>
      <c r="AT199" s="108">
        <v>0</v>
      </c>
      <c r="AU199" s="108"/>
      <c r="AV199" s="108"/>
      <c r="AW199" s="108"/>
      <c r="AX199" s="108"/>
      <c r="AZ199" s="108">
        <v>20</v>
      </c>
      <c r="BA199">
        <v>3</v>
      </c>
      <c r="BB199">
        <v>1</v>
      </c>
      <c r="BC199" t="s">
        <v>108</v>
      </c>
      <c r="BD199" t="s">
        <v>106</v>
      </c>
      <c r="BF199" s="131">
        <v>0</v>
      </c>
      <c r="BL199" s="108">
        <v>1</v>
      </c>
      <c r="BM199">
        <v>1</v>
      </c>
      <c r="BN199">
        <v>0.5</v>
      </c>
      <c r="BO199" t="s">
        <v>112</v>
      </c>
      <c r="BP199" t="s">
        <v>106</v>
      </c>
      <c r="BX199" s="108">
        <v>0</v>
      </c>
      <c r="CD199" s="108"/>
      <c r="CE199" s="108" t="s">
        <v>709</v>
      </c>
      <c r="CL199" s="108"/>
    </row>
    <row r="200" spans="1:90">
      <c r="A200" s="123">
        <v>43304</v>
      </c>
      <c r="B200" s="108" t="s">
        <v>1442</v>
      </c>
      <c r="D200" s="108" t="s">
        <v>1208</v>
      </c>
      <c r="E200" s="108">
        <v>60</v>
      </c>
      <c r="F200" s="108">
        <v>3</v>
      </c>
      <c r="G200" s="124" t="s">
        <v>447</v>
      </c>
      <c r="H200" s="108">
        <v>20</v>
      </c>
      <c r="I200" s="108">
        <v>75.5</v>
      </c>
      <c r="J200" s="125" t="s">
        <v>707</v>
      </c>
      <c r="K200" s="126">
        <v>121.34</v>
      </c>
      <c r="L200" s="126">
        <v>121.895</v>
      </c>
      <c r="M200" s="127" t="s">
        <v>1450</v>
      </c>
      <c r="N200" s="128" t="s">
        <v>693</v>
      </c>
      <c r="P200" s="108" t="s">
        <v>12</v>
      </c>
      <c r="Q200" s="108" t="s">
        <v>12</v>
      </c>
      <c r="R200" s="124" t="s">
        <v>18</v>
      </c>
      <c r="S200" s="108" t="s">
        <v>18</v>
      </c>
      <c r="V200" s="108" t="s">
        <v>695</v>
      </c>
      <c r="W200" s="108">
        <v>4</v>
      </c>
      <c r="X200" s="129" t="s">
        <v>88</v>
      </c>
      <c r="Y200" s="108" t="s">
        <v>92</v>
      </c>
      <c r="Z200" s="108"/>
      <c r="AA200" s="108"/>
      <c r="AB200" s="108"/>
      <c r="AC200" s="108"/>
      <c r="AD200" s="108" t="s">
        <v>144</v>
      </c>
      <c r="AE200" s="108">
        <v>0</v>
      </c>
      <c r="AG200" s="108"/>
      <c r="AH200" s="124">
        <v>99</v>
      </c>
      <c r="AI200" s="130">
        <v>2</v>
      </c>
      <c r="AJ200" s="108">
        <v>1</v>
      </c>
      <c r="AK200" s="131" t="s">
        <v>108</v>
      </c>
      <c r="AL200" s="108" t="s">
        <v>106</v>
      </c>
      <c r="AN200" s="108">
        <v>0</v>
      </c>
      <c r="AO200" s="108"/>
      <c r="AP200" s="108"/>
      <c r="AQ200" s="108"/>
      <c r="AR200" s="131"/>
      <c r="AT200" s="108">
        <v>0</v>
      </c>
      <c r="AU200" s="108"/>
      <c r="AV200" s="108"/>
      <c r="AW200" s="108"/>
      <c r="AX200" s="108"/>
      <c r="AZ200" s="108">
        <v>0</v>
      </c>
      <c r="BF200" s="131">
        <v>0</v>
      </c>
      <c r="BL200" s="108">
        <v>1</v>
      </c>
      <c r="BM200">
        <v>0.5</v>
      </c>
      <c r="BN200">
        <v>0.1</v>
      </c>
      <c r="BO200" t="s">
        <v>108</v>
      </c>
      <c r="BP200" t="s">
        <v>104</v>
      </c>
      <c r="BX200" s="108">
        <v>0</v>
      </c>
      <c r="CD200" s="108"/>
      <c r="CE200" s="108" t="s">
        <v>1451</v>
      </c>
      <c r="CL200" s="108"/>
    </row>
    <row r="201" spans="1:90">
      <c r="A201" s="123">
        <v>43304</v>
      </c>
      <c r="B201" s="108" t="s">
        <v>1442</v>
      </c>
      <c r="D201" s="108" t="s">
        <v>1208</v>
      </c>
      <c r="E201" s="108">
        <v>61</v>
      </c>
      <c r="F201" s="108">
        <v>1</v>
      </c>
      <c r="G201" s="124" t="s">
        <v>448</v>
      </c>
      <c r="H201" s="108">
        <v>0</v>
      </c>
      <c r="I201" s="108">
        <v>20.5</v>
      </c>
      <c r="J201" s="125" t="s">
        <v>707</v>
      </c>
      <c r="K201" s="126">
        <v>121.8</v>
      </c>
      <c r="L201" s="126">
        <v>122.005</v>
      </c>
      <c r="M201" s="127" t="s">
        <v>1452</v>
      </c>
      <c r="N201" s="128" t="s">
        <v>693</v>
      </c>
      <c r="O201" s="108"/>
      <c r="P201" s="108" t="s">
        <v>12</v>
      </c>
      <c r="Q201" s="108" t="s">
        <v>12</v>
      </c>
      <c r="R201" s="124" t="s">
        <v>18</v>
      </c>
      <c r="S201" s="108" t="s">
        <v>21</v>
      </c>
      <c r="T201" s="108"/>
      <c r="U201" s="108"/>
      <c r="V201" s="108" t="s">
        <v>695</v>
      </c>
      <c r="W201" s="108">
        <v>4</v>
      </c>
      <c r="X201" s="129" t="s">
        <v>88</v>
      </c>
      <c r="Y201" s="108" t="s">
        <v>92</v>
      </c>
      <c r="Z201" s="108"/>
      <c r="AA201" s="108"/>
      <c r="AB201" s="108"/>
      <c r="AC201" s="108"/>
      <c r="AD201" s="108" t="s">
        <v>144</v>
      </c>
      <c r="AE201" s="108">
        <v>0</v>
      </c>
      <c r="AG201" s="108"/>
      <c r="AH201" s="124">
        <v>99</v>
      </c>
      <c r="AI201" s="130">
        <v>2</v>
      </c>
      <c r="AJ201" s="108">
        <v>1</v>
      </c>
      <c r="AK201" s="131" t="s">
        <v>108</v>
      </c>
      <c r="AL201" s="108" t="s">
        <v>106</v>
      </c>
      <c r="AN201" s="108">
        <v>0</v>
      </c>
      <c r="AO201" s="108"/>
      <c r="AP201" s="108"/>
      <c r="AQ201" s="108"/>
      <c r="AR201" s="131"/>
      <c r="AT201" s="108">
        <v>0</v>
      </c>
      <c r="AU201" s="108"/>
      <c r="AV201" s="108"/>
      <c r="AW201" s="108"/>
      <c r="AX201" s="108"/>
      <c r="AZ201" s="108">
        <v>0</v>
      </c>
      <c r="BA201" s="108"/>
      <c r="BB201" s="108"/>
      <c r="BC201" s="108"/>
      <c r="BD201" s="108"/>
      <c r="BF201" s="131">
        <v>0</v>
      </c>
      <c r="BG201" s="108"/>
      <c r="BH201" s="108"/>
      <c r="BI201" s="108"/>
      <c r="BJ201" s="108"/>
      <c r="BL201" s="108">
        <v>1</v>
      </c>
      <c r="BM201">
        <v>0.5</v>
      </c>
      <c r="BN201">
        <v>0.1</v>
      </c>
      <c r="BO201" t="s">
        <v>108</v>
      </c>
      <c r="BP201" t="s">
        <v>104</v>
      </c>
      <c r="BX201" s="108">
        <v>0</v>
      </c>
      <c r="BY201" s="108"/>
      <c r="BZ201" s="108"/>
      <c r="CA201" s="108"/>
      <c r="CB201" s="108"/>
      <c r="CD201" s="108"/>
      <c r="CE201" s="108" t="s">
        <v>1451</v>
      </c>
      <c r="CL201" s="108"/>
    </row>
    <row r="202" spans="1:90">
      <c r="A202" s="123">
        <v>43304</v>
      </c>
      <c r="B202" s="108" t="s">
        <v>1442</v>
      </c>
      <c r="D202" s="108" t="s">
        <v>1208</v>
      </c>
      <c r="E202" s="108">
        <v>61</v>
      </c>
      <c r="F202" s="108">
        <v>1</v>
      </c>
      <c r="G202" s="124" t="s">
        <v>448</v>
      </c>
      <c r="H202" s="108">
        <v>20.5</v>
      </c>
      <c r="I202" s="108">
        <v>31</v>
      </c>
      <c r="J202" s="125" t="s">
        <v>707</v>
      </c>
      <c r="K202" s="126">
        <v>122.005</v>
      </c>
      <c r="L202" s="126">
        <v>122.11</v>
      </c>
      <c r="M202" s="127" t="s">
        <v>1453</v>
      </c>
      <c r="N202" s="128">
        <v>1</v>
      </c>
      <c r="P202" s="108" t="s">
        <v>13</v>
      </c>
      <c r="Q202" s="108" t="s">
        <v>13</v>
      </c>
      <c r="R202" s="124" t="s">
        <v>21</v>
      </c>
      <c r="S202" s="108" t="s">
        <v>21</v>
      </c>
      <c r="T202" s="108" t="s">
        <v>131</v>
      </c>
      <c r="U202" s="108" t="s">
        <v>137</v>
      </c>
      <c r="V202" s="108" t="s">
        <v>695</v>
      </c>
      <c r="W202" s="108">
        <v>4</v>
      </c>
      <c r="X202" s="129" t="s">
        <v>88</v>
      </c>
      <c r="Y202" s="108" t="s">
        <v>690</v>
      </c>
      <c r="Z202" s="108"/>
      <c r="AA202" s="108"/>
      <c r="AB202" s="108"/>
      <c r="AC202" s="108"/>
      <c r="AD202" s="108" t="s">
        <v>144</v>
      </c>
      <c r="AE202" s="108">
        <v>0</v>
      </c>
      <c r="AG202" s="108"/>
      <c r="AH202" s="124">
        <v>74</v>
      </c>
      <c r="AI202" s="130">
        <v>2</v>
      </c>
      <c r="AJ202" s="108">
        <v>0.5</v>
      </c>
      <c r="AK202" s="131" t="s">
        <v>108</v>
      </c>
      <c r="AL202" s="108" t="s">
        <v>106</v>
      </c>
      <c r="AN202" s="108">
        <v>0</v>
      </c>
      <c r="AO202" s="108"/>
      <c r="AP202" s="108"/>
      <c r="AQ202" s="108"/>
      <c r="AR202" s="131"/>
      <c r="AT202" s="108">
        <v>0</v>
      </c>
      <c r="AU202" s="108"/>
      <c r="AV202" s="108"/>
      <c r="AW202" s="108"/>
      <c r="AX202" s="108"/>
      <c r="AZ202" s="108">
        <v>25</v>
      </c>
      <c r="BA202">
        <v>3</v>
      </c>
      <c r="BB202">
        <v>1</v>
      </c>
      <c r="BC202" t="s">
        <v>108</v>
      </c>
      <c r="BD202" t="s">
        <v>106</v>
      </c>
      <c r="BF202" s="131">
        <v>0</v>
      </c>
      <c r="BG202" s="108"/>
      <c r="BH202" s="108"/>
      <c r="BI202" s="108"/>
      <c r="BJ202" s="108"/>
      <c r="BL202" s="108">
        <v>1</v>
      </c>
      <c r="BM202">
        <v>0.5</v>
      </c>
      <c r="BN202">
        <v>0.1</v>
      </c>
      <c r="BO202" t="s">
        <v>112</v>
      </c>
      <c r="BP202" t="s">
        <v>106</v>
      </c>
      <c r="BX202" s="108">
        <v>0</v>
      </c>
      <c r="CD202" s="108"/>
      <c r="CE202" s="108" t="s">
        <v>709</v>
      </c>
      <c r="CL202" s="108"/>
    </row>
    <row r="203" spans="1:90">
      <c r="A203" s="123">
        <v>43304</v>
      </c>
      <c r="B203" s="108" t="s">
        <v>1442</v>
      </c>
      <c r="D203" s="108" t="s">
        <v>1208</v>
      </c>
      <c r="E203" s="108">
        <v>61</v>
      </c>
      <c r="F203" s="108">
        <v>1</v>
      </c>
      <c r="G203" s="124" t="s">
        <v>448</v>
      </c>
      <c r="H203" s="108">
        <v>31</v>
      </c>
      <c r="I203" s="108">
        <v>79</v>
      </c>
      <c r="J203" s="125" t="s">
        <v>707</v>
      </c>
      <c r="K203" s="126">
        <v>122.11</v>
      </c>
      <c r="L203" s="126">
        <v>122.59</v>
      </c>
      <c r="M203" s="127" t="s">
        <v>1454</v>
      </c>
      <c r="N203" s="128">
        <v>6</v>
      </c>
      <c r="P203" s="108" t="s">
        <v>12</v>
      </c>
      <c r="Q203" s="108" t="s">
        <v>12</v>
      </c>
      <c r="R203" s="124" t="s">
        <v>21</v>
      </c>
      <c r="S203" s="108" t="s">
        <v>21</v>
      </c>
      <c r="T203" t="s">
        <v>131</v>
      </c>
      <c r="U203" t="s">
        <v>137</v>
      </c>
      <c r="V203" s="108" t="s">
        <v>695</v>
      </c>
      <c r="W203" s="108">
        <v>4</v>
      </c>
      <c r="X203" s="129" t="s">
        <v>88</v>
      </c>
      <c r="Y203" s="108" t="s">
        <v>92</v>
      </c>
      <c r="Z203" s="108"/>
      <c r="AA203" s="108"/>
      <c r="AB203" s="108"/>
      <c r="AC203" s="108"/>
      <c r="AD203" s="108" t="s">
        <v>144</v>
      </c>
      <c r="AE203" s="108">
        <v>0</v>
      </c>
      <c r="AG203" s="108"/>
      <c r="AH203" s="124">
        <v>99</v>
      </c>
      <c r="AI203" s="130">
        <v>2</v>
      </c>
      <c r="AJ203" s="108">
        <v>1</v>
      </c>
      <c r="AK203" s="131" t="s">
        <v>108</v>
      </c>
      <c r="AL203" s="108" t="s">
        <v>106</v>
      </c>
      <c r="AN203" s="108">
        <v>0</v>
      </c>
      <c r="AO203" s="108"/>
      <c r="AP203" s="108"/>
      <c r="AQ203" s="108"/>
      <c r="AR203" s="131"/>
      <c r="AT203" s="108">
        <v>0</v>
      </c>
      <c r="AU203" s="108"/>
      <c r="AV203" s="108"/>
      <c r="AW203" s="108"/>
      <c r="AX203" s="108"/>
      <c r="AZ203" s="108">
        <v>0</v>
      </c>
      <c r="BF203" s="131">
        <v>0</v>
      </c>
      <c r="BG203" s="108"/>
      <c r="BH203" s="108"/>
      <c r="BI203" s="108"/>
      <c r="BJ203" s="108"/>
      <c r="BL203" s="108">
        <v>1</v>
      </c>
      <c r="BM203">
        <v>0.5</v>
      </c>
      <c r="BN203">
        <v>0.1</v>
      </c>
      <c r="BO203" t="s">
        <v>108</v>
      </c>
      <c r="BP203" t="s">
        <v>104</v>
      </c>
      <c r="BX203" s="108">
        <v>0</v>
      </c>
      <c r="CD203" s="108"/>
      <c r="CE203" s="108" t="s">
        <v>1451</v>
      </c>
      <c r="CL203" s="108"/>
    </row>
    <row r="204" spans="1:90">
      <c r="A204" s="123">
        <v>43304</v>
      </c>
      <c r="B204" s="108" t="s">
        <v>1442</v>
      </c>
      <c r="D204" s="108" t="s">
        <v>1208</v>
      </c>
      <c r="E204" s="108">
        <v>62</v>
      </c>
      <c r="F204" s="108">
        <v>1</v>
      </c>
      <c r="G204" s="124" t="s">
        <v>449</v>
      </c>
      <c r="H204" s="108">
        <v>0</v>
      </c>
      <c r="I204" s="108">
        <v>36</v>
      </c>
      <c r="J204" s="125" t="s">
        <v>707</v>
      </c>
      <c r="K204" s="126">
        <v>122.6</v>
      </c>
      <c r="L204" s="126">
        <v>122.96</v>
      </c>
      <c r="M204" s="127" t="s">
        <v>1454</v>
      </c>
      <c r="N204" s="128">
        <v>6</v>
      </c>
      <c r="P204" s="108" t="s">
        <v>12</v>
      </c>
      <c r="Q204" s="108" t="s">
        <v>12</v>
      </c>
      <c r="R204" s="124" t="s">
        <v>21</v>
      </c>
      <c r="S204" s="108" t="s">
        <v>21</v>
      </c>
      <c r="T204" s="108" t="s">
        <v>131</v>
      </c>
      <c r="U204" s="108" t="s">
        <v>137</v>
      </c>
      <c r="V204" s="108" t="s">
        <v>695</v>
      </c>
      <c r="W204" s="108">
        <v>4</v>
      </c>
      <c r="X204" s="129" t="s">
        <v>88</v>
      </c>
      <c r="Y204" s="108" t="s">
        <v>92</v>
      </c>
      <c r="Z204" s="108"/>
      <c r="AD204" s="108" t="s">
        <v>144</v>
      </c>
      <c r="AE204" s="108">
        <v>0</v>
      </c>
      <c r="AG204" s="108"/>
      <c r="AH204" s="124">
        <v>99</v>
      </c>
      <c r="AI204" s="130">
        <v>2</v>
      </c>
      <c r="AJ204" s="108">
        <v>1</v>
      </c>
      <c r="AK204" s="131" t="s">
        <v>108</v>
      </c>
      <c r="AL204" s="108" t="s">
        <v>106</v>
      </c>
      <c r="AN204" s="108">
        <v>0</v>
      </c>
      <c r="AO204" s="108"/>
      <c r="AP204" s="108"/>
      <c r="AQ204" s="108"/>
      <c r="AR204" s="131"/>
      <c r="AT204" s="108">
        <v>0</v>
      </c>
      <c r="AU204" s="108"/>
      <c r="AV204" s="108"/>
      <c r="AW204" s="108"/>
      <c r="AX204" s="108"/>
      <c r="AZ204" s="108">
        <v>0</v>
      </c>
      <c r="BF204" s="131">
        <v>0</v>
      </c>
      <c r="BL204" s="108">
        <v>1</v>
      </c>
      <c r="BM204">
        <v>0.5</v>
      </c>
      <c r="BN204">
        <v>0.1</v>
      </c>
      <c r="BO204" t="s">
        <v>108</v>
      </c>
      <c r="BP204" t="s">
        <v>104</v>
      </c>
      <c r="BX204" s="108">
        <v>0</v>
      </c>
      <c r="CE204" s="108" t="s">
        <v>1451</v>
      </c>
      <c r="CL204" s="108"/>
    </row>
    <row r="205" spans="1:90">
      <c r="A205" s="123">
        <v>43304</v>
      </c>
      <c r="B205" s="108" t="s">
        <v>1442</v>
      </c>
      <c r="D205" s="108" t="s">
        <v>1208</v>
      </c>
      <c r="E205" s="108">
        <v>62</v>
      </c>
      <c r="F205" s="108">
        <v>1</v>
      </c>
      <c r="G205" s="124" t="s">
        <v>449</v>
      </c>
      <c r="H205" s="108">
        <v>36</v>
      </c>
      <c r="I205" s="108">
        <v>76</v>
      </c>
      <c r="J205" s="125" t="s">
        <v>707</v>
      </c>
      <c r="K205" s="126">
        <v>122.96</v>
      </c>
      <c r="L205" s="126">
        <v>123.36</v>
      </c>
      <c r="M205" s="127" t="s">
        <v>1455</v>
      </c>
      <c r="N205" s="128">
        <v>8</v>
      </c>
      <c r="P205" s="108" t="s">
        <v>13</v>
      </c>
      <c r="Q205" s="108" t="s">
        <v>13</v>
      </c>
      <c r="R205" s="124" t="s">
        <v>21</v>
      </c>
      <c r="S205" s="108" t="s">
        <v>21</v>
      </c>
      <c r="T205" s="108" t="s">
        <v>131</v>
      </c>
      <c r="U205" s="108" t="s">
        <v>136</v>
      </c>
      <c r="V205" s="108" t="s">
        <v>695</v>
      </c>
      <c r="W205" s="108">
        <v>4</v>
      </c>
      <c r="X205" s="129" t="s">
        <v>88</v>
      </c>
      <c r="Y205" s="108" t="s">
        <v>690</v>
      </c>
      <c r="Z205" s="108"/>
      <c r="AD205" s="108" t="s">
        <v>144</v>
      </c>
      <c r="AE205" s="108">
        <v>0</v>
      </c>
      <c r="AG205" s="108"/>
      <c r="AH205" s="124">
        <v>84</v>
      </c>
      <c r="AI205" s="130">
        <v>1</v>
      </c>
      <c r="AJ205" s="108">
        <v>0.5</v>
      </c>
      <c r="AK205" s="131" t="s">
        <v>108</v>
      </c>
      <c r="AL205" s="108" t="s">
        <v>106</v>
      </c>
      <c r="AN205" s="108">
        <v>0</v>
      </c>
      <c r="AO205" s="108"/>
      <c r="AP205" s="108"/>
      <c r="AQ205" s="108"/>
      <c r="AR205" s="131"/>
      <c r="AT205" s="108">
        <v>0</v>
      </c>
      <c r="AU205" s="108"/>
      <c r="AV205" s="108"/>
      <c r="AW205" s="108"/>
      <c r="AX205" s="108"/>
      <c r="AZ205" s="108">
        <v>15</v>
      </c>
      <c r="BA205">
        <v>4</v>
      </c>
      <c r="BB205">
        <v>1</v>
      </c>
      <c r="BC205" t="s">
        <v>108</v>
      </c>
      <c r="BD205" t="s">
        <v>106</v>
      </c>
      <c r="BF205" s="131">
        <v>0</v>
      </c>
      <c r="BG205" s="108"/>
      <c r="BH205" s="108"/>
      <c r="BI205" s="108"/>
      <c r="BJ205" s="108"/>
      <c r="BL205" s="108">
        <v>1</v>
      </c>
      <c r="BM205">
        <v>1</v>
      </c>
      <c r="BN205">
        <v>0.2</v>
      </c>
      <c r="BO205" t="s">
        <v>112</v>
      </c>
      <c r="BP205" t="s">
        <v>106</v>
      </c>
      <c r="BX205" s="108">
        <v>0</v>
      </c>
      <c r="CD205" s="108"/>
      <c r="CE205" s="108" t="s">
        <v>709</v>
      </c>
      <c r="CL205" s="108"/>
    </row>
    <row r="206" spans="1:90">
      <c r="A206" s="123">
        <v>43304</v>
      </c>
      <c r="B206" s="108" t="s">
        <v>1442</v>
      </c>
      <c r="D206" s="108" t="s">
        <v>1208</v>
      </c>
      <c r="E206" s="108">
        <v>62</v>
      </c>
      <c r="F206" s="108">
        <v>2</v>
      </c>
      <c r="G206" s="124" t="s">
        <v>450</v>
      </c>
      <c r="H206" s="108">
        <v>0</v>
      </c>
      <c r="I206" s="108">
        <v>98</v>
      </c>
      <c r="J206" s="125" t="s">
        <v>707</v>
      </c>
      <c r="K206" s="126">
        <v>123.36</v>
      </c>
      <c r="L206" s="126">
        <v>124.34</v>
      </c>
      <c r="M206" s="127" t="s">
        <v>1455</v>
      </c>
      <c r="N206" s="128">
        <v>8</v>
      </c>
      <c r="P206" s="108" t="s">
        <v>13</v>
      </c>
      <c r="Q206" s="108" t="s">
        <v>13</v>
      </c>
      <c r="R206" s="124" t="s">
        <v>21</v>
      </c>
      <c r="S206" s="108" t="s">
        <v>21</v>
      </c>
      <c r="T206" s="108" t="s">
        <v>131</v>
      </c>
      <c r="U206" s="108" t="s">
        <v>136</v>
      </c>
      <c r="V206" s="108" t="s">
        <v>695</v>
      </c>
      <c r="W206" s="108">
        <v>4</v>
      </c>
      <c r="X206" s="129" t="s">
        <v>88</v>
      </c>
      <c r="Y206" s="108" t="s">
        <v>690</v>
      </c>
      <c r="Z206" s="108"/>
      <c r="AD206" s="108" t="s">
        <v>144</v>
      </c>
      <c r="AE206" s="108">
        <v>0</v>
      </c>
      <c r="AG206" s="108"/>
      <c r="AH206" s="124">
        <v>84</v>
      </c>
      <c r="AI206" s="130">
        <v>1</v>
      </c>
      <c r="AJ206" s="108">
        <v>0.5</v>
      </c>
      <c r="AK206" s="131" t="s">
        <v>108</v>
      </c>
      <c r="AL206" s="108" t="s">
        <v>106</v>
      </c>
      <c r="AM206" s="108"/>
      <c r="AN206" s="108">
        <v>0</v>
      </c>
      <c r="AO206" s="108"/>
      <c r="AP206" s="108"/>
      <c r="AQ206" s="108"/>
      <c r="AR206" s="131"/>
      <c r="AT206" s="108">
        <v>0</v>
      </c>
      <c r="AU206" s="108"/>
      <c r="AV206" s="108"/>
      <c r="AW206" s="108"/>
      <c r="AX206" s="108"/>
      <c r="AZ206" s="108">
        <v>15</v>
      </c>
      <c r="BA206">
        <v>4</v>
      </c>
      <c r="BB206">
        <v>1</v>
      </c>
      <c r="BC206" t="s">
        <v>108</v>
      </c>
      <c r="BD206" t="s">
        <v>106</v>
      </c>
      <c r="BF206" s="131">
        <v>0</v>
      </c>
      <c r="BL206" s="108">
        <v>1</v>
      </c>
      <c r="BM206">
        <v>1</v>
      </c>
      <c r="BN206">
        <v>0.2</v>
      </c>
      <c r="BO206" t="s">
        <v>112</v>
      </c>
      <c r="BP206" t="s">
        <v>106</v>
      </c>
      <c r="BX206" s="108">
        <v>0</v>
      </c>
      <c r="CD206" s="108"/>
      <c r="CE206" s="108" t="s">
        <v>709</v>
      </c>
      <c r="CL206" s="108"/>
    </row>
    <row r="207" spans="1:90">
      <c r="A207" s="123">
        <v>43304</v>
      </c>
      <c r="B207" s="108" t="s">
        <v>1442</v>
      </c>
      <c r="D207" s="108" t="s">
        <v>1208</v>
      </c>
      <c r="E207" s="108">
        <v>62</v>
      </c>
      <c r="F207" s="108">
        <v>3</v>
      </c>
      <c r="G207" s="124" t="s">
        <v>451</v>
      </c>
      <c r="H207" s="108">
        <v>0</v>
      </c>
      <c r="I207" s="108">
        <v>73.5</v>
      </c>
      <c r="J207" s="125" t="s">
        <v>707</v>
      </c>
      <c r="K207" s="126">
        <v>124.34</v>
      </c>
      <c r="L207" s="126">
        <v>125.075</v>
      </c>
      <c r="M207" s="127" t="s">
        <v>1455</v>
      </c>
      <c r="N207" s="128">
        <v>8</v>
      </c>
      <c r="P207" s="108" t="s">
        <v>13</v>
      </c>
      <c r="Q207" s="108" t="s">
        <v>13</v>
      </c>
      <c r="R207" s="124" t="s">
        <v>21</v>
      </c>
      <c r="S207" s="108" t="s">
        <v>21</v>
      </c>
      <c r="T207" s="108" t="s">
        <v>131</v>
      </c>
      <c r="U207" s="108" t="s">
        <v>136</v>
      </c>
      <c r="V207" s="108" t="s">
        <v>695</v>
      </c>
      <c r="W207" s="108">
        <v>4</v>
      </c>
      <c r="X207" s="129" t="s">
        <v>88</v>
      </c>
      <c r="Y207" s="108" t="s">
        <v>690</v>
      </c>
      <c r="Z207" s="108"/>
      <c r="AD207" s="108" t="s">
        <v>144</v>
      </c>
      <c r="AE207" s="108">
        <v>0</v>
      </c>
      <c r="AG207" s="108"/>
      <c r="AH207" s="124">
        <v>84</v>
      </c>
      <c r="AI207" s="130">
        <v>1</v>
      </c>
      <c r="AJ207" s="108">
        <v>0.5</v>
      </c>
      <c r="AK207" s="131" t="s">
        <v>108</v>
      </c>
      <c r="AL207" s="108" t="s">
        <v>106</v>
      </c>
      <c r="AN207" s="108">
        <v>0</v>
      </c>
      <c r="AO207" s="108"/>
      <c r="AP207" s="108"/>
      <c r="AQ207" s="108"/>
      <c r="AR207" s="131"/>
      <c r="AT207" s="108">
        <v>0</v>
      </c>
      <c r="AU207" s="108"/>
      <c r="AV207" s="108"/>
      <c r="AW207" s="108"/>
      <c r="AX207" s="108"/>
      <c r="AZ207" s="108">
        <v>15</v>
      </c>
      <c r="BA207">
        <v>4</v>
      </c>
      <c r="BB207">
        <v>1</v>
      </c>
      <c r="BC207" t="s">
        <v>108</v>
      </c>
      <c r="BD207" t="s">
        <v>106</v>
      </c>
      <c r="BF207" s="131">
        <v>0</v>
      </c>
      <c r="BG207" s="108"/>
      <c r="BH207" s="108"/>
      <c r="BI207" s="108"/>
      <c r="BJ207" s="108"/>
      <c r="BL207" s="108">
        <v>1</v>
      </c>
      <c r="BM207">
        <v>1</v>
      </c>
      <c r="BN207">
        <v>0.2</v>
      </c>
      <c r="BO207" t="s">
        <v>112</v>
      </c>
      <c r="BP207" t="s">
        <v>106</v>
      </c>
      <c r="BX207" s="108">
        <v>0</v>
      </c>
      <c r="CD207" s="108"/>
      <c r="CE207" s="108" t="s">
        <v>709</v>
      </c>
      <c r="CL207" s="108"/>
    </row>
    <row r="208" spans="1:90">
      <c r="A208" s="123">
        <v>43304</v>
      </c>
      <c r="B208" s="108" t="s">
        <v>1442</v>
      </c>
      <c r="D208" s="108" t="s">
        <v>1208</v>
      </c>
      <c r="E208" s="108">
        <v>62</v>
      </c>
      <c r="F208" s="108">
        <v>4</v>
      </c>
      <c r="G208" s="124" t="s">
        <v>452</v>
      </c>
      <c r="H208" s="108">
        <v>0</v>
      </c>
      <c r="I208" s="108">
        <v>46</v>
      </c>
      <c r="J208" s="125" t="s">
        <v>707</v>
      </c>
      <c r="K208" s="126">
        <v>125.075</v>
      </c>
      <c r="L208" s="126">
        <v>125.535</v>
      </c>
      <c r="M208" s="127" t="s">
        <v>1455</v>
      </c>
      <c r="N208" s="128">
        <v>8</v>
      </c>
      <c r="P208" s="108" t="s">
        <v>13</v>
      </c>
      <c r="Q208" s="108" t="s">
        <v>13</v>
      </c>
      <c r="R208" s="124" t="s">
        <v>21</v>
      </c>
      <c r="S208" s="108" t="s">
        <v>21</v>
      </c>
      <c r="T208" t="s">
        <v>131</v>
      </c>
      <c r="U208" t="s">
        <v>136</v>
      </c>
      <c r="V208" s="108" t="s">
        <v>695</v>
      </c>
      <c r="W208" s="108">
        <v>4</v>
      </c>
      <c r="X208" s="129" t="s">
        <v>88</v>
      </c>
      <c r="Y208" s="108" t="s">
        <v>690</v>
      </c>
      <c r="Z208" s="108"/>
      <c r="AD208" s="108" t="s">
        <v>144</v>
      </c>
      <c r="AE208" s="108">
        <v>0</v>
      </c>
      <c r="AG208" s="108"/>
      <c r="AH208" s="124">
        <v>84</v>
      </c>
      <c r="AI208" s="130">
        <v>1</v>
      </c>
      <c r="AJ208" s="108">
        <v>0.5</v>
      </c>
      <c r="AK208" s="131" t="s">
        <v>108</v>
      </c>
      <c r="AL208" s="108" t="s">
        <v>106</v>
      </c>
      <c r="AN208" s="108">
        <v>0</v>
      </c>
      <c r="AO208" s="108"/>
      <c r="AP208" s="108"/>
      <c r="AQ208" s="108"/>
      <c r="AR208" s="131"/>
      <c r="AT208" s="108">
        <v>0</v>
      </c>
      <c r="AU208" s="108"/>
      <c r="AV208" s="108"/>
      <c r="AW208" s="108"/>
      <c r="AX208" s="108"/>
      <c r="AZ208" s="108">
        <v>15</v>
      </c>
      <c r="BA208">
        <v>4</v>
      </c>
      <c r="BB208">
        <v>1</v>
      </c>
      <c r="BC208" t="s">
        <v>108</v>
      </c>
      <c r="BD208" t="s">
        <v>106</v>
      </c>
      <c r="BF208" s="131">
        <v>0</v>
      </c>
      <c r="BG208" s="108"/>
      <c r="BH208" s="108"/>
      <c r="BI208" s="108"/>
      <c r="BJ208" s="108"/>
      <c r="BL208" s="108">
        <v>1</v>
      </c>
      <c r="BM208">
        <v>1</v>
      </c>
      <c r="BN208">
        <v>0.2</v>
      </c>
      <c r="BO208" t="s">
        <v>112</v>
      </c>
      <c r="BP208" t="s">
        <v>106</v>
      </c>
      <c r="BX208" s="108">
        <v>0</v>
      </c>
      <c r="CD208" s="108"/>
      <c r="CE208" s="108" t="s">
        <v>709</v>
      </c>
      <c r="CL208" s="108"/>
    </row>
    <row r="209" spans="1:90">
      <c r="A209" s="123">
        <v>43304</v>
      </c>
      <c r="B209" s="108" t="s">
        <v>1442</v>
      </c>
      <c r="D209" s="108" t="s">
        <v>1208</v>
      </c>
      <c r="E209" s="108">
        <v>62</v>
      </c>
      <c r="F209" s="108">
        <v>4</v>
      </c>
      <c r="G209" s="124" t="s">
        <v>452</v>
      </c>
      <c r="H209" s="108">
        <v>46</v>
      </c>
      <c r="I209" s="108">
        <v>69.5</v>
      </c>
      <c r="J209" s="125" t="s">
        <v>707</v>
      </c>
      <c r="K209" s="126">
        <v>125.535</v>
      </c>
      <c r="L209" s="126">
        <v>125.77</v>
      </c>
      <c r="M209" s="127" t="s">
        <v>1456</v>
      </c>
      <c r="N209" s="128" t="s">
        <v>693</v>
      </c>
      <c r="O209" t="s">
        <v>28</v>
      </c>
      <c r="P209" s="108" t="s">
        <v>12</v>
      </c>
      <c r="Q209" s="108" t="s">
        <v>1326</v>
      </c>
      <c r="R209" s="124" t="s">
        <v>21</v>
      </c>
      <c r="S209" s="108" t="s">
        <v>21</v>
      </c>
      <c r="T209" s="108" t="s">
        <v>158</v>
      </c>
      <c r="U209" s="108" t="s">
        <v>137</v>
      </c>
      <c r="V209" s="108" t="s">
        <v>695</v>
      </c>
      <c r="W209" s="108">
        <v>4</v>
      </c>
      <c r="X209" s="129" t="s">
        <v>88</v>
      </c>
      <c r="Y209" s="108" t="s">
        <v>92</v>
      </c>
      <c r="Z209" s="108"/>
      <c r="AD209" s="108" t="s">
        <v>144</v>
      </c>
      <c r="AE209" s="108">
        <v>0</v>
      </c>
      <c r="AG209" s="108"/>
      <c r="AH209" s="124">
        <v>98</v>
      </c>
      <c r="AI209" s="130">
        <v>2</v>
      </c>
      <c r="AJ209" s="108">
        <v>1</v>
      </c>
      <c r="AK209" s="131" t="s">
        <v>108</v>
      </c>
      <c r="AL209" s="108" t="s">
        <v>106</v>
      </c>
      <c r="AM209" s="108"/>
      <c r="AN209" s="108">
        <v>0</v>
      </c>
      <c r="AO209" s="108"/>
      <c r="AP209" s="108"/>
      <c r="AQ209" s="108"/>
      <c r="AR209" s="131"/>
      <c r="AT209" s="108">
        <v>0</v>
      </c>
      <c r="AU209" s="108"/>
      <c r="AV209" s="108"/>
      <c r="AW209" s="108"/>
      <c r="AX209" s="108"/>
      <c r="AZ209" s="108">
        <v>1</v>
      </c>
      <c r="BA209">
        <v>1</v>
      </c>
      <c r="BB209">
        <v>0.5</v>
      </c>
      <c r="BC209" t="s">
        <v>108</v>
      </c>
      <c r="BD209" t="s">
        <v>106</v>
      </c>
      <c r="BF209" s="131">
        <v>0</v>
      </c>
      <c r="BL209" s="108">
        <v>1</v>
      </c>
      <c r="BM209">
        <v>0.5</v>
      </c>
      <c r="BN209">
        <v>0.1</v>
      </c>
      <c r="BO209" t="s">
        <v>108</v>
      </c>
      <c r="BP209" t="s">
        <v>104</v>
      </c>
      <c r="BX209" s="108">
        <v>0</v>
      </c>
      <c r="CE209" s="108" t="s">
        <v>1457</v>
      </c>
      <c r="CL209" s="108"/>
    </row>
    <row r="210" spans="1:90">
      <c r="A210" s="123">
        <v>43304</v>
      </c>
      <c r="B210" s="108" t="s">
        <v>1442</v>
      </c>
      <c r="D210" s="108" t="s">
        <v>1208</v>
      </c>
      <c r="E210" s="108">
        <v>63</v>
      </c>
      <c r="F210" s="108">
        <v>1</v>
      </c>
      <c r="G210" s="124" t="s">
        <v>453</v>
      </c>
      <c r="H210" s="108">
        <v>0</v>
      </c>
      <c r="I210" s="108">
        <v>57.5</v>
      </c>
      <c r="J210" s="125" t="s">
        <v>707</v>
      </c>
      <c r="K210" s="126">
        <v>125.6</v>
      </c>
      <c r="L210" s="126">
        <v>126.175</v>
      </c>
      <c r="M210" s="127" t="s">
        <v>1456</v>
      </c>
      <c r="N210" s="128" t="s">
        <v>693</v>
      </c>
      <c r="O210" t="s">
        <v>28</v>
      </c>
      <c r="P210" s="108" t="s">
        <v>12</v>
      </c>
      <c r="Q210" s="108" t="s">
        <v>1326</v>
      </c>
      <c r="R210" s="124" t="s">
        <v>21</v>
      </c>
      <c r="S210" s="108" t="s">
        <v>21</v>
      </c>
      <c r="T210" t="s">
        <v>158</v>
      </c>
      <c r="U210" t="s">
        <v>137</v>
      </c>
      <c r="V210" s="108" t="s">
        <v>695</v>
      </c>
      <c r="W210" s="108">
        <v>4</v>
      </c>
      <c r="X210" s="129" t="s">
        <v>88</v>
      </c>
      <c r="Y210" s="108" t="s">
        <v>92</v>
      </c>
      <c r="Z210" s="108"/>
      <c r="AD210" s="108" t="s">
        <v>144</v>
      </c>
      <c r="AE210" s="108">
        <v>0</v>
      </c>
      <c r="AG210" s="108"/>
      <c r="AH210" s="124">
        <v>98</v>
      </c>
      <c r="AI210" s="130">
        <v>2</v>
      </c>
      <c r="AJ210" s="108">
        <v>1</v>
      </c>
      <c r="AK210" s="131" t="s">
        <v>108</v>
      </c>
      <c r="AL210" s="108" t="s">
        <v>106</v>
      </c>
      <c r="AM210" s="108"/>
      <c r="AN210" s="108">
        <v>0</v>
      </c>
      <c r="AO210" s="108"/>
      <c r="AP210" s="108"/>
      <c r="AQ210" s="108"/>
      <c r="AR210" s="131"/>
      <c r="AT210" s="108">
        <v>0</v>
      </c>
      <c r="AU210" s="108"/>
      <c r="AV210" s="108"/>
      <c r="AW210" s="108"/>
      <c r="AX210" s="108"/>
      <c r="AZ210" s="108">
        <v>1</v>
      </c>
      <c r="BA210">
        <v>1</v>
      </c>
      <c r="BB210">
        <v>0.5</v>
      </c>
      <c r="BC210" t="s">
        <v>108</v>
      </c>
      <c r="BD210" t="s">
        <v>106</v>
      </c>
      <c r="BF210" s="131">
        <v>0</v>
      </c>
      <c r="BL210" s="108">
        <v>1</v>
      </c>
      <c r="BM210">
        <v>0.5</v>
      </c>
      <c r="BN210">
        <v>0.1</v>
      </c>
      <c r="BO210" t="s">
        <v>108</v>
      </c>
      <c r="BP210" t="s">
        <v>104</v>
      </c>
      <c r="BX210" s="108">
        <v>0</v>
      </c>
      <c r="CE210" s="108" t="s">
        <v>1457</v>
      </c>
      <c r="CL210" s="108"/>
    </row>
    <row r="211" spans="1:90">
      <c r="A211" s="123">
        <v>43304</v>
      </c>
      <c r="B211" s="108" t="s">
        <v>1442</v>
      </c>
      <c r="D211" s="108" t="s">
        <v>1208</v>
      </c>
      <c r="E211" s="108">
        <v>63</v>
      </c>
      <c r="F211" s="108">
        <v>2</v>
      </c>
      <c r="G211" s="124" t="s">
        <v>454</v>
      </c>
      <c r="H211" s="108">
        <v>0</v>
      </c>
      <c r="I211" s="108">
        <v>74</v>
      </c>
      <c r="J211" s="125" t="s">
        <v>707</v>
      </c>
      <c r="K211" s="126">
        <v>126.175</v>
      </c>
      <c r="L211" s="126">
        <v>126.91499999999999</v>
      </c>
      <c r="M211" s="127" t="s">
        <v>1456</v>
      </c>
      <c r="N211" s="128" t="s">
        <v>693</v>
      </c>
      <c r="O211" t="s">
        <v>28</v>
      </c>
      <c r="P211" s="108" t="s">
        <v>12</v>
      </c>
      <c r="Q211" s="108" t="s">
        <v>1326</v>
      </c>
      <c r="R211" s="124" t="s">
        <v>21</v>
      </c>
      <c r="S211" s="108" t="s">
        <v>21</v>
      </c>
      <c r="T211" s="108" t="s">
        <v>158</v>
      </c>
      <c r="U211" s="108" t="s">
        <v>137</v>
      </c>
      <c r="V211" s="108" t="s">
        <v>695</v>
      </c>
      <c r="W211" s="108">
        <v>4</v>
      </c>
      <c r="X211" s="129" t="s">
        <v>88</v>
      </c>
      <c r="Y211" s="108" t="s">
        <v>92</v>
      </c>
      <c r="Z211" s="108"/>
      <c r="AD211" s="108" t="s">
        <v>144</v>
      </c>
      <c r="AE211" s="108">
        <v>0</v>
      </c>
      <c r="AG211" s="108"/>
      <c r="AH211" s="124">
        <v>98</v>
      </c>
      <c r="AI211" s="130">
        <v>2</v>
      </c>
      <c r="AJ211" s="108">
        <v>1</v>
      </c>
      <c r="AK211" s="131" t="s">
        <v>108</v>
      </c>
      <c r="AL211" s="108" t="s">
        <v>106</v>
      </c>
      <c r="AN211" s="108">
        <v>0</v>
      </c>
      <c r="AO211" s="108"/>
      <c r="AP211" s="108"/>
      <c r="AQ211" s="108"/>
      <c r="AR211" s="131"/>
      <c r="AT211" s="108">
        <v>0</v>
      </c>
      <c r="AU211" s="108"/>
      <c r="AV211" s="108"/>
      <c r="AW211" s="108"/>
      <c r="AX211" s="108"/>
      <c r="AZ211" s="108">
        <v>1</v>
      </c>
      <c r="BA211">
        <v>1</v>
      </c>
      <c r="BB211">
        <v>0.5</v>
      </c>
      <c r="BC211" t="s">
        <v>108</v>
      </c>
      <c r="BD211" t="s">
        <v>106</v>
      </c>
      <c r="BF211" s="131">
        <v>0</v>
      </c>
      <c r="BG211" s="108"/>
      <c r="BH211" s="108"/>
      <c r="BI211" s="108"/>
      <c r="BJ211" s="108"/>
      <c r="BL211" s="108">
        <v>1</v>
      </c>
      <c r="BM211">
        <v>0.5</v>
      </c>
      <c r="BN211">
        <v>0.1</v>
      </c>
      <c r="BO211" t="s">
        <v>108</v>
      </c>
      <c r="BP211" t="s">
        <v>104</v>
      </c>
      <c r="BX211" s="108">
        <v>0</v>
      </c>
      <c r="CD211" s="108"/>
      <c r="CE211" s="108" t="s">
        <v>1457</v>
      </c>
      <c r="CL211" s="108"/>
    </row>
    <row r="212" spans="1:90">
      <c r="A212" s="123">
        <v>43304</v>
      </c>
      <c r="B212" s="108" t="s">
        <v>1442</v>
      </c>
      <c r="D212" s="108" t="s">
        <v>1208</v>
      </c>
      <c r="E212" s="108">
        <v>63</v>
      </c>
      <c r="F212" s="108">
        <v>3</v>
      </c>
      <c r="G212" s="124" t="s">
        <v>455</v>
      </c>
      <c r="H212" s="108">
        <v>0</v>
      </c>
      <c r="I212" s="108">
        <v>75</v>
      </c>
      <c r="J212" s="125" t="s">
        <v>707</v>
      </c>
      <c r="K212" s="126">
        <v>126.91500000000001</v>
      </c>
      <c r="L212" s="126">
        <v>127.66500000000001</v>
      </c>
      <c r="M212" s="127" t="s">
        <v>1456</v>
      </c>
      <c r="N212" s="128" t="s">
        <v>693</v>
      </c>
      <c r="O212" t="s">
        <v>28</v>
      </c>
      <c r="P212" s="108" t="s">
        <v>12</v>
      </c>
      <c r="Q212" s="108" t="s">
        <v>1326</v>
      </c>
      <c r="R212" s="124" t="s">
        <v>21</v>
      </c>
      <c r="S212" s="108" t="s">
        <v>21</v>
      </c>
      <c r="T212" s="108" t="s">
        <v>158</v>
      </c>
      <c r="U212" s="108" t="s">
        <v>137</v>
      </c>
      <c r="V212" s="108" t="s">
        <v>695</v>
      </c>
      <c r="W212" s="108">
        <v>4</v>
      </c>
      <c r="X212" s="129" t="s">
        <v>88</v>
      </c>
      <c r="Y212" s="108" t="s">
        <v>92</v>
      </c>
      <c r="Z212" s="108"/>
      <c r="AA212" s="108"/>
      <c r="AB212" s="108"/>
      <c r="AC212" s="108"/>
      <c r="AD212" s="108" t="s">
        <v>144</v>
      </c>
      <c r="AE212" s="108">
        <v>0</v>
      </c>
      <c r="AG212" s="108"/>
      <c r="AH212" s="124">
        <v>98</v>
      </c>
      <c r="AI212" s="130">
        <v>2</v>
      </c>
      <c r="AJ212" s="108">
        <v>1</v>
      </c>
      <c r="AK212" s="131" t="s">
        <v>108</v>
      </c>
      <c r="AL212" s="108" t="s">
        <v>106</v>
      </c>
      <c r="AN212" s="108">
        <v>0</v>
      </c>
      <c r="AO212" s="108"/>
      <c r="AP212" s="108"/>
      <c r="AQ212" s="108"/>
      <c r="AR212" s="131"/>
      <c r="AT212" s="108">
        <v>0</v>
      </c>
      <c r="AU212" s="108"/>
      <c r="AV212" s="108"/>
      <c r="AW212" s="108"/>
      <c r="AX212" s="108"/>
      <c r="AZ212" s="108">
        <v>1</v>
      </c>
      <c r="BA212">
        <v>1</v>
      </c>
      <c r="BB212">
        <v>0.5</v>
      </c>
      <c r="BC212" t="s">
        <v>108</v>
      </c>
      <c r="BD212" t="s">
        <v>106</v>
      </c>
      <c r="BF212" s="131">
        <v>0</v>
      </c>
      <c r="BL212" s="108">
        <v>1</v>
      </c>
      <c r="BM212">
        <v>0.5</v>
      </c>
      <c r="BN212">
        <v>0.1</v>
      </c>
      <c r="BO212" t="s">
        <v>108</v>
      </c>
      <c r="BP212" t="s">
        <v>104</v>
      </c>
      <c r="BX212" s="108">
        <v>0</v>
      </c>
      <c r="BY212" s="108"/>
      <c r="BZ212" s="108"/>
      <c r="CA212" s="108"/>
      <c r="CB212" s="108"/>
      <c r="CD212" s="108"/>
      <c r="CE212" s="108" t="s">
        <v>1457</v>
      </c>
      <c r="CL212" s="108"/>
    </row>
    <row r="213" spans="1:90">
      <c r="A213" s="123">
        <v>43304</v>
      </c>
      <c r="B213" s="108" t="s">
        <v>1442</v>
      </c>
      <c r="D213" s="108" t="s">
        <v>1208</v>
      </c>
      <c r="E213" s="108">
        <v>63</v>
      </c>
      <c r="F213" s="108">
        <v>4</v>
      </c>
      <c r="G213" s="124" t="s">
        <v>456</v>
      </c>
      <c r="H213" s="108">
        <v>0</v>
      </c>
      <c r="I213" s="108">
        <v>93</v>
      </c>
      <c r="J213" s="125" t="s">
        <v>707</v>
      </c>
      <c r="K213" s="126">
        <v>127.66500000000001</v>
      </c>
      <c r="L213" s="126">
        <v>128.595</v>
      </c>
      <c r="M213" s="127" t="s">
        <v>1456</v>
      </c>
      <c r="N213" s="128" t="s">
        <v>693</v>
      </c>
      <c r="O213" t="s">
        <v>28</v>
      </c>
      <c r="P213" s="108" t="s">
        <v>12</v>
      </c>
      <c r="Q213" s="108" t="s">
        <v>1326</v>
      </c>
      <c r="R213" s="124" t="s">
        <v>21</v>
      </c>
      <c r="S213" s="108" t="s">
        <v>21</v>
      </c>
      <c r="T213" t="s">
        <v>158</v>
      </c>
      <c r="U213" t="s">
        <v>137</v>
      </c>
      <c r="V213" s="108" t="s">
        <v>695</v>
      </c>
      <c r="W213" s="108">
        <v>4</v>
      </c>
      <c r="X213" s="129" t="s">
        <v>88</v>
      </c>
      <c r="Y213" s="108" t="s">
        <v>92</v>
      </c>
      <c r="Z213" s="108"/>
      <c r="AA213" s="108"/>
      <c r="AB213" s="108"/>
      <c r="AC213" s="108"/>
      <c r="AD213" s="108" t="s">
        <v>144</v>
      </c>
      <c r="AE213" s="108">
        <v>0</v>
      </c>
      <c r="AG213" s="108"/>
      <c r="AH213" s="124">
        <v>98</v>
      </c>
      <c r="AI213" s="130">
        <v>2</v>
      </c>
      <c r="AJ213" s="108">
        <v>1</v>
      </c>
      <c r="AK213" s="131" t="s">
        <v>108</v>
      </c>
      <c r="AL213" s="108" t="s">
        <v>106</v>
      </c>
      <c r="AN213" s="108">
        <v>0</v>
      </c>
      <c r="AO213" s="108"/>
      <c r="AP213" s="108"/>
      <c r="AQ213" s="108"/>
      <c r="AR213" s="131"/>
      <c r="AT213" s="108">
        <v>0</v>
      </c>
      <c r="AU213" s="108"/>
      <c r="AV213" s="108"/>
      <c r="AW213" s="108"/>
      <c r="AX213" s="108"/>
      <c r="AZ213" s="108">
        <v>1</v>
      </c>
      <c r="BA213">
        <v>1</v>
      </c>
      <c r="BB213">
        <v>0.5</v>
      </c>
      <c r="BC213" t="s">
        <v>108</v>
      </c>
      <c r="BD213" t="s">
        <v>106</v>
      </c>
      <c r="BF213" s="131">
        <v>0</v>
      </c>
      <c r="BL213" s="108">
        <v>1</v>
      </c>
      <c r="BM213">
        <v>0.5</v>
      </c>
      <c r="BN213">
        <v>0.1</v>
      </c>
      <c r="BO213" t="s">
        <v>108</v>
      </c>
      <c r="BP213" t="s">
        <v>104</v>
      </c>
      <c r="BX213" s="108">
        <v>0</v>
      </c>
      <c r="BY213" s="108"/>
      <c r="BZ213" s="108"/>
      <c r="CA213" s="108"/>
      <c r="CB213" s="108"/>
      <c r="CD213" s="108"/>
      <c r="CE213" s="108" t="s">
        <v>1457</v>
      </c>
      <c r="CL213" s="108"/>
    </row>
    <row r="214" spans="1:90">
      <c r="A214" s="123">
        <v>43304</v>
      </c>
      <c r="B214" s="108" t="s">
        <v>1442</v>
      </c>
      <c r="D214" s="108" t="s">
        <v>1208</v>
      </c>
      <c r="E214" s="108">
        <v>64</v>
      </c>
      <c r="F214" s="108">
        <v>1</v>
      </c>
      <c r="G214" s="124" t="s">
        <v>457</v>
      </c>
      <c r="H214" s="108">
        <v>0</v>
      </c>
      <c r="I214" s="108">
        <v>90</v>
      </c>
      <c r="J214" s="125" t="s">
        <v>707</v>
      </c>
      <c r="K214" s="126">
        <v>128.6</v>
      </c>
      <c r="L214" s="126">
        <v>129.5</v>
      </c>
      <c r="M214" s="127" t="s">
        <v>1456</v>
      </c>
      <c r="N214" s="128" t="s">
        <v>693</v>
      </c>
      <c r="O214" t="s">
        <v>28</v>
      </c>
      <c r="P214" s="108" t="s">
        <v>12</v>
      </c>
      <c r="Q214" s="108" t="s">
        <v>1326</v>
      </c>
      <c r="R214" s="124" t="s">
        <v>21</v>
      </c>
      <c r="S214" s="108" t="s">
        <v>21</v>
      </c>
      <c r="T214" s="108" t="s">
        <v>158</v>
      </c>
      <c r="U214" s="108" t="s">
        <v>137</v>
      </c>
      <c r="V214" s="108" t="s">
        <v>695</v>
      </c>
      <c r="W214" s="108">
        <v>4</v>
      </c>
      <c r="X214" s="129" t="s">
        <v>88</v>
      </c>
      <c r="Y214" s="108" t="s">
        <v>92</v>
      </c>
      <c r="Z214" s="108"/>
      <c r="AD214" s="108" t="s">
        <v>144</v>
      </c>
      <c r="AE214" s="108">
        <v>0</v>
      </c>
      <c r="AG214" s="108"/>
      <c r="AH214" s="124">
        <v>98</v>
      </c>
      <c r="AI214" s="130">
        <v>2</v>
      </c>
      <c r="AJ214" s="108">
        <v>1</v>
      </c>
      <c r="AK214" s="131" t="s">
        <v>108</v>
      </c>
      <c r="AL214" s="108" t="s">
        <v>106</v>
      </c>
      <c r="AN214" s="108">
        <v>0</v>
      </c>
      <c r="AO214" s="108"/>
      <c r="AP214" s="108"/>
      <c r="AQ214" s="108"/>
      <c r="AR214" s="131"/>
      <c r="AT214" s="108">
        <v>0</v>
      </c>
      <c r="AU214" s="108"/>
      <c r="AV214" s="108"/>
      <c r="AW214" s="108"/>
      <c r="AX214" s="108"/>
      <c r="AZ214" s="108">
        <v>1</v>
      </c>
      <c r="BA214">
        <v>1</v>
      </c>
      <c r="BB214">
        <v>0.5</v>
      </c>
      <c r="BC214" t="s">
        <v>108</v>
      </c>
      <c r="BD214" t="s">
        <v>106</v>
      </c>
      <c r="BF214" s="131">
        <v>0</v>
      </c>
      <c r="BL214" s="108">
        <v>1</v>
      </c>
      <c r="BM214">
        <v>0.5</v>
      </c>
      <c r="BN214">
        <v>0.1</v>
      </c>
      <c r="BO214" t="s">
        <v>108</v>
      </c>
      <c r="BP214" t="s">
        <v>104</v>
      </c>
      <c r="BX214" s="108">
        <v>0</v>
      </c>
      <c r="CE214" s="108" t="s">
        <v>1457</v>
      </c>
      <c r="CL214" s="108"/>
    </row>
    <row r="215" spans="1:90">
      <c r="A215" s="123">
        <v>43304</v>
      </c>
      <c r="B215" s="108" t="s">
        <v>1442</v>
      </c>
      <c r="D215" s="108" t="s">
        <v>1208</v>
      </c>
      <c r="E215" s="108">
        <v>64</v>
      </c>
      <c r="F215" s="108">
        <v>2</v>
      </c>
      <c r="G215" s="124" t="s">
        <v>905</v>
      </c>
      <c r="H215" s="108">
        <v>0</v>
      </c>
      <c r="I215" s="108">
        <v>90</v>
      </c>
      <c r="J215" s="125" t="s">
        <v>707</v>
      </c>
      <c r="K215" s="126">
        <v>129.5</v>
      </c>
      <c r="L215" s="126">
        <v>130.4</v>
      </c>
      <c r="M215" s="127" t="s">
        <v>1456</v>
      </c>
      <c r="N215" s="128" t="s">
        <v>693</v>
      </c>
      <c r="O215" t="s">
        <v>28</v>
      </c>
      <c r="P215" s="108" t="s">
        <v>12</v>
      </c>
      <c r="Q215" s="108" t="s">
        <v>1326</v>
      </c>
      <c r="R215" s="124" t="s">
        <v>21</v>
      </c>
      <c r="S215" s="108" t="s">
        <v>21</v>
      </c>
      <c r="T215" t="s">
        <v>158</v>
      </c>
      <c r="U215" t="s">
        <v>137</v>
      </c>
      <c r="V215" s="108" t="s">
        <v>695</v>
      </c>
      <c r="W215" s="108">
        <v>4</v>
      </c>
      <c r="X215" s="129" t="s">
        <v>88</v>
      </c>
      <c r="Y215" s="108" t="s">
        <v>92</v>
      </c>
      <c r="Z215" s="108"/>
      <c r="AD215" s="108" t="s">
        <v>144</v>
      </c>
      <c r="AE215" s="108">
        <v>0</v>
      </c>
      <c r="AG215" s="108"/>
      <c r="AH215" s="124">
        <v>98</v>
      </c>
      <c r="AI215" s="130">
        <v>2</v>
      </c>
      <c r="AJ215" s="108">
        <v>1</v>
      </c>
      <c r="AK215" s="131" t="s">
        <v>108</v>
      </c>
      <c r="AL215" s="108" t="s">
        <v>106</v>
      </c>
      <c r="AN215" s="108">
        <v>0</v>
      </c>
      <c r="AO215" s="108"/>
      <c r="AP215" s="108"/>
      <c r="AQ215" s="108"/>
      <c r="AR215" s="131"/>
      <c r="AT215" s="108">
        <v>0</v>
      </c>
      <c r="AU215" s="108"/>
      <c r="AV215" s="108"/>
      <c r="AW215" s="108"/>
      <c r="AX215" s="108"/>
      <c r="AZ215" s="108">
        <v>1</v>
      </c>
      <c r="BA215">
        <v>1</v>
      </c>
      <c r="BB215">
        <v>0.5</v>
      </c>
      <c r="BC215" t="s">
        <v>108</v>
      </c>
      <c r="BD215" t="s">
        <v>106</v>
      </c>
      <c r="BF215" s="131">
        <v>0</v>
      </c>
      <c r="BL215" s="108">
        <v>1</v>
      </c>
      <c r="BM215">
        <v>0.5</v>
      </c>
      <c r="BN215">
        <v>0.1</v>
      </c>
      <c r="BO215" t="s">
        <v>108</v>
      </c>
      <c r="BP215" t="s">
        <v>104</v>
      </c>
      <c r="BX215" s="108">
        <v>0</v>
      </c>
      <c r="CE215" s="108" t="s">
        <v>1457</v>
      </c>
      <c r="CL215" s="108"/>
    </row>
    <row r="216" spans="1:90">
      <c r="A216" s="123">
        <v>43304</v>
      </c>
      <c r="B216" s="108" t="s">
        <v>1442</v>
      </c>
      <c r="D216" s="108" t="s">
        <v>1208</v>
      </c>
      <c r="E216" s="108">
        <v>65</v>
      </c>
      <c r="F216" s="108">
        <v>1</v>
      </c>
      <c r="G216" s="124" t="s">
        <v>458</v>
      </c>
      <c r="H216" s="108">
        <v>0</v>
      </c>
      <c r="I216" s="108">
        <v>36</v>
      </c>
      <c r="J216" s="125" t="s">
        <v>707</v>
      </c>
      <c r="K216" s="126">
        <v>130.30000000000001</v>
      </c>
      <c r="L216" s="126">
        <v>130.66000000000003</v>
      </c>
      <c r="M216" s="127" t="s">
        <v>1456</v>
      </c>
      <c r="N216" s="128" t="s">
        <v>693</v>
      </c>
      <c r="O216" t="s">
        <v>28</v>
      </c>
      <c r="P216" s="108" t="s">
        <v>12</v>
      </c>
      <c r="Q216" s="108" t="s">
        <v>1326</v>
      </c>
      <c r="R216" s="124" t="s">
        <v>21</v>
      </c>
      <c r="S216" s="108" t="s">
        <v>21</v>
      </c>
      <c r="T216" s="108" t="s">
        <v>158</v>
      </c>
      <c r="U216" s="108" t="s">
        <v>137</v>
      </c>
      <c r="V216" s="108" t="s">
        <v>695</v>
      </c>
      <c r="W216" s="108">
        <v>4</v>
      </c>
      <c r="X216" s="129" t="s">
        <v>88</v>
      </c>
      <c r="Y216" s="108" t="s">
        <v>92</v>
      </c>
      <c r="Z216" s="108"/>
      <c r="AD216" s="108" t="s">
        <v>144</v>
      </c>
      <c r="AE216" s="108">
        <v>0</v>
      </c>
      <c r="AG216" s="108"/>
      <c r="AH216" s="124">
        <v>98</v>
      </c>
      <c r="AI216" s="130">
        <v>2</v>
      </c>
      <c r="AJ216" s="108">
        <v>1</v>
      </c>
      <c r="AK216" s="131" t="s">
        <v>108</v>
      </c>
      <c r="AL216" s="108" t="s">
        <v>106</v>
      </c>
      <c r="AN216" s="108">
        <v>0</v>
      </c>
      <c r="AO216" s="108"/>
      <c r="AP216" s="108"/>
      <c r="AQ216" s="108"/>
      <c r="AR216" s="131"/>
      <c r="AT216" s="108">
        <v>0</v>
      </c>
      <c r="AU216" s="108"/>
      <c r="AV216" s="108"/>
      <c r="AW216" s="108"/>
      <c r="AX216" s="108"/>
      <c r="AZ216" s="108">
        <v>1</v>
      </c>
      <c r="BA216">
        <v>1</v>
      </c>
      <c r="BB216">
        <v>0.5</v>
      </c>
      <c r="BC216" t="s">
        <v>108</v>
      </c>
      <c r="BD216" t="s">
        <v>106</v>
      </c>
      <c r="BF216" s="131">
        <v>0</v>
      </c>
      <c r="BL216" s="108">
        <v>1</v>
      </c>
      <c r="BM216">
        <v>0.5</v>
      </c>
      <c r="BN216">
        <v>0.1</v>
      </c>
      <c r="BO216" t="s">
        <v>108</v>
      </c>
      <c r="BP216" t="s">
        <v>104</v>
      </c>
      <c r="BX216" s="108">
        <v>0</v>
      </c>
      <c r="CD216" s="108"/>
      <c r="CE216" s="108" t="s">
        <v>1457</v>
      </c>
      <c r="CL216" s="108"/>
    </row>
    <row r="217" spans="1:90">
      <c r="A217" s="123">
        <v>43304</v>
      </c>
      <c r="B217" s="108" t="s">
        <v>1442</v>
      </c>
      <c r="D217" s="108" t="s">
        <v>1208</v>
      </c>
      <c r="E217" s="108">
        <v>65</v>
      </c>
      <c r="F217" s="108">
        <v>2</v>
      </c>
      <c r="G217" s="124" t="s">
        <v>459</v>
      </c>
      <c r="H217" s="108">
        <v>0</v>
      </c>
      <c r="I217" s="108">
        <v>16.5</v>
      </c>
      <c r="J217" s="125" t="s">
        <v>707</v>
      </c>
      <c r="K217" s="126">
        <v>130.66</v>
      </c>
      <c r="L217" s="126">
        <v>130.82499999999999</v>
      </c>
      <c r="M217" s="127" t="s">
        <v>1456</v>
      </c>
      <c r="N217" s="128" t="s">
        <v>693</v>
      </c>
      <c r="O217" t="s">
        <v>28</v>
      </c>
      <c r="P217" s="108" t="s">
        <v>12</v>
      </c>
      <c r="Q217" s="108" t="s">
        <v>1326</v>
      </c>
      <c r="R217" s="124" t="s">
        <v>21</v>
      </c>
      <c r="S217" s="108" t="s">
        <v>700</v>
      </c>
      <c r="T217" t="s">
        <v>158</v>
      </c>
      <c r="U217" t="s">
        <v>137</v>
      </c>
      <c r="V217" s="108" t="s">
        <v>695</v>
      </c>
      <c r="W217" s="108">
        <v>4</v>
      </c>
      <c r="X217" s="129" t="s">
        <v>88</v>
      </c>
      <c r="Y217" s="108" t="s">
        <v>92</v>
      </c>
      <c r="Z217" s="108"/>
      <c r="AD217" s="108" t="s">
        <v>144</v>
      </c>
      <c r="AE217" s="108">
        <v>0</v>
      </c>
      <c r="AG217" s="108"/>
      <c r="AH217" s="124">
        <v>98</v>
      </c>
      <c r="AI217" s="130">
        <v>2</v>
      </c>
      <c r="AJ217" s="108">
        <v>1</v>
      </c>
      <c r="AK217" s="131" t="s">
        <v>108</v>
      </c>
      <c r="AL217" s="108" t="s">
        <v>106</v>
      </c>
      <c r="AN217" s="108">
        <v>0</v>
      </c>
      <c r="AO217" s="108"/>
      <c r="AP217" s="108"/>
      <c r="AQ217" s="108"/>
      <c r="AR217" s="131"/>
      <c r="AT217" s="108">
        <v>0</v>
      </c>
      <c r="AU217" s="108"/>
      <c r="AV217" s="108"/>
      <c r="AW217" s="108"/>
      <c r="AX217" s="108"/>
      <c r="AZ217" s="108">
        <v>1</v>
      </c>
      <c r="BA217">
        <v>1</v>
      </c>
      <c r="BB217">
        <v>0.5</v>
      </c>
      <c r="BC217" t="s">
        <v>108</v>
      </c>
      <c r="BD217" t="s">
        <v>106</v>
      </c>
      <c r="BF217" s="131">
        <v>0</v>
      </c>
      <c r="BL217" s="108">
        <v>1</v>
      </c>
      <c r="BM217">
        <v>0.5</v>
      </c>
      <c r="BN217">
        <v>0.1</v>
      </c>
      <c r="BO217" t="s">
        <v>108</v>
      </c>
      <c r="BP217" t="s">
        <v>104</v>
      </c>
      <c r="BX217" s="108">
        <v>0</v>
      </c>
      <c r="CD217" s="108"/>
      <c r="CE217" s="108" t="s">
        <v>1457</v>
      </c>
      <c r="CL217" s="108"/>
    </row>
    <row r="218" spans="1:90">
      <c r="A218" s="123">
        <v>43304</v>
      </c>
      <c r="B218" s="108" t="s">
        <v>1442</v>
      </c>
      <c r="D218" s="108" t="s">
        <v>1208</v>
      </c>
      <c r="E218" s="108">
        <v>65</v>
      </c>
      <c r="F218" s="108">
        <v>2</v>
      </c>
      <c r="G218" s="124" t="s">
        <v>459</v>
      </c>
      <c r="H218" s="108">
        <v>16.5</v>
      </c>
      <c r="I218" s="108">
        <v>24</v>
      </c>
      <c r="J218" s="125" t="s">
        <v>707</v>
      </c>
      <c r="K218" s="126">
        <v>130.82499999999999</v>
      </c>
      <c r="L218" s="126">
        <v>130.9</v>
      </c>
      <c r="M218" s="127" t="s">
        <v>1458</v>
      </c>
      <c r="N218" s="128">
        <v>1</v>
      </c>
      <c r="P218" s="108" t="s">
        <v>4</v>
      </c>
      <c r="Q218" s="108" t="s">
        <v>4</v>
      </c>
      <c r="R218" s="124" t="s">
        <v>700</v>
      </c>
      <c r="S218" s="108" t="s">
        <v>700</v>
      </c>
      <c r="T218" t="s">
        <v>131</v>
      </c>
      <c r="U218" t="s">
        <v>136</v>
      </c>
      <c r="V218" s="108" t="s">
        <v>696</v>
      </c>
      <c r="W218" s="108">
        <v>5</v>
      </c>
      <c r="X218" s="129" t="s">
        <v>88</v>
      </c>
      <c r="Y218" s="108" t="s">
        <v>92</v>
      </c>
      <c r="Z218" s="108"/>
      <c r="AD218" s="108" t="s">
        <v>144</v>
      </c>
      <c r="AE218" s="108">
        <v>0</v>
      </c>
      <c r="AG218" s="108"/>
      <c r="AH218" s="124">
        <v>0</v>
      </c>
      <c r="AI218" s="130"/>
      <c r="AJ218" s="108"/>
      <c r="AK218" s="131"/>
      <c r="AL218" s="108"/>
      <c r="AN218" s="108">
        <v>80</v>
      </c>
      <c r="AO218" s="108">
        <v>10</v>
      </c>
      <c r="AP218" s="108">
        <v>5</v>
      </c>
      <c r="AQ218" s="108" t="s">
        <v>108</v>
      </c>
      <c r="AR218" s="131" t="s">
        <v>105</v>
      </c>
      <c r="AT218" s="108">
        <v>20</v>
      </c>
      <c r="AU218" s="108">
        <v>10</v>
      </c>
      <c r="AV218" s="108">
        <v>4</v>
      </c>
      <c r="AW218" s="108" t="s">
        <v>108</v>
      </c>
      <c r="AX218" s="108" t="s">
        <v>104</v>
      </c>
      <c r="AZ218" s="108">
        <v>0</v>
      </c>
      <c r="BF218" s="131">
        <v>0</v>
      </c>
      <c r="BL218" s="108">
        <v>0</v>
      </c>
      <c r="BX218" s="108">
        <v>0</v>
      </c>
      <c r="CD218" s="108"/>
      <c r="CE218" s="108" t="s">
        <v>1459</v>
      </c>
      <c r="CL218" s="108"/>
    </row>
    <row r="219" spans="1:90">
      <c r="A219" s="123">
        <v>43304</v>
      </c>
      <c r="B219" s="108" t="s">
        <v>1442</v>
      </c>
      <c r="D219" s="108" t="s">
        <v>1208</v>
      </c>
      <c r="E219" s="108">
        <v>65</v>
      </c>
      <c r="F219" s="108">
        <v>2</v>
      </c>
      <c r="G219" s="124" t="s">
        <v>459</v>
      </c>
      <c r="H219" s="108">
        <v>24</v>
      </c>
      <c r="I219" s="108">
        <v>92.5</v>
      </c>
      <c r="J219" s="125" t="s">
        <v>707</v>
      </c>
      <c r="K219" s="126">
        <v>130.9</v>
      </c>
      <c r="L219" s="126">
        <v>131.58500000000001</v>
      </c>
      <c r="M219" s="127" t="s">
        <v>1460</v>
      </c>
      <c r="N219" s="128" t="s">
        <v>693</v>
      </c>
      <c r="P219" s="108" t="s">
        <v>12</v>
      </c>
      <c r="Q219" s="108" t="s">
        <v>12</v>
      </c>
      <c r="R219" s="124" t="s">
        <v>700</v>
      </c>
      <c r="S219" s="108" t="s">
        <v>700</v>
      </c>
      <c r="T219" t="s">
        <v>131</v>
      </c>
      <c r="U219" t="s">
        <v>136</v>
      </c>
      <c r="V219" s="108" t="s">
        <v>695</v>
      </c>
      <c r="W219" s="108">
        <v>4</v>
      </c>
      <c r="X219" s="129" t="s">
        <v>88</v>
      </c>
      <c r="Y219" s="108" t="s">
        <v>92</v>
      </c>
      <c r="Z219" s="108"/>
      <c r="AD219" s="108" t="s">
        <v>144</v>
      </c>
      <c r="AE219" s="108">
        <v>0</v>
      </c>
      <c r="AG219" s="108"/>
      <c r="AH219" s="124">
        <v>99</v>
      </c>
      <c r="AI219" s="130">
        <v>2</v>
      </c>
      <c r="AJ219" s="108">
        <v>1</v>
      </c>
      <c r="AK219" s="131" t="s">
        <v>108</v>
      </c>
      <c r="AL219" s="108" t="s">
        <v>106</v>
      </c>
      <c r="AN219" s="108">
        <v>0</v>
      </c>
      <c r="AO219" s="108"/>
      <c r="AP219" s="108"/>
      <c r="AQ219" s="108"/>
      <c r="AR219" s="131"/>
      <c r="AT219" s="108">
        <v>0</v>
      </c>
      <c r="AU219" s="108"/>
      <c r="AV219" s="108"/>
      <c r="AW219" s="108"/>
      <c r="AX219" s="108"/>
      <c r="AZ219" s="108">
        <v>0</v>
      </c>
      <c r="BF219" s="131">
        <v>0</v>
      </c>
      <c r="BL219" s="108">
        <v>1</v>
      </c>
      <c r="BM219">
        <v>0.5</v>
      </c>
      <c r="BN219">
        <v>0.1</v>
      </c>
      <c r="BO219" t="s">
        <v>112</v>
      </c>
      <c r="BP219" t="s">
        <v>106</v>
      </c>
      <c r="BX219" s="108">
        <v>0</v>
      </c>
      <c r="CD219" s="108"/>
      <c r="CE219" s="108" t="s">
        <v>1451</v>
      </c>
      <c r="CL219" s="108"/>
    </row>
    <row r="220" spans="1:90">
      <c r="A220" s="123">
        <v>43304</v>
      </c>
      <c r="B220" s="108" t="s">
        <v>1442</v>
      </c>
      <c r="D220" s="108" t="s">
        <v>1208</v>
      </c>
      <c r="E220" s="108">
        <v>66</v>
      </c>
      <c r="F220" s="108">
        <v>1</v>
      </c>
      <c r="G220" s="124" t="s">
        <v>460</v>
      </c>
      <c r="H220" s="108">
        <v>0</v>
      </c>
      <c r="I220" s="108">
        <v>39</v>
      </c>
      <c r="J220" s="125" t="s">
        <v>707</v>
      </c>
      <c r="K220" s="126">
        <v>131.6</v>
      </c>
      <c r="L220" s="126">
        <v>131.98999999999998</v>
      </c>
      <c r="M220" s="127" t="s">
        <v>1460</v>
      </c>
      <c r="N220" s="128" t="s">
        <v>693</v>
      </c>
      <c r="P220" s="108" t="s">
        <v>12</v>
      </c>
      <c r="Q220" s="108" t="s">
        <v>12</v>
      </c>
      <c r="R220" s="124" t="s">
        <v>700</v>
      </c>
      <c r="S220" s="108" t="s">
        <v>700</v>
      </c>
      <c r="T220" t="s">
        <v>131</v>
      </c>
      <c r="U220" t="s">
        <v>136</v>
      </c>
      <c r="V220" s="108" t="s">
        <v>695</v>
      </c>
      <c r="W220" s="108">
        <v>4</v>
      </c>
      <c r="X220" s="129" t="s">
        <v>88</v>
      </c>
      <c r="Y220" s="108" t="s">
        <v>92</v>
      </c>
      <c r="Z220" s="108"/>
      <c r="AD220" s="108" t="s">
        <v>144</v>
      </c>
      <c r="AE220" s="108">
        <v>0</v>
      </c>
      <c r="AG220" s="108"/>
      <c r="AH220" s="124">
        <v>99</v>
      </c>
      <c r="AI220" s="130">
        <v>2</v>
      </c>
      <c r="AJ220" s="108">
        <v>1</v>
      </c>
      <c r="AK220" s="131" t="s">
        <v>108</v>
      </c>
      <c r="AL220" s="108" t="s">
        <v>106</v>
      </c>
      <c r="AN220" s="108">
        <v>0</v>
      </c>
      <c r="AO220" s="108"/>
      <c r="AP220" s="108"/>
      <c r="AQ220" s="108"/>
      <c r="AR220" s="131"/>
      <c r="AT220" s="108">
        <v>0</v>
      </c>
      <c r="AU220" s="108"/>
      <c r="AV220" s="108"/>
      <c r="AW220" s="108"/>
      <c r="AX220" s="108"/>
      <c r="AZ220" s="108">
        <v>0</v>
      </c>
      <c r="BF220" s="131">
        <v>0</v>
      </c>
      <c r="BL220" s="108">
        <v>1</v>
      </c>
      <c r="BM220">
        <v>0.5</v>
      </c>
      <c r="BN220">
        <v>0.1</v>
      </c>
      <c r="BO220" t="s">
        <v>112</v>
      </c>
      <c r="BP220" t="s">
        <v>106</v>
      </c>
      <c r="BX220" s="108">
        <v>0</v>
      </c>
      <c r="CD220" s="108"/>
      <c r="CE220" s="108" t="s">
        <v>1451</v>
      </c>
      <c r="CL220" s="108"/>
    </row>
    <row r="221" spans="1:90">
      <c r="A221" s="123">
        <v>43304</v>
      </c>
      <c r="B221" s="108" t="s">
        <v>1442</v>
      </c>
      <c r="D221" s="108" t="s">
        <v>1208</v>
      </c>
      <c r="E221" s="108">
        <v>67</v>
      </c>
      <c r="F221" s="108">
        <v>1</v>
      </c>
      <c r="G221" s="124" t="s">
        <v>461</v>
      </c>
      <c r="H221" s="108">
        <v>0</v>
      </c>
      <c r="I221" s="108">
        <v>4</v>
      </c>
      <c r="J221" s="125" t="s">
        <v>707</v>
      </c>
      <c r="K221" s="126">
        <v>131.6</v>
      </c>
      <c r="L221" s="126">
        <v>131.63999999999999</v>
      </c>
      <c r="M221" s="127" t="s">
        <v>1460</v>
      </c>
      <c r="N221" s="128" t="s">
        <v>693</v>
      </c>
      <c r="P221" s="108" t="s">
        <v>12</v>
      </c>
      <c r="Q221" s="108" t="s">
        <v>12</v>
      </c>
      <c r="R221" s="124" t="s">
        <v>700</v>
      </c>
      <c r="S221" s="108" t="s">
        <v>18</v>
      </c>
      <c r="T221" s="108" t="s">
        <v>131</v>
      </c>
      <c r="U221" s="108" t="s">
        <v>136</v>
      </c>
      <c r="V221" s="108" t="s">
        <v>695</v>
      </c>
      <c r="W221" s="108">
        <v>4</v>
      </c>
      <c r="X221" s="129" t="s">
        <v>88</v>
      </c>
      <c r="Y221" s="108" t="s">
        <v>92</v>
      </c>
      <c r="Z221" s="108"/>
      <c r="AD221" s="108" t="s">
        <v>144</v>
      </c>
      <c r="AE221" s="108">
        <v>0</v>
      </c>
      <c r="AG221" s="108"/>
      <c r="AH221" s="124">
        <v>99</v>
      </c>
      <c r="AI221" s="130">
        <v>2</v>
      </c>
      <c r="AJ221" s="108">
        <v>1</v>
      </c>
      <c r="AK221" s="131" t="s">
        <v>108</v>
      </c>
      <c r="AL221" s="108" t="s">
        <v>106</v>
      </c>
      <c r="AN221" s="108">
        <v>0</v>
      </c>
      <c r="AO221" s="108"/>
      <c r="AP221" s="108"/>
      <c r="AQ221" s="108"/>
      <c r="AR221" s="131"/>
      <c r="AT221" s="108">
        <v>0</v>
      </c>
      <c r="AU221" s="108"/>
      <c r="AV221" s="108"/>
      <c r="AW221" s="108"/>
      <c r="AX221" s="108"/>
      <c r="AZ221" s="108">
        <v>0</v>
      </c>
      <c r="BF221" s="131">
        <v>0</v>
      </c>
      <c r="BL221" s="108">
        <v>1</v>
      </c>
      <c r="BM221" s="131">
        <v>0.5</v>
      </c>
      <c r="BN221" s="108">
        <v>0.1</v>
      </c>
      <c r="BO221" s="108" t="s">
        <v>112</v>
      </c>
      <c r="BP221" s="108" t="s">
        <v>106</v>
      </c>
      <c r="BX221" s="108">
        <v>0</v>
      </c>
      <c r="BY221" s="108"/>
      <c r="BZ221" s="108"/>
      <c r="CA221" s="108"/>
      <c r="CB221" s="108"/>
      <c r="CE221" s="108" t="s">
        <v>1451</v>
      </c>
      <c r="CL221" s="108"/>
    </row>
    <row r="222" spans="1:90">
      <c r="A222" s="123">
        <v>43304</v>
      </c>
      <c r="B222" s="108" t="s">
        <v>1442</v>
      </c>
      <c r="D222" s="108" t="s">
        <v>1208</v>
      </c>
      <c r="E222" s="108">
        <v>67</v>
      </c>
      <c r="F222" s="108">
        <v>1</v>
      </c>
      <c r="G222" s="124" t="s">
        <v>461</v>
      </c>
      <c r="H222" s="108">
        <v>4</v>
      </c>
      <c r="I222" s="108">
        <v>81</v>
      </c>
      <c r="J222" s="125" t="s">
        <v>1540</v>
      </c>
      <c r="K222" s="126">
        <v>131.63999999999999</v>
      </c>
      <c r="L222" s="126">
        <v>132.41</v>
      </c>
      <c r="M222" s="127" t="s">
        <v>1461</v>
      </c>
      <c r="N222" s="128">
        <v>7</v>
      </c>
      <c r="P222" s="108" t="s">
        <v>13</v>
      </c>
      <c r="Q222" s="108" t="s">
        <v>13</v>
      </c>
      <c r="R222" s="124" t="s">
        <v>18</v>
      </c>
      <c r="S222" s="108" t="s">
        <v>18</v>
      </c>
      <c r="T222" s="108"/>
      <c r="U222" s="108"/>
      <c r="V222" s="108" t="s">
        <v>695</v>
      </c>
      <c r="W222" s="108">
        <v>4</v>
      </c>
      <c r="X222" s="129" t="s">
        <v>88</v>
      </c>
      <c r="Y222" s="108" t="s">
        <v>690</v>
      </c>
      <c r="Z222" s="108"/>
      <c r="AD222" s="108" t="s">
        <v>144</v>
      </c>
      <c r="AE222" s="108">
        <v>0</v>
      </c>
      <c r="AG222" s="108"/>
      <c r="AH222" s="124">
        <v>89</v>
      </c>
      <c r="AI222" s="130">
        <v>2</v>
      </c>
      <c r="AJ222" s="108">
        <v>0.5</v>
      </c>
      <c r="AK222" s="131" t="s">
        <v>108</v>
      </c>
      <c r="AL222" s="108" t="s">
        <v>106</v>
      </c>
      <c r="AN222" s="108">
        <v>0</v>
      </c>
      <c r="AO222" s="108"/>
      <c r="AP222" s="108"/>
      <c r="AQ222" s="108"/>
      <c r="AR222" s="131"/>
      <c r="AT222" s="108">
        <v>0</v>
      </c>
      <c r="AU222" s="108"/>
      <c r="AV222" s="108"/>
      <c r="AW222" s="108"/>
      <c r="AX222" s="108"/>
      <c r="AZ222" s="108">
        <v>10</v>
      </c>
      <c r="BA222">
        <v>3</v>
      </c>
      <c r="BB222">
        <v>1</v>
      </c>
      <c r="BC222" t="s">
        <v>108</v>
      </c>
      <c r="BD222" t="s">
        <v>106</v>
      </c>
      <c r="BF222" s="131">
        <v>0</v>
      </c>
      <c r="BG222" s="108"/>
      <c r="BH222" s="108"/>
      <c r="BI222" s="108"/>
      <c r="BJ222" s="108"/>
      <c r="BL222" s="108">
        <v>1</v>
      </c>
      <c r="BM222">
        <v>0.5</v>
      </c>
      <c r="BN222">
        <v>0.1</v>
      </c>
      <c r="BO222" t="s">
        <v>112</v>
      </c>
      <c r="BP222" t="s">
        <v>106</v>
      </c>
      <c r="BX222" s="108">
        <v>0</v>
      </c>
      <c r="BY222" s="108"/>
      <c r="BZ222" s="108"/>
      <c r="CA222" s="108"/>
      <c r="CB222" s="108"/>
      <c r="CC222" s="108"/>
      <c r="CE222" s="108" t="s">
        <v>709</v>
      </c>
      <c r="CL222" s="108"/>
    </row>
    <row r="223" spans="1:90">
      <c r="A223" s="123">
        <v>43304</v>
      </c>
      <c r="B223" s="108" t="s">
        <v>1442</v>
      </c>
      <c r="D223" s="108" t="s">
        <v>1208</v>
      </c>
      <c r="E223" s="108">
        <v>67</v>
      </c>
      <c r="F223" s="108">
        <v>2</v>
      </c>
      <c r="G223" s="124" t="s">
        <v>462</v>
      </c>
      <c r="H223" s="108">
        <v>0</v>
      </c>
      <c r="I223" s="108">
        <v>42.5</v>
      </c>
      <c r="J223" s="125" t="s">
        <v>707</v>
      </c>
      <c r="K223" s="126">
        <v>132.41</v>
      </c>
      <c r="L223" s="126">
        <v>132.83500000000001</v>
      </c>
      <c r="M223" s="127" t="s">
        <v>1461</v>
      </c>
      <c r="N223" s="128">
        <v>7</v>
      </c>
      <c r="P223" s="108" t="s">
        <v>13</v>
      </c>
      <c r="Q223" s="108" t="s">
        <v>13</v>
      </c>
      <c r="R223" s="124" t="s">
        <v>18</v>
      </c>
      <c r="S223" s="108" t="s">
        <v>21</v>
      </c>
      <c r="V223" s="108" t="s">
        <v>695</v>
      </c>
      <c r="W223" s="108">
        <v>4</v>
      </c>
      <c r="X223" s="129" t="s">
        <v>88</v>
      </c>
      <c r="Y223" s="108" t="s">
        <v>690</v>
      </c>
      <c r="Z223" s="108"/>
      <c r="AD223" s="108" t="s">
        <v>144</v>
      </c>
      <c r="AE223" s="108">
        <v>0</v>
      </c>
      <c r="AG223" s="108"/>
      <c r="AH223" s="124">
        <v>89</v>
      </c>
      <c r="AI223" s="130">
        <v>2</v>
      </c>
      <c r="AJ223" s="108">
        <v>0.5</v>
      </c>
      <c r="AK223" s="131" t="s">
        <v>108</v>
      </c>
      <c r="AL223" s="108" t="s">
        <v>106</v>
      </c>
      <c r="AN223" s="108">
        <v>0</v>
      </c>
      <c r="AO223" s="108"/>
      <c r="AP223" s="108"/>
      <c r="AQ223" s="108"/>
      <c r="AR223" s="131"/>
      <c r="AT223" s="108">
        <v>0</v>
      </c>
      <c r="AU223" s="108"/>
      <c r="AV223" s="108"/>
      <c r="AW223" s="108"/>
      <c r="AX223" s="108"/>
      <c r="AZ223" s="108">
        <v>10</v>
      </c>
      <c r="BA223">
        <v>3</v>
      </c>
      <c r="BB223">
        <v>1</v>
      </c>
      <c r="BC223" t="s">
        <v>108</v>
      </c>
      <c r="BD223" t="s">
        <v>106</v>
      </c>
      <c r="BF223" s="131">
        <v>0</v>
      </c>
      <c r="BG223" s="108"/>
      <c r="BH223" s="108"/>
      <c r="BI223" s="108"/>
      <c r="BJ223" s="108"/>
      <c r="BL223" s="108">
        <v>1</v>
      </c>
      <c r="BM223">
        <v>0.5</v>
      </c>
      <c r="BN223">
        <v>0.1</v>
      </c>
      <c r="BO223" t="s">
        <v>112</v>
      </c>
      <c r="BP223" t="s">
        <v>106</v>
      </c>
      <c r="BX223" s="108">
        <v>0</v>
      </c>
      <c r="BY223" s="108"/>
      <c r="BZ223" s="108"/>
      <c r="CA223" s="108"/>
      <c r="CB223" s="108"/>
      <c r="CC223" s="108"/>
      <c r="CE223" s="108" t="s">
        <v>709</v>
      </c>
      <c r="CL223" s="108"/>
    </row>
    <row r="224" spans="1:90">
      <c r="A224" s="123">
        <v>43304</v>
      </c>
      <c r="B224" s="108" t="s">
        <v>1442</v>
      </c>
      <c r="D224" s="108" t="s">
        <v>1208</v>
      </c>
      <c r="E224" s="108">
        <v>67</v>
      </c>
      <c r="F224" s="108">
        <v>2</v>
      </c>
      <c r="G224" s="124" t="s">
        <v>462</v>
      </c>
      <c r="H224" s="108">
        <v>42.5</v>
      </c>
      <c r="I224" s="108">
        <v>90.5</v>
      </c>
      <c r="J224" s="125" t="s">
        <v>707</v>
      </c>
      <c r="K224" s="126">
        <v>132.83500000000001</v>
      </c>
      <c r="L224" s="126">
        <v>133.315</v>
      </c>
      <c r="M224" s="127" t="s">
        <v>1462</v>
      </c>
      <c r="N224" s="128">
        <v>13</v>
      </c>
      <c r="O224" t="s">
        <v>28</v>
      </c>
      <c r="P224" s="108" t="s">
        <v>12</v>
      </c>
      <c r="Q224" s="108" t="s">
        <v>1326</v>
      </c>
      <c r="R224" s="124" t="s">
        <v>21</v>
      </c>
      <c r="S224" s="108" t="s">
        <v>21</v>
      </c>
      <c r="T224" t="s">
        <v>158</v>
      </c>
      <c r="U224" t="s">
        <v>136</v>
      </c>
      <c r="V224" s="108" t="s">
        <v>695</v>
      </c>
      <c r="W224" s="108">
        <v>4</v>
      </c>
      <c r="X224" s="129" t="s">
        <v>88</v>
      </c>
      <c r="Y224" s="108" t="s">
        <v>92</v>
      </c>
      <c r="Z224" s="108"/>
      <c r="AD224" s="108" t="s">
        <v>144</v>
      </c>
      <c r="AE224" s="108">
        <v>0</v>
      </c>
      <c r="AG224" s="108"/>
      <c r="AH224" s="124">
        <v>96</v>
      </c>
      <c r="AI224" s="130">
        <v>3</v>
      </c>
      <c r="AJ224" s="108">
        <v>0.3</v>
      </c>
      <c r="AK224" s="131" t="s">
        <v>108</v>
      </c>
      <c r="AL224" s="108" t="s">
        <v>106</v>
      </c>
      <c r="AN224" s="108">
        <v>0</v>
      </c>
      <c r="AO224" s="108"/>
      <c r="AP224" s="108"/>
      <c r="AQ224" s="108"/>
      <c r="AR224" s="131"/>
      <c r="AT224" s="108">
        <v>0</v>
      </c>
      <c r="AU224" s="108"/>
      <c r="AV224" s="108"/>
      <c r="AW224" s="108"/>
      <c r="AX224" s="108"/>
      <c r="AZ224" s="108">
        <v>3</v>
      </c>
      <c r="BA224">
        <v>4</v>
      </c>
      <c r="BB224">
        <v>1</v>
      </c>
      <c r="BC224" t="s">
        <v>108</v>
      </c>
      <c r="BD224" t="s">
        <v>106</v>
      </c>
      <c r="BF224" s="131">
        <v>0</v>
      </c>
      <c r="BG224" s="108"/>
      <c r="BH224" s="108"/>
      <c r="BI224" s="108"/>
      <c r="BJ224" s="108"/>
      <c r="BL224" s="108">
        <v>1</v>
      </c>
      <c r="BM224">
        <v>1</v>
      </c>
      <c r="BN224">
        <v>0.2</v>
      </c>
      <c r="BO224" t="s">
        <v>112</v>
      </c>
      <c r="BP224" t="s">
        <v>106</v>
      </c>
      <c r="BX224" s="108">
        <v>0</v>
      </c>
      <c r="BY224" s="108"/>
      <c r="BZ224" s="108"/>
      <c r="CA224" s="108"/>
      <c r="CB224" s="108"/>
      <c r="CC224" s="108"/>
      <c r="CE224" s="108" t="s">
        <v>1457</v>
      </c>
      <c r="CL224" s="108"/>
    </row>
    <row r="225" spans="1:90">
      <c r="A225" s="123">
        <v>43304</v>
      </c>
      <c r="B225" s="108" t="s">
        <v>1442</v>
      </c>
      <c r="D225" s="108" t="s">
        <v>1208</v>
      </c>
      <c r="E225" s="108">
        <v>67</v>
      </c>
      <c r="F225" s="108">
        <v>3</v>
      </c>
      <c r="G225" s="124" t="s">
        <v>463</v>
      </c>
      <c r="H225" s="108">
        <v>0</v>
      </c>
      <c r="I225" s="108">
        <v>97</v>
      </c>
      <c r="J225" s="125" t="s">
        <v>707</v>
      </c>
      <c r="K225" s="126">
        <v>133.315</v>
      </c>
      <c r="L225" s="126">
        <v>134.285</v>
      </c>
      <c r="M225" s="127" t="s">
        <v>1462</v>
      </c>
      <c r="N225" s="128">
        <v>13</v>
      </c>
      <c r="O225" t="s">
        <v>28</v>
      </c>
      <c r="P225" s="108" t="s">
        <v>12</v>
      </c>
      <c r="Q225" s="108" t="s">
        <v>1326</v>
      </c>
      <c r="R225" s="124" t="s">
        <v>21</v>
      </c>
      <c r="S225" s="108" t="s">
        <v>21</v>
      </c>
      <c r="T225" s="108" t="s">
        <v>158</v>
      </c>
      <c r="U225" s="108" t="s">
        <v>136</v>
      </c>
      <c r="V225" s="108" t="s">
        <v>695</v>
      </c>
      <c r="W225" s="108">
        <v>4</v>
      </c>
      <c r="X225" s="129" t="s">
        <v>88</v>
      </c>
      <c r="Y225" s="108" t="s">
        <v>92</v>
      </c>
      <c r="Z225" s="108"/>
      <c r="AD225" s="108" t="s">
        <v>144</v>
      </c>
      <c r="AE225" s="108">
        <v>0</v>
      </c>
      <c r="AG225" s="108"/>
      <c r="AH225" s="124">
        <v>96</v>
      </c>
      <c r="AI225" s="130">
        <v>3</v>
      </c>
      <c r="AJ225" s="108">
        <v>0.3</v>
      </c>
      <c r="AK225" s="131" t="s">
        <v>108</v>
      </c>
      <c r="AL225" s="108" t="s">
        <v>106</v>
      </c>
      <c r="AN225" s="108">
        <v>0</v>
      </c>
      <c r="AO225" s="108"/>
      <c r="AP225" s="108"/>
      <c r="AQ225" s="108"/>
      <c r="AR225" s="131"/>
      <c r="AT225" s="108">
        <v>0</v>
      </c>
      <c r="AU225" s="108"/>
      <c r="AV225" s="108"/>
      <c r="AW225" s="108"/>
      <c r="AX225" s="108"/>
      <c r="AZ225" s="108">
        <v>3</v>
      </c>
      <c r="BA225">
        <v>4</v>
      </c>
      <c r="BB225">
        <v>1</v>
      </c>
      <c r="BC225" t="s">
        <v>108</v>
      </c>
      <c r="BD225" t="s">
        <v>106</v>
      </c>
      <c r="BF225" s="131">
        <v>0</v>
      </c>
      <c r="BL225" s="108">
        <v>1</v>
      </c>
      <c r="BM225">
        <v>1</v>
      </c>
      <c r="BN225">
        <v>0.2</v>
      </c>
      <c r="BO225" t="s">
        <v>112</v>
      </c>
      <c r="BP225" t="s">
        <v>106</v>
      </c>
      <c r="BX225" s="108">
        <v>0</v>
      </c>
      <c r="BY225" s="108"/>
      <c r="BZ225" s="108"/>
      <c r="CA225" s="108"/>
      <c r="CB225" s="108"/>
      <c r="CC225" s="108"/>
      <c r="CE225" s="108" t="s">
        <v>1457</v>
      </c>
      <c r="CL225" s="108"/>
    </row>
    <row r="226" spans="1:90">
      <c r="A226" s="123">
        <v>43304</v>
      </c>
      <c r="B226" s="108" t="s">
        <v>1442</v>
      </c>
      <c r="D226" s="108" t="s">
        <v>1208</v>
      </c>
      <c r="E226" s="108">
        <v>67</v>
      </c>
      <c r="F226" s="108">
        <v>4</v>
      </c>
      <c r="G226" s="124" t="s">
        <v>913</v>
      </c>
      <c r="H226" s="108">
        <v>0</v>
      </c>
      <c r="I226" s="108">
        <v>44</v>
      </c>
      <c r="J226" s="125" t="s">
        <v>707</v>
      </c>
      <c r="K226" s="126">
        <v>134.285</v>
      </c>
      <c r="L226" s="126">
        <v>134.72499999999999</v>
      </c>
      <c r="M226" s="127" t="s">
        <v>1462</v>
      </c>
      <c r="N226" s="128">
        <v>13</v>
      </c>
      <c r="O226" t="s">
        <v>28</v>
      </c>
      <c r="P226" s="108" t="s">
        <v>12</v>
      </c>
      <c r="Q226" s="108" t="s">
        <v>1326</v>
      </c>
      <c r="R226" s="124" t="s">
        <v>21</v>
      </c>
      <c r="S226" s="108" t="s">
        <v>21</v>
      </c>
      <c r="T226" t="s">
        <v>158</v>
      </c>
      <c r="U226" t="s">
        <v>136</v>
      </c>
      <c r="V226" s="108" t="s">
        <v>695</v>
      </c>
      <c r="W226" s="108">
        <v>4</v>
      </c>
      <c r="X226" s="129" t="s">
        <v>88</v>
      </c>
      <c r="Y226" s="108" t="s">
        <v>92</v>
      </c>
      <c r="Z226" s="108"/>
      <c r="AD226" s="108" t="s">
        <v>144</v>
      </c>
      <c r="AE226" s="108">
        <v>0</v>
      </c>
      <c r="AG226" s="108"/>
      <c r="AH226" s="124">
        <v>96</v>
      </c>
      <c r="AI226" s="130">
        <v>3</v>
      </c>
      <c r="AJ226" s="108">
        <v>0.3</v>
      </c>
      <c r="AK226" s="131" t="s">
        <v>108</v>
      </c>
      <c r="AL226" s="108" t="s">
        <v>106</v>
      </c>
      <c r="AN226" s="108">
        <v>0</v>
      </c>
      <c r="AO226" s="108"/>
      <c r="AP226" s="108"/>
      <c r="AQ226" s="108"/>
      <c r="AR226" s="131"/>
      <c r="AT226" s="108">
        <v>0</v>
      </c>
      <c r="AU226" s="108"/>
      <c r="AV226" s="108"/>
      <c r="AW226" s="108"/>
      <c r="AX226" s="108"/>
      <c r="AZ226" s="108">
        <v>3</v>
      </c>
      <c r="BA226">
        <v>4</v>
      </c>
      <c r="BB226">
        <v>1</v>
      </c>
      <c r="BC226" t="s">
        <v>108</v>
      </c>
      <c r="BD226" t="s">
        <v>106</v>
      </c>
      <c r="BF226" s="131">
        <v>0</v>
      </c>
      <c r="BL226" s="108">
        <v>1</v>
      </c>
      <c r="BM226">
        <v>1</v>
      </c>
      <c r="BN226">
        <v>0.2</v>
      </c>
      <c r="BO226" t="s">
        <v>112</v>
      </c>
      <c r="BP226" t="s">
        <v>106</v>
      </c>
      <c r="BX226" s="108">
        <v>0</v>
      </c>
      <c r="BY226" s="108"/>
      <c r="BZ226" s="108"/>
      <c r="CA226" s="108"/>
      <c r="CB226" s="108"/>
      <c r="CC226" s="108"/>
      <c r="CE226" s="108" t="s">
        <v>1457</v>
      </c>
      <c r="CL226" s="108"/>
    </row>
    <row r="227" spans="1:90">
      <c r="A227" s="123">
        <v>43304</v>
      </c>
      <c r="B227" s="108" t="s">
        <v>1442</v>
      </c>
      <c r="D227" s="108" t="s">
        <v>1208</v>
      </c>
      <c r="E227" s="108">
        <v>68</v>
      </c>
      <c r="F227" s="108">
        <v>1</v>
      </c>
      <c r="G227" s="124" t="s">
        <v>464</v>
      </c>
      <c r="H227" s="108">
        <v>0</v>
      </c>
      <c r="I227" s="108">
        <v>93</v>
      </c>
      <c r="J227" s="125" t="s">
        <v>707</v>
      </c>
      <c r="K227" s="126">
        <v>134.6</v>
      </c>
      <c r="L227" s="126">
        <v>135.53</v>
      </c>
      <c r="M227" s="127" t="s">
        <v>1462</v>
      </c>
      <c r="N227" s="128">
        <v>13</v>
      </c>
      <c r="O227" t="s">
        <v>28</v>
      </c>
      <c r="P227" s="108" t="s">
        <v>12</v>
      </c>
      <c r="Q227" s="108" t="s">
        <v>1326</v>
      </c>
      <c r="R227" s="124" t="s">
        <v>21</v>
      </c>
      <c r="S227" s="108" t="s">
        <v>21</v>
      </c>
      <c r="T227" s="108" t="s">
        <v>158</v>
      </c>
      <c r="U227" s="108" t="s">
        <v>136</v>
      </c>
      <c r="V227" s="108" t="s">
        <v>695</v>
      </c>
      <c r="W227" s="108">
        <v>4</v>
      </c>
      <c r="X227" s="129" t="s">
        <v>88</v>
      </c>
      <c r="Y227" s="108" t="s">
        <v>92</v>
      </c>
      <c r="Z227" s="108"/>
      <c r="AA227" s="108"/>
      <c r="AB227" s="108"/>
      <c r="AC227" s="108"/>
      <c r="AD227" s="108" t="s">
        <v>144</v>
      </c>
      <c r="AE227" s="108">
        <v>0</v>
      </c>
      <c r="AG227" s="108"/>
      <c r="AH227" s="124">
        <v>96</v>
      </c>
      <c r="AI227" s="130">
        <v>3</v>
      </c>
      <c r="AJ227" s="108">
        <v>0.3</v>
      </c>
      <c r="AK227" s="131" t="s">
        <v>108</v>
      </c>
      <c r="AL227" s="108" t="s">
        <v>106</v>
      </c>
      <c r="AN227" s="108">
        <v>0</v>
      </c>
      <c r="AO227" s="108"/>
      <c r="AP227" s="108"/>
      <c r="AQ227" s="108"/>
      <c r="AR227" s="131"/>
      <c r="AT227" s="108">
        <v>0</v>
      </c>
      <c r="AU227" s="108"/>
      <c r="AV227" s="108"/>
      <c r="AW227" s="108"/>
      <c r="AX227" s="108"/>
      <c r="AZ227" s="108">
        <v>3</v>
      </c>
      <c r="BA227">
        <v>4</v>
      </c>
      <c r="BB227">
        <v>1</v>
      </c>
      <c r="BC227" t="s">
        <v>108</v>
      </c>
      <c r="BD227" t="s">
        <v>106</v>
      </c>
      <c r="BF227" s="131">
        <v>0</v>
      </c>
      <c r="BG227" s="108"/>
      <c r="BH227" s="108"/>
      <c r="BI227" s="108"/>
      <c r="BJ227" s="108"/>
      <c r="BL227" s="108">
        <v>1</v>
      </c>
      <c r="BM227">
        <v>1</v>
      </c>
      <c r="BN227">
        <v>0.2</v>
      </c>
      <c r="BO227" t="s">
        <v>112</v>
      </c>
      <c r="BP227" t="s">
        <v>106</v>
      </c>
      <c r="BX227" s="108">
        <v>0</v>
      </c>
      <c r="BY227" s="108"/>
      <c r="BZ227" s="108"/>
      <c r="CA227" s="108"/>
      <c r="CB227" s="108"/>
      <c r="CC227" s="108"/>
      <c r="CE227" s="108" t="s">
        <v>1457</v>
      </c>
      <c r="CL227" s="108"/>
    </row>
    <row r="228" spans="1:90">
      <c r="A228" s="123">
        <v>43304</v>
      </c>
      <c r="B228" s="108" t="s">
        <v>1442</v>
      </c>
      <c r="D228" s="108" t="s">
        <v>1208</v>
      </c>
      <c r="E228" s="108">
        <v>68</v>
      </c>
      <c r="F228" s="108">
        <v>2</v>
      </c>
      <c r="G228" s="124" t="s">
        <v>465</v>
      </c>
      <c r="H228" s="108">
        <v>0</v>
      </c>
      <c r="I228" s="108">
        <v>98.5</v>
      </c>
      <c r="J228" s="125" t="s">
        <v>707</v>
      </c>
      <c r="K228" s="126">
        <v>135.53</v>
      </c>
      <c r="L228" s="126">
        <v>136.51500000000001</v>
      </c>
      <c r="M228" s="127" t="s">
        <v>1462</v>
      </c>
      <c r="N228" s="128">
        <v>13</v>
      </c>
      <c r="O228" t="s">
        <v>28</v>
      </c>
      <c r="P228" s="108" t="s">
        <v>12</v>
      </c>
      <c r="Q228" s="108" t="s">
        <v>1326</v>
      </c>
      <c r="R228" s="124" t="s">
        <v>21</v>
      </c>
      <c r="S228" s="108" t="s">
        <v>21</v>
      </c>
      <c r="T228" t="s">
        <v>158</v>
      </c>
      <c r="U228" t="s">
        <v>136</v>
      </c>
      <c r="V228" s="108" t="s">
        <v>695</v>
      </c>
      <c r="W228" s="108">
        <v>4</v>
      </c>
      <c r="X228" s="129" t="s">
        <v>88</v>
      </c>
      <c r="Y228" s="108" t="s">
        <v>92</v>
      </c>
      <c r="Z228" s="108"/>
      <c r="AA228" s="108"/>
      <c r="AB228" s="108"/>
      <c r="AC228" s="108"/>
      <c r="AD228" s="108" t="s">
        <v>144</v>
      </c>
      <c r="AE228" s="108">
        <v>0</v>
      </c>
      <c r="AG228" s="108"/>
      <c r="AH228" s="124">
        <v>96</v>
      </c>
      <c r="AI228" s="130">
        <v>3</v>
      </c>
      <c r="AJ228" s="108">
        <v>0.3</v>
      </c>
      <c r="AK228" s="131" t="s">
        <v>108</v>
      </c>
      <c r="AL228" s="108" t="s">
        <v>106</v>
      </c>
      <c r="AN228" s="108">
        <v>0</v>
      </c>
      <c r="AO228" s="108"/>
      <c r="AP228" s="108"/>
      <c r="AQ228" s="108"/>
      <c r="AR228" s="131"/>
      <c r="AT228" s="108">
        <v>0</v>
      </c>
      <c r="AU228" s="108"/>
      <c r="AV228" s="108"/>
      <c r="AW228" s="108"/>
      <c r="AX228" s="108"/>
      <c r="AZ228" s="108">
        <v>3</v>
      </c>
      <c r="BA228">
        <v>4</v>
      </c>
      <c r="BB228">
        <v>1</v>
      </c>
      <c r="BC228" t="s">
        <v>108</v>
      </c>
      <c r="BD228" t="s">
        <v>106</v>
      </c>
      <c r="BF228" s="131">
        <v>0</v>
      </c>
      <c r="BG228" s="108"/>
      <c r="BH228" s="108"/>
      <c r="BI228" s="108"/>
      <c r="BJ228" s="108"/>
      <c r="BL228" s="108">
        <v>1</v>
      </c>
      <c r="BM228">
        <v>1</v>
      </c>
      <c r="BN228">
        <v>0.2</v>
      </c>
      <c r="BO228" t="s">
        <v>112</v>
      </c>
      <c r="BP228" t="s">
        <v>106</v>
      </c>
      <c r="BX228" s="108">
        <v>0</v>
      </c>
      <c r="BY228" s="108"/>
      <c r="BZ228" s="108"/>
      <c r="CA228" s="108"/>
      <c r="CB228" s="108"/>
      <c r="CC228" s="108"/>
      <c r="CE228" s="108" t="s">
        <v>1457</v>
      </c>
      <c r="CL228" s="108"/>
    </row>
    <row r="229" spans="1:90">
      <c r="A229" s="123">
        <v>43304</v>
      </c>
      <c r="B229" s="108" t="s">
        <v>1442</v>
      </c>
      <c r="D229" s="108" t="s">
        <v>1208</v>
      </c>
      <c r="E229" s="108">
        <v>68</v>
      </c>
      <c r="F229" s="108">
        <v>3</v>
      </c>
      <c r="G229" s="124" t="s">
        <v>917</v>
      </c>
      <c r="H229" s="108">
        <v>0</v>
      </c>
      <c r="I229" s="108">
        <v>20.5</v>
      </c>
      <c r="J229" s="125" t="s">
        <v>707</v>
      </c>
      <c r="K229" s="126">
        <v>136.51499999999999</v>
      </c>
      <c r="L229" s="126">
        <v>136.72</v>
      </c>
      <c r="M229" s="127" t="s">
        <v>1462</v>
      </c>
      <c r="N229" s="128">
        <v>13</v>
      </c>
      <c r="O229" t="s">
        <v>28</v>
      </c>
      <c r="P229" s="108" t="s">
        <v>12</v>
      </c>
      <c r="Q229" s="108" t="s">
        <v>1326</v>
      </c>
      <c r="R229" s="124" t="s">
        <v>21</v>
      </c>
      <c r="S229" s="108" t="s">
        <v>21</v>
      </c>
      <c r="T229" t="s">
        <v>158</v>
      </c>
      <c r="U229" t="s">
        <v>136</v>
      </c>
      <c r="V229" s="108" t="s">
        <v>695</v>
      </c>
      <c r="W229" s="108">
        <v>4</v>
      </c>
      <c r="X229" s="129" t="s">
        <v>88</v>
      </c>
      <c r="Y229" s="108" t="s">
        <v>92</v>
      </c>
      <c r="Z229" s="108"/>
      <c r="AA229" s="108"/>
      <c r="AB229" s="108"/>
      <c r="AC229" s="108"/>
      <c r="AD229" s="108" t="s">
        <v>144</v>
      </c>
      <c r="AE229" s="108">
        <v>0</v>
      </c>
      <c r="AG229" s="108"/>
      <c r="AH229" s="124">
        <v>96</v>
      </c>
      <c r="AI229" s="130">
        <v>3</v>
      </c>
      <c r="AJ229" s="108">
        <v>0.3</v>
      </c>
      <c r="AK229" s="131" t="s">
        <v>108</v>
      </c>
      <c r="AL229" s="108" t="s">
        <v>106</v>
      </c>
      <c r="AN229" s="108">
        <v>0</v>
      </c>
      <c r="AO229" s="108"/>
      <c r="AP229" s="108"/>
      <c r="AQ229" s="108"/>
      <c r="AR229" s="131"/>
      <c r="AT229" s="108">
        <v>0</v>
      </c>
      <c r="AU229" s="108"/>
      <c r="AV229" s="108"/>
      <c r="AW229" s="108"/>
      <c r="AX229" s="108"/>
      <c r="AZ229" s="108">
        <v>3</v>
      </c>
      <c r="BA229">
        <v>4</v>
      </c>
      <c r="BB229">
        <v>1</v>
      </c>
      <c r="BC229" t="s">
        <v>108</v>
      </c>
      <c r="BD229" t="s">
        <v>106</v>
      </c>
      <c r="BF229" s="131">
        <v>0</v>
      </c>
      <c r="BG229" s="108"/>
      <c r="BH229" s="108"/>
      <c r="BI229" s="108"/>
      <c r="BJ229" s="108"/>
      <c r="BL229" s="108">
        <v>1</v>
      </c>
      <c r="BM229">
        <v>1</v>
      </c>
      <c r="BN229">
        <v>0.2</v>
      </c>
      <c r="BO229" t="s">
        <v>112</v>
      </c>
      <c r="BP229" t="s">
        <v>106</v>
      </c>
      <c r="BX229" s="108">
        <v>0</v>
      </c>
      <c r="BY229" s="108"/>
      <c r="BZ229" s="108"/>
      <c r="CA229" s="108"/>
      <c r="CB229" s="108"/>
      <c r="CC229" s="108"/>
      <c r="CE229" s="108" t="s">
        <v>1457</v>
      </c>
      <c r="CL229" s="108"/>
    </row>
    <row r="230" spans="1:90">
      <c r="A230" s="123">
        <v>43304</v>
      </c>
      <c r="B230" s="108" t="s">
        <v>1442</v>
      </c>
      <c r="D230" s="108" t="s">
        <v>1208</v>
      </c>
      <c r="E230" s="108">
        <v>68</v>
      </c>
      <c r="F230" s="108">
        <v>3</v>
      </c>
      <c r="G230" s="124" t="s">
        <v>917</v>
      </c>
      <c r="H230" s="108">
        <v>20.5</v>
      </c>
      <c r="I230" s="108">
        <v>95</v>
      </c>
      <c r="J230" s="125" t="s">
        <v>707</v>
      </c>
      <c r="K230" s="126">
        <v>136.72</v>
      </c>
      <c r="L230" s="126">
        <v>137.46499999999997</v>
      </c>
      <c r="M230" s="127" t="s">
        <v>1463</v>
      </c>
      <c r="N230" s="128" t="s">
        <v>693</v>
      </c>
      <c r="P230" s="108" t="s">
        <v>13</v>
      </c>
      <c r="Q230" s="108" t="s">
        <v>13</v>
      </c>
      <c r="R230" s="124" t="s">
        <v>21</v>
      </c>
      <c r="S230" s="108" t="s">
        <v>21</v>
      </c>
      <c r="T230" t="s">
        <v>158</v>
      </c>
      <c r="U230" t="s">
        <v>136</v>
      </c>
      <c r="V230" s="108" t="s">
        <v>695</v>
      </c>
      <c r="W230" s="108">
        <v>4</v>
      </c>
      <c r="X230" s="129" t="s">
        <v>88</v>
      </c>
      <c r="Y230" s="108" t="s">
        <v>690</v>
      </c>
      <c r="Z230" s="108"/>
      <c r="AA230" s="108"/>
      <c r="AB230" s="108"/>
      <c r="AC230" s="108"/>
      <c r="AD230" s="108" t="s">
        <v>144</v>
      </c>
      <c r="AE230" s="108">
        <v>0</v>
      </c>
      <c r="AG230" s="108"/>
      <c r="AH230" s="124">
        <v>92</v>
      </c>
      <c r="AI230" s="130">
        <v>1</v>
      </c>
      <c r="AJ230" s="108">
        <v>0.2</v>
      </c>
      <c r="AK230" s="131" t="s">
        <v>108</v>
      </c>
      <c r="AL230" s="108" t="s">
        <v>106</v>
      </c>
      <c r="AN230" s="108">
        <v>0</v>
      </c>
      <c r="AO230" s="108"/>
      <c r="AP230" s="108"/>
      <c r="AQ230" s="108"/>
      <c r="AR230" s="131"/>
      <c r="AT230" s="108">
        <v>0</v>
      </c>
      <c r="AU230" s="108"/>
      <c r="AV230" s="108"/>
      <c r="AW230" s="108"/>
      <c r="AX230" s="108"/>
      <c r="AZ230" s="108">
        <v>7</v>
      </c>
      <c r="BA230">
        <v>3</v>
      </c>
      <c r="BB230">
        <v>1</v>
      </c>
      <c r="BC230" t="s">
        <v>108</v>
      </c>
      <c r="BD230" t="s">
        <v>106</v>
      </c>
      <c r="BF230" s="131">
        <v>0</v>
      </c>
      <c r="BG230" s="108"/>
      <c r="BH230" s="108"/>
      <c r="BI230" s="108"/>
      <c r="BJ230" s="108"/>
      <c r="BL230" s="108">
        <v>1</v>
      </c>
      <c r="BM230">
        <v>1</v>
      </c>
      <c r="BN230">
        <v>0.5</v>
      </c>
      <c r="BO230" t="s">
        <v>112</v>
      </c>
      <c r="BP230" t="s">
        <v>106</v>
      </c>
      <c r="BX230" s="108">
        <v>0</v>
      </c>
      <c r="BY230" s="108"/>
      <c r="BZ230" s="108"/>
      <c r="CA230" s="108"/>
      <c r="CB230" s="108"/>
      <c r="CC230" s="108"/>
      <c r="CE230" s="108" t="s">
        <v>709</v>
      </c>
      <c r="CL230" s="108"/>
    </row>
    <row r="231" spans="1:90">
      <c r="A231" s="123">
        <v>43304</v>
      </c>
      <c r="B231" s="108" t="s">
        <v>1442</v>
      </c>
      <c r="D231" s="108" t="s">
        <v>1208</v>
      </c>
      <c r="E231" s="108">
        <v>68</v>
      </c>
      <c r="F231" s="108">
        <v>4</v>
      </c>
      <c r="G231" s="124" t="s">
        <v>919</v>
      </c>
      <c r="H231" s="108">
        <v>0</v>
      </c>
      <c r="I231" s="108">
        <v>23</v>
      </c>
      <c r="J231" s="125" t="s">
        <v>707</v>
      </c>
      <c r="K231" s="126">
        <v>137.465</v>
      </c>
      <c r="L231" s="126">
        <v>137.69499999999999</v>
      </c>
      <c r="M231" s="127" t="s">
        <v>1463</v>
      </c>
      <c r="N231" s="128" t="s">
        <v>693</v>
      </c>
      <c r="P231" s="108" t="s">
        <v>13</v>
      </c>
      <c r="Q231" s="108" t="s">
        <v>13</v>
      </c>
      <c r="R231" s="124" t="s">
        <v>21</v>
      </c>
      <c r="S231" s="108" t="s">
        <v>21</v>
      </c>
      <c r="T231" t="s">
        <v>158</v>
      </c>
      <c r="U231" t="s">
        <v>136</v>
      </c>
      <c r="V231" s="108" t="s">
        <v>695</v>
      </c>
      <c r="W231" s="108">
        <v>4</v>
      </c>
      <c r="X231" s="129" t="s">
        <v>88</v>
      </c>
      <c r="Y231" s="108" t="s">
        <v>690</v>
      </c>
      <c r="Z231" s="108"/>
      <c r="AA231" s="108"/>
      <c r="AB231" s="108"/>
      <c r="AC231" s="108"/>
      <c r="AD231" s="108" t="s">
        <v>144</v>
      </c>
      <c r="AE231" s="108">
        <v>0</v>
      </c>
      <c r="AG231" s="108"/>
      <c r="AH231" s="124">
        <v>92</v>
      </c>
      <c r="AI231" s="130">
        <v>1</v>
      </c>
      <c r="AJ231" s="108">
        <v>0.2</v>
      </c>
      <c r="AK231" s="131" t="s">
        <v>108</v>
      </c>
      <c r="AL231" s="108" t="s">
        <v>106</v>
      </c>
      <c r="AN231" s="108">
        <v>0</v>
      </c>
      <c r="AO231" s="108"/>
      <c r="AP231" s="108"/>
      <c r="AQ231" s="108"/>
      <c r="AR231" s="131"/>
      <c r="AT231" s="108">
        <v>0</v>
      </c>
      <c r="AU231" s="108"/>
      <c r="AV231" s="108"/>
      <c r="AW231" s="108"/>
      <c r="AX231" s="108"/>
      <c r="AZ231" s="108">
        <v>7</v>
      </c>
      <c r="BA231">
        <v>3</v>
      </c>
      <c r="BB231">
        <v>1</v>
      </c>
      <c r="BC231" t="s">
        <v>108</v>
      </c>
      <c r="BD231" t="s">
        <v>106</v>
      </c>
      <c r="BF231" s="131">
        <v>0</v>
      </c>
      <c r="BG231" s="108"/>
      <c r="BH231" s="108"/>
      <c r="BI231" s="108"/>
      <c r="BJ231" s="108"/>
      <c r="BL231" s="108">
        <v>1</v>
      </c>
      <c r="BM231">
        <v>1</v>
      </c>
      <c r="BN231">
        <v>0.5</v>
      </c>
      <c r="BO231" t="s">
        <v>112</v>
      </c>
      <c r="BP231" t="s">
        <v>106</v>
      </c>
      <c r="BX231" s="108">
        <v>0</v>
      </c>
      <c r="BY231" s="108"/>
      <c r="BZ231" s="108"/>
      <c r="CA231" s="108"/>
      <c r="CB231" s="108"/>
      <c r="CC231" s="108"/>
      <c r="CE231" s="108" t="s">
        <v>709</v>
      </c>
      <c r="CL231" s="108"/>
    </row>
    <row r="232" spans="1:90">
      <c r="A232" s="123">
        <v>43304</v>
      </c>
      <c r="B232" s="108" t="s">
        <v>1442</v>
      </c>
      <c r="D232" s="108" t="s">
        <v>1208</v>
      </c>
      <c r="E232" s="108">
        <v>69</v>
      </c>
      <c r="F232" s="108">
        <v>1</v>
      </c>
      <c r="G232" s="124" t="s">
        <v>466</v>
      </c>
      <c r="H232" s="108">
        <v>0</v>
      </c>
      <c r="I232" s="108">
        <v>85.5</v>
      </c>
      <c r="J232" s="125" t="s">
        <v>707</v>
      </c>
      <c r="K232" s="126">
        <v>137.6</v>
      </c>
      <c r="L232" s="126">
        <v>138.45499999999998</v>
      </c>
      <c r="M232" s="127" t="s">
        <v>1463</v>
      </c>
      <c r="N232" s="128" t="s">
        <v>693</v>
      </c>
      <c r="P232" s="108" t="s">
        <v>13</v>
      </c>
      <c r="Q232" s="108" t="s">
        <v>13</v>
      </c>
      <c r="R232" s="124" t="s">
        <v>21</v>
      </c>
      <c r="S232" s="108" t="s">
        <v>21</v>
      </c>
      <c r="T232" t="s">
        <v>158</v>
      </c>
      <c r="U232" t="s">
        <v>136</v>
      </c>
      <c r="V232" s="108" t="s">
        <v>695</v>
      </c>
      <c r="W232" s="108">
        <v>4</v>
      </c>
      <c r="X232" s="129" t="s">
        <v>88</v>
      </c>
      <c r="Y232" s="108" t="s">
        <v>690</v>
      </c>
      <c r="Z232" s="108"/>
      <c r="AA232" s="108"/>
      <c r="AB232" s="108"/>
      <c r="AC232" s="108"/>
      <c r="AD232" s="108" t="s">
        <v>144</v>
      </c>
      <c r="AE232" s="108">
        <v>0</v>
      </c>
      <c r="AG232" s="108"/>
      <c r="AH232" s="124">
        <v>92</v>
      </c>
      <c r="AI232" s="130">
        <v>1</v>
      </c>
      <c r="AJ232" s="108">
        <v>0.2</v>
      </c>
      <c r="AK232" s="131" t="s">
        <v>108</v>
      </c>
      <c r="AL232" s="108" t="s">
        <v>106</v>
      </c>
      <c r="AN232" s="108">
        <v>0</v>
      </c>
      <c r="AO232" s="108"/>
      <c r="AP232" s="108"/>
      <c r="AQ232" s="108"/>
      <c r="AR232" s="131"/>
      <c r="AT232" s="108">
        <v>0</v>
      </c>
      <c r="AU232" s="108"/>
      <c r="AV232" s="108"/>
      <c r="AW232" s="108"/>
      <c r="AX232" s="108"/>
      <c r="AZ232" s="108">
        <v>7</v>
      </c>
      <c r="BA232">
        <v>3</v>
      </c>
      <c r="BB232">
        <v>1</v>
      </c>
      <c r="BC232" t="s">
        <v>108</v>
      </c>
      <c r="BD232" t="s">
        <v>106</v>
      </c>
      <c r="BF232" s="131">
        <v>0</v>
      </c>
      <c r="BG232" s="108"/>
      <c r="BH232" s="108"/>
      <c r="BI232" s="108"/>
      <c r="BJ232" s="108"/>
      <c r="BL232" s="108">
        <v>1</v>
      </c>
      <c r="BM232">
        <v>1</v>
      </c>
      <c r="BN232">
        <v>0.5</v>
      </c>
      <c r="BO232" t="s">
        <v>112</v>
      </c>
      <c r="BP232" t="s">
        <v>106</v>
      </c>
      <c r="BX232" s="108">
        <v>0</v>
      </c>
      <c r="BY232" s="108"/>
      <c r="BZ232" s="108"/>
      <c r="CA232" s="108"/>
      <c r="CB232" s="108"/>
      <c r="CC232" s="108"/>
      <c r="CE232" s="108" t="s">
        <v>709</v>
      </c>
      <c r="CL232" s="108"/>
    </row>
    <row r="233" spans="1:90">
      <c r="A233" s="123">
        <v>43304</v>
      </c>
      <c r="B233" s="108" t="s">
        <v>1442</v>
      </c>
      <c r="D233" s="108" t="s">
        <v>1208</v>
      </c>
      <c r="E233" s="108">
        <v>69</v>
      </c>
      <c r="F233" s="108">
        <v>2</v>
      </c>
      <c r="G233" s="124" t="s">
        <v>467</v>
      </c>
      <c r="H233" s="108">
        <v>0</v>
      </c>
      <c r="I233" s="108">
        <v>63</v>
      </c>
      <c r="J233" s="125" t="s">
        <v>707</v>
      </c>
      <c r="K233" s="126">
        <v>138.45500000000001</v>
      </c>
      <c r="L233" s="126">
        <v>139.08500000000001</v>
      </c>
      <c r="M233" s="127" t="s">
        <v>1463</v>
      </c>
      <c r="N233" s="128" t="s">
        <v>693</v>
      </c>
      <c r="P233" s="108" t="s">
        <v>13</v>
      </c>
      <c r="Q233" s="108" t="s">
        <v>13</v>
      </c>
      <c r="R233" s="124" t="s">
        <v>21</v>
      </c>
      <c r="S233" s="108" t="s">
        <v>21</v>
      </c>
      <c r="T233" t="s">
        <v>158</v>
      </c>
      <c r="U233" t="s">
        <v>136</v>
      </c>
      <c r="V233" s="108" t="s">
        <v>695</v>
      </c>
      <c r="W233" s="108">
        <v>4</v>
      </c>
      <c r="X233" s="129" t="s">
        <v>88</v>
      </c>
      <c r="Y233" s="108" t="s">
        <v>690</v>
      </c>
      <c r="Z233" s="108"/>
      <c r="AA233" s="108"/>
      <c r="AB233" s="108"/>
      <c r="AC233" s="108"/>
      <c r="AD233" s="108" t="s">
        <v>144</v>
      </c>
      <c r="AE233" s="108">
        <v>0</v>
      </c>
      <c r="AG233" s="108"/>
      <c r="AH233" s="124">
        <v>92</v>
      </c>
      <c r="AI233" s="130">
        <v>1</v>
      </c>
      <c r="AJ233" s="108">
        <v>0.2</v>
      </c>
      <c r="AK233" s="131" t="s">
        <v>108</v>
      </c>
      <c r="AL233" s="108" t="s">
        <v>106</v>
      </c>
      <c r="AN233" s="108">
        <v>0</v>
      </c>
      <c r="AO233" s="108"/>
      <c r="AP233" s="108"/>
      <c r="AQ233" s="108"/>
      <c r="AR233" s="131"/>
      <c r="AT233" s="108">
        <v>0</v>
      </c>
      <c r="AU233" s="108"/>
      <c r="AV233" s="108"/>
      <c r="AW233" s="108"/>
      <c r="AX233" s="108"/>
      <c r="AZ233" s="108">
        <v>7</v>
      </c>
      <c r="BA233">
        <v>3</v>
      </c>
      <c r="BB233">
        <v>1</v>
      </c>
      <c r="BC233" t="s">
        <v>108</v>
      </c>
      <c r="BD233" t="s">
        <v>106</v>
      </c>
      <c r="BF233" s="131">
        <v>0</v>
      </c>
      <c r="BG233" s="108"/>
      <c r="BH233" s="108"/>
      <c r="BI233" s="108"/>
      <c r="BJ233" s="108"/>
      <c r="BL233" s="108">
        <v>1</v>
      </c>
      <c r="BM233">
        <v>1</v>
      </c>
      <c r="BN233">
        <v>0.5</v>
      </c>
      <c r="BO233" t="s">
        <v>112</v>
      </c>
      <c r="BP233" t="s">
        <v>106</v>
      </c>
      <c r="BX233" s="108">
        <v>0</v>
      </c>
      <c r="BY233" s="108"/>
      <c r="BZ233" s="108"/>
      <c r="CA233" s="108"/>
      <c r="CB233" s="108"/>
      <c r="CC233" s="108"/>
      <c r="CE233" s="108" t="s">
        <v>709</v>
      </c>
      <c r="CL233" s="108"/>
    </row>
    <row r="234" spans="1:90">
      <c r="A234" s="123">
        <v>43304</v>
      </c>
      <c r="B234" s="108" t="s">
        <v>1442</v>
      </c>
      <c r="D234" s="108" t="s">
        <v>1208</v>
      </c>
      <c r="E234" s="108">
        <v>69</v>
      </c>
      <c r="F234" s="108">
        <v>3</v>
      </c>
      <c r="G234" s="124" t="s">
        <v>468</v>
      </c>
      <c r="H234" s="108">
        <v>0</v>
      </c>
      <c r="I234" s="108">
        <v>75</v>
      </c>
      <c r="J234" s="125" t="s">
        <v>707</v>
      </c>
      <c r="K234" s="126">
        <v>139.08500000000001</v>
      </c>
      <c r="L234" s="126">
        <v>139.83500000000001</v>
      </c>
      <c r="M234" s="127" t="s">
        <v>1463</v>
      </c>
      <c r="N234" s="128" t="s">
        <v>693</v>
      </c>
      <c r="P234" s="108" t="s">
        <v>13</v>
      </c>
      <c r="Q234" s="108" t="s">
        <v>13</v>
      </c>
      <c r="R234" s="124" t="s">
        <v>21</v>
      </c>
      <c r="S234" s="108" t="s">
        <v>700</v>
      </c>
      <c r="T234" t="s">
        <v>158</v>
      </c>
      <c r="U234" t="s">
        <v>136</v>
      </c>
      <c r="V234" s="108" t="s">
        <v>695</v>
      </c>
      <c r="W234" s="108">
        <v>4</v>
      </c>
      <c r="X234" s="129" t="s">
        <v>88</v>
      </c>
      <c r="Y234" s="108" t="s">
        <v>690</v>
      </c>
      <c r="Z234" s="108"/>
      <c r="AA234" s="108"/>
      <c r="AB234" s="108"/>
      <c r="AC234" s="108"/>
      <c r="AD234" s="108" t="s">
        <v>144</v>
      </c>
      <c r="AE234" s="108">
        <v>0</v>
      </c>
      <c r="AG234" s="108"/>
      <c r="AH234" s="124">
        <v>92</v>
      </c>
      <c r="AI234" s="130">
        <v>1</v>
      </c>
      <c r="AJ234" s="108">
        <v>0.2</v>
      </c>
      <c r="AK234" s="131" t="s">
        <v>108</v>
      </c>
      <c r="AL234" s="108" t="s">
        <v>106</v>
      </c>
      <c r="AN234" s="108">
        <v>0</v>
      </c>
      <c r="AO234" s="108"/>
      <c r="AP234" s="108"/>
      <c r="AQ234" s="108"/>
      <c r="AR234" s="131"/>
      <c r="AT234" s="108">
        <v>0</v>
      </c>
      <c r="AU234" s="108"/>
      <c r="AV234" s="108"/>
      <c r="AW234" s="108"/>
      <c r="AX234" s="108"/>
      <c r="AZ234" s="108">
        <v>7</v>
      </c>
      <c r="BA234">
        <v>3</v>
      </c>
      <c r="BB234">
        <v>1</v>
      </c>
      <c r="BC234" t="s">
        <v>108</v>
      </c>
      <c r="BD234" t="s">
        <v>106</v>
      </c>
      <c r="BF234" s="131">
        <v>0</v>
      </c>
      <c r="BG234" s="108"/>
      <c r="BH234" s="108"/>
      <c r="BI234" s="108"/>
      <c r="BJ234" s="108"/>
      <c r="BL234" s="108">
        <v>1</v>
      </c>
      <c r="BM234">
        <v>1</v>
      </c>
      <c r="BN234">
        <v>0.5</v>
      </c>
      <c r="BO234" t="s">
        <v>112</v>
      </c>
      <c r="BP234" t="s">
        <v>106</v>
      </c>
      <c r="BX234" s="108">
        <v>0</v>
      </c>
      <c r="BY234" s="108"/>
      <c r="BZ234" s="108"/>
      <c r="CA234" s="108"/>
      <c r="CB234" s="108"/>
      <c r="CC234" s="108"/>
      <c r="CE234" s="108" t="s">
        <v>709</v>
      </c>
      <c r="CL234" s="108"/>
    </row>
    <row r="235" spans="1:90">
      <c r="A235" s="123">
        <v>43304</v>
      </c>
      <c r="B235" s="108" t="s">
        <v>1442</v>
      </c>
      <c r="D235" s="108" t="s">
        <v>1208</v>
      </c>
      <c r="E235" s="108">
        <v>69</v>
      </c>
      <c r="F235" s="108">
        <v>3</v>
      </c>
      <c r="G235" s="124" t="s">
        <v>468</v>
      </c>
      <c r="H235" s="108">
        <v>75</v>
      </c>
      <c r="I235" s="108">
        <v>75.5</v>
      </c>
      <c r="J235" s="125" t="s">
        <v>707</v>
      </c>
      <c r="K235" s="126">
        <v>139.83500000000001</v>
      </c>
      <c r="L235" s="126">
        <v>139.84</v>
      </c>
      <c r="M235" s="127" t="s">
        <v>1464</v>
      </c>
      <c r="N235" s="128">
        <v>1</v>
      </c>
      <c r="P235" s="108" t="s">
        <v>1465</v>
      </c>
      <c r="Q235" s="108" t="s">
        <v>1465</v>
      </c>
      <c r="R235" s="124" t="s">
        <v>700</v>
      </c>
      <c r="S235" s="108" t="s">
        <v>700</v>
      </c>
      <c r="T235" t="s">
        <v>131</v>
      </c>
      <c r="U235" t="s">
        <v>136</v>
      </c>
      <c r="V235" s="108" t="s">
        <v>696</v>
      </c>
      <c r="W235" s="108">
        <v>5</v>
      </c>
      <c r="X235" s="129" t="s">
        <v>88</v>
      </c>
      <c r="Y235" s="108" t="s">
        <v>690</v>
      </c>
      <c r="Z235" s="108"/>
      <c r="AA235" s="108"/>
      <c r="AB235" s="108"/>
      <c r="AC235" s="108"/>
      <c r="AD235" s="108" t="s">
        <v>144</v>
      </c>
      <c r="AE235" s="108">
        <v>0</v>
      </c>
      <c r="AG235" s="108"/>
      <c r="AH235" s="124">
        <v>0</v>
      </c>
      <c r="AI235" s="130"/>
      <c r="AJ235" s="108"/>
      <c r="AK235" s="131"/>
      <c r="AL235" s="108"/>
      <c r="AN235" s="108">
        <v>0</v>
      </c>
      <c r="AO235" s="108"/>
      <c r="AP235" s="108"/>
      <c r="AQ235" s="108"/>
      <c r="AR235" s="131"/>
      <c r="AT235" s="108">
        <v>80</v>
      </c>
      <c r="AU235" s="108">
        <v>10</v>
      </c>
      <c r="AV235" s="108">
        <v>3</v>
      </c>
      <c r="AW235" s="108" t="s">
        <v>109</v>
      </c>
      <c r="AX235" s="108" t="s">
        <v>105</v>
      </c>
      <c r="AZ235" s="108">
        <v>20</v>
      </c>
      <c r="BA235">
        <v>10</v>
      </c>
      <c r="BB235">
        <v>3</v>
      </c>
      <c r="BC235" t="s">
        <v>109</v>
      </c>
      <c r="BD235" t="s">
        <v>105</v>
      </c>
      <c r="BF235" s="131">
        <v>0</v>
      </c>
      <c r="BG235" s="108"/>
      <c r="BH235" s="108"/>
      <c r="BI235" s="108"/>
      <c r="BJ235" s="108"/>
      <c r="BL235" s="108">
        <v>0</v>
      </c>
      <c r="BX235" s="108">
        <v>0</v>
      </c>
      <c r="BY235" s="108"/>
      <c r="BZ235" s="108"/>
      <c r="CA235" s="108"/>
      <c r="CB235" s="108"/>
      <c r="CC235" s="108"/>
      <c r="CE235" s="108" t="s">
        <v>1466</v>
      </c>
      <c r="CL235" s="108"/>
    </row>
    <row r="236" spans="1:90">
      <c r="A236" s="123">
        <v>43304</v>
      </c>
      <c r="B236" s="108" t="s">
        <v>1442</v>
      </c>
      <c r="D236" s="108" t="s">
        <v>1208</v>
      </c>
      <c r="E236" s="108">
        <v>69</v>
      </c>
      <c r="F236" s="108">
        <v>3</v>
      </c>
      <c r="G236" s="124" t="s">
        <v>468</v>
      </c>
      <c r="H236" s="108">
        <v>75.5</v>
      </c>
      <c r="I236" s="108">
        <v>93</v>
      </c>
      <c r="J236" s="125" t="s">
        <v>707</v>
      </c>
      <c r="K236" s="126">
        <v>139.84</v>
      </c>
      <c r="L236" s="126">
        <v>140.01500000000001</v>
      </c>
      <c r="M236" s="127" t="s">
        <v>1467</v>
      </c>
      <c r="N236" s="128">
        <v>2</v>
      </c>
      <c r="P236" s="108" t="s">
        <v>12</v>
      </c>
      <c r="Q236" s="108" t="s">
        <v>12</v>
      </c>
      <c r="R236" s="124" t="s">
        <v>700</v>
      </c>
      <c r="S236" s="108" t="s">
        <v>700</v>
      </c>
      <c r="T236" t="s">
        <v>131</v>
      </c>
      <c r="U236" t="s">
        <v>136</v>
      </c>
      <c r="V236" s="108" t="s">
        <v>695</v>
      </c>
      <c r="W236" s="108">
        <v>4</v>
      </c>
      <c r="X236" s="129" t="s">
        <v>88</v>
      </c>
      <c r="Y236" s="108" t="s">
        <v>92</v>
      </c>
      <c r="Z236" s="108"/>
      <c r="AA236" s="108"/>
      <c r="AB236" s="108"/>
      <c r="AC236" s="108"/>
      <c r="AD236" s="108" t="s">
        <v>144</v>
      </c>
      <c r="AE236" s="108">
        <v>0</v>
      </c>
      <c r="AG236" s="108"/>
      <c r="AH236" s="124">
        <v>99</v>
      </c>
      <c r="AI236" s="130">
        <v>2</v>
      </c>
      <c r="AJ236" s="108">
        <v>1</v>
      </c>
      <c r="AK236" s="131" t="s">
        <v>108</v>
      </c>
      <c r="AL236" s="108" t="s">
        <v>106</v>
      </c>
      <c r="AN236" s="108">
        <v>0</v>
      </c>
      <c r="AO236" s="108"/>
      <c r="AP236" s="108"/>
      <c r="AQ236" s="108"/>
      <c r="AR236" s="131"/>
      <c r="AT236" s="108">
        <v>0</v>
      </c>
      <c r="AU236" s="108"/>
      <c r="AV236" s="108"/>
      <c r="AW236" s="108"/>
      <c r="AX236" s="108"/>
      <c r="AZ236" s="108">
        <v>0</v>
      </c>
      <c r="BF236" s="131">
        <v>0</v>
      </c>
      <c r="BG236" s="108"/>
      <c r="BH236" s="108"/>
      <c r="BI236" s="108"/>
      <c r="BJ236" s="108"/>
      <c r="BL236" s="108">
        <v>1</v>
      </c>
      <c r="BM236">
        <v>1</v>
      </c>
      <c r="BN236">
        <v>0.5</v>
      </c>
      <c r="BO236" t="s">
        <v>112</v>
      </c>
      <c r="BP236" t="s">
        <v>106</v>
      </c>
      <c r="BX236" s="108">
        <v>0</v>
      </c>
      <c r="BY236" s="108"/>
      <c r="BZ236" s="108"/>
      <c r="CA236" s="108"/>
      <c r="CB236" s="108"/>
      <c r="CC236" s="108"/>
      <c r="CE236" s="108" t="s">
        <v>1451</v>
      </c>
      <c r="CL236" s="108"/>
    </row>
    <row r="237" spans="1:90">
      <c r="A237" s="123">
        <v>43304</v>
      </c>
      <c r="B237" s="108" t="s">
        <v>1442</v>
      </c>
      <c r="D237" s="108" t="s">
        <v>1208</v>
      </c>
      <c r="E237" s="108">
        <v>69</v>
      </c>
      <c r="F237" s="108">
        <v>4</v>
      </c>
      <c r="G237" s="124" t="s">
        <v>924</v>
      </c>
      <c r="H237" s="108">
        <v>0</v>
      </c>
      <c r="I237" s="108">
        <v>20.5</v>
      </c>
      <c r="J237" s="125" t="s">
        <v>707</v>
      </c>
      <c r="K237" s="126">
        <v>140.01499999999999</v>
      </c>
      <c r="L237" s="126">
        <v>140.22</v>
      </c>
      <c r="M237" s="127" t="s">
        <v>1467</v>
      </c>
      <c r="N237" s="128">
        <v>2</v>
      </c>
      <c r="P237" s="108" t="s">
        <v>12</v>
      </c>
      <c r="Q237" s="108" t="s">
        <v>12</v>
      </c>
      <c r="R237" s="124" t="s">
        <v>700</v>
      </c>
      <c r="S237" s="108" t="s">
        <v>700</v>
      </c>
      <c r="T237" s="108" t="s">
        <v>131</v>
      </c>
      <c r="U237" s="108" t="s">
        <v>136</v>
      </c>
      <c r="V237" s="108" t="s">
        <v>695</v>
      </c>
      <c r="W237" s="108">
        <v>4</v>
      </c>
      <c r="X237" s="129" t="s">
        <v>88</v>
      </c>
      <c r="Y237" s="108" t="s">
        <v>92</v>
      </c>
      <c r="Z237" s="108"/>
      <c r="AA237" s="108"/>
      <c r="AB237" s="108"/>
      <c r="AC237" s="108"/>
      <c r="AD237" s="108" t="s">
        <v>144</v>
      </c>
      <c r="AE237" s="108">
        <v>0</v>
      </c>
      <c r="AG237" s="108"/>
      <c r="AH237" s="124">
        <v>99</v>
      </c>
      <c r="AI237" s="130">
        <v>2</v>
      </c>
      <c r="AJ237" s="108">
        <v>1</v>
      </c>
      <c r="AK237" s="131" t="s">
        <v>108</v>
      </c>
      <c r="AL237" s="108" t="s">
        <v>106</v>
      </c>
      <c r="AN237" s="108">
        <v>0</v>
      </c>
      <c r="AO237" s="108"/>
      <c r="AP237" s="108"/>
      <c r="AQ237" s="108"/>
      <c r="AR237" s="131"/>
      <c r="AT237" s="108">
        <v>0</v>
      </c>
      <c r="AU237" s="108"/>
      <c r="AV237" s="108"/>
      <c r="AW237" s="108"/>
      <c r="AX237" s="108"/>
      <c r="AZ237" s="108">
        <v>0</v>
      </c>
      <c r="BF237" s="131">
        <v>0</v>
      </c>
      <c r="BG237" s="108"/>
      <c r="BH237" s="108"/>
      <c r="BI237" s="108"/>
      <c r="BJ237" s="108"/>
      <c r="BL237" s="108">
        <v>1</v>
      </c>
      <c r="BM237">
        <v>1</v>
      </c>
      <c r="BN237">
        <v>0.5</v>
      </c>
      <c r="BO237" t="s">
        <v>112</v>
      </c>
      <c r="BP237" t="s">
        <v>106</v>
      </c>
      <c r="BX237" s="108">
        <v>0</v>
      </c>
      <c r="BY237" s="108"/>
      <c r="BZ237" s="108"/>
      <c r="CA237" s="108"/>
      <c r="CB237" s="108"/>
      <c r="CC237" s="108"/>
      <c r="CD237" s="108"/>
      <c r="CE237" s="108" t="s">
        <v>1451</v>
      </c>
      <c r="CL237" s="108"/>
    </row>
    <row r="238" spans="1:90">
      <c r="A238" s="123">
        <v>43304</v>
      </c>
      <c r="B238" s="108" t="s">
        <v>1442</v>
      </c>
      <c r="D238" s="108" t="s">
        <v>1208</v>
      </c>
      <c r="E238" s="108">
        <v>69</v>
      </c>
      <c r="F238" s="108">
        <v>4</v>
      </c>
      <c r="G238" s="124" t="s">
        <v>924</v>
      </c>
      <c r="H238" s="108">
        <v>20.5</v>
      </c>
      <c r="I238" s="108">
        <v>32</v>
      </c>
      <c r="J238" s="125" t="s">
        <v>707</v>
      </c>
      <c r="K238" s="126">
        <v>140.22</v>
      </c>
      <c r="L238" s="126">
        <v>140.33499999999998</v>
      </c>
      <c r="M238" s="127" t="s">
        <v>1468</v>
      </c>
      <c r="N238" s="128">
        <v>1</v>
      </c>
      <c r="P238" s="108" t="s">
        <v>1469</v>
      </c>
      <c r="Q238" s="108" t="s">
        <v>1469</v>
      </c>
      <c r="R238" s="124" t="s">
        <v>700</v>
      </c>
      <c r="S238" s="108" t="s">
        <v>700</v>
      </c>
      <c r="T238" t="s">
        <v>131</v>
      </c>
      <c r="U238" t="s">
        <v>138</v>
      </c>
      <c r="V238" s="108" t="s">
        <v>696</v>
      </c>
      <c r="W238" s="108">
        <v>5</v>
      </c>
      <c r="X238" s="129" t="s">
        <v>88</v>
      </c>
      <c r="Y238" s="108" t="s">
        <v>92</v>
      </c>
      <c r="Z238" s="108"/>
      <c r="AA238" s="108"/>
      <c r="AB238" s="108"/>
      <c r="AC238" s="108"/>
      <c r="AD238" s="108" t="s">
        <v>144</v>
      </c>
      <c r="AE238" s="108">
        <v>0</v>
      </c>
      <c r="AG238" s="108"/>
      <c r="AH238" s="124">
        <v>0</v>
      </c>
      <c r="AI238" s="130"/>
      <c r="AJ238" s="108"/>
      <c r="AK238" s="131"/>
      <c r="AL238" s="108"/>
      <c r="AN238" s="108">
        <v>100</v>
      </c>
      <c r="AO238" s="108">
        <v>15</v>
      </c>
      <c r="AP238" s="108">
        <v>10</v>
      </c>
      <c r="AQ238" s="108" t="s">
        <v>108</v>
      </c>
      <c r="AR238" s="131" t="s">
        <v>105</v>
      </c>
      <c r="AT238" s="108">
        <v>0</v>
      </c>
      <c r="AU238" s="108"/>
      <c r="AV238" s="108"/>
      <c r="AW238" s="108"/>
      <c r="AX238" s="108"/>
      <c r="AZ238" s="108">
        <v>0</v>
      </c>
      <c r="BF238" s="131">
        <v>0</v>
      </c>
      <c r="BG238" s="108"/>
      <c r="BH238" s="108"/>
      <c r="BI238" s="108"/>
      <c r="BJ238" s="108"/>
      <c r="BL238" s="108">
        <v>0</v>
      </c>
      <c r="BX238" s="108">
        <v>0</v>
      </c>
      <c r="BY238" s="108"/>
      <c r="BZ238" s="108"/>
      <c r="CA238" s="108"/>
      <c r="CB238" s="108"/>
      <c r="CC238" s="108"/>
      <c r="CD238" s="108"/>
      <c r="CE238" s="108" t="s">
        <v>1470</v>
      </c>
      <c r="CL238" s="108"/>
    </row>
    <row r="239" spans="1:90">
      <c r="A239" s="123">
        <v>43304</v>
      </c>
      <c r="B239" s="108" t="s">
        <v>1442</v>
      </c>
      <c r="D239" s="108" t="s">
        <v>1208</v>
      </c>
      <c r="E239" s="108">
        <v>69</v>
      </c>
      <c r="F239" s="108">
        <v>4</v>
      </c>
      <c r="G239" s="124" t="s">
        <v>924</v>
      </c>
      <c r="H239" s="108">
        <v>32</v>
      </c>
      <c r="I239" s="108">
        <v>68.5</v>
      </c>
      <c r="J239" s="125" t="s">
        <v>707</v>
      </c>
      <c r="K239" s="126">
        <v>140.33499999999998</v>
      </c>
      <c r="L239" s="126">
        <v>140.69999999999999</v>
      </c>
      <c r="M239" s="127" t="s">
        <v>1471</v>
      </c>
      <c r="N239" s="128">
        <v>1</v>
      </c>
      <c r="O239" t="s">
        <v>28</v>
      </c>
      <c r="P239" s="108" t="s">
        <v>12</v>
      </c>
      <c r="Q239" s="108" t="s">
        <v>1326</v>
      </c>
      <c r="R239" s="124" t="s">
        <v>700</v>
      </c>
      <c r="S239" s="108" t="s">
        <v>700</v>
      </c>
      <c r="T239" t="s">
        <v>131</v>
      </c>
      <c r="U239" t="s">
        <v>138</v>
      </c>
      <c r="V239" s="108" t="s">
        <v>695</v>
      </c>
      <c r="W239" s="108">
        <v>4</v>
      </c>
      <c r="X239" s="129" t="s">
        <v>88</v>
      </c>
      <c r="Y239" s="108" t="s">
        <v>92</v>
      </c>
      <c r="Z239" s="108"/>
      <c r="AA239" s="108"/>
      <c r="AB239" s="108"/>
      <c r="AC239" s="108"/>
      <c r="AD239" s="108" t="s">
        <v>144</v>
      </c>
      <c r="AE239" s="108">
        <v>0</v>
      </c>
      <c r="AG239" s="108"/>
      <c r="AH239" s="124">
        <v>97</v>
      </c>
      <c r="AI239" s="130">
        <v>1</v>
      </c>
      <c r="AJ239" s="108">
        <v>0.5</v>
      </c>
      <c r="AK239" s="131" t="s">
        <v>108</v>
      </c>
      <c r="AL239" s="108" t="s">
        <v>106</v>
      </c>
      <c r="AN239" s="108">
        <v>0</v>
      </c>
      <c r="AO239" s="108"/>
      <c r="AP239" s="108"/>
      <c r="AQ239" s="108"/>
      <c r="AR239" s="131"/>
      <c r="AS239" s="131"/>
      <c r="AT239" s="131">
        <v>0</v>
      </c>
      <c r="AU239" s="131"/>
      <c r="AV239" s="131"/>
      <c r="AW239" s="131"/>
      <c r="AX239" s="131"/>
      <c r="AZ239" s="131">
        <v>2</v>
      </c>
      <c r="BA239" s="131">
        <v>2</v>
      </c>
      <c r="BB239" s="131">
        <v>1</v>
      </c>
      <c r="BC239" s="131" t="s">
        <v>108</v>
      </c>
      <c r="BD239" s="131" t="s">
        <v>106</v>
      </c>
      <c r="BE239" s="131"/>
      <c r="BF239" s="131">
        <v>0</v>
      </c>
      <c r="BG239" s="131"/>
      <c r="BH239" s="131"/>
      <c r="BI239" s="131"/>
      <c r="BJ239" s="131"/>
      <c r="BK239" s="131"/>
      <c r="BL239" s="131">
        <v>1</v>
      </c>
      <c r="BM239" s="131">
        <v>1</v>
      </c>
      <c r="BN239" s="131">
        <v>0.2</v>
      </c>
      <c r="BO239" s="131" t="s">
        <v>112</v>
      </c>
      <c r="BP239" s="131" t="s">
        <v>106</v>
      </c>
      <c r="BQ239" s="131"/>
      <c r="BR239" s="131"/>
      <c r="BS239" s="131"/>
      <c r="BU239" s="131"/>
      <c r="BV239" s="131"/>
      <c r="BW239" s="131"/>
      <c r="BX239" s="131">
        <v>0</v>
      </c>
      <c r="BY239" s="131"/>
      <c r="BZ239" s="131"/>
      <c r="CA239" s="131"/>
      <c r="CB239" s="131"/>
      <c r="CC239" s="131"/>
      <c r="CD239" s="131"/>
      <c r="CE239" s="131" t="s">
        <v>1457</v>
      </c>
      <c r="CF239" s="131"/>
      <c r="CG239" s="131"/>
      <c r="CL239" s="108"/>
    </row>
    <row r="240" spans="1:90">
      <c r="A240" s="123">
        <v>43304</v>
      </c>
      <c r="B240" s="108" t="s">
        <v>1442</v>
      </c>
      <c r="D240" s="108" t="s">
        <v>1208</v>
      </c>
      <c r="E240" s="108">
        <v>70</v>
      </c>
      <c r="F240" s="108">
        <v>1</v>
      </c>
      <c r="G240" s="124" t="s">
        <v>469</v>
      </c>
      <c r="H240" s="108">
        <v>0</v>
      </c>
      <c r="I240" s="108">
        <v>74</v>
      </c>
      <c r="J240" s="125" t="s">
        <v>707</v>
      </c>
      <c r="K240" s="126">
        <v>140.6</v>
      </c>
      <c r="L240" s="126">
        <v>141.34</v>
      </c>
      <c r="M240" s="127" t="s">
        <v>1471</v>
      </c>
      <c r="N240" s="128">
        <v>1</v>
      </c>
      <c r="O240" t="s">
        <v>28</v>
      </c>
      <c r="P240" s="108" t="s">
        <v>12</v>
      </c>
      <c r="Q240" s="108" t="s">
        <v>1326</v>
      </c>
      <c r="R240" s="124" t="s">
        <v>700</v>
      </c>
      <c r="S240" s="108" t="s">
        <v>700</v>
      </c>
      <c r="T240" t="s">
        <v>131</v>
      </c>
      <c r="U240" t="s">
        <v>138</v>
      </c>
      <c r="V240" t="s">
        <v>695</v>
      </c>
      <c r="W240" s="108">
        <v>4</v>
      </c>
      <c r="X240" t="s">
        <v>88</v>
      </c>
      <c r="Y240" t="s">
        <v>92</v>
      </c>
      <c r="AD240" s="108" t="s">
        <v>144</v>
      </c>
      <c r="AE240" s="108">
        <v>0</v>
      </c>
      <c r="AH240" s="124">
        <v>97</v>
      </c>
      <c r="AI240">
        <v>1</v>
      </c>
      <c r="AJ240">
        <v>0.5</v>
      </c>
      <c r="AK240" t="s">
        <v>108</v>
      </c>
      <c r="AL240" t="s">
        <v>106</v>
      </c>
      <c r="AN240" s="108">
        <v>0</v>
      </c>
      <c r="AT240" s="108">
        <v>0</v>
      </c>
      <c r="AZ240" s="108">
        <v>2</v>
      </c>
      <c r="BA240">
        <v>2</v>
      </c>
      <c r="BB240">
        <v>1</v>
      </c>
      <c r="BC240" t="s">
        <v>108</v>
      </c>
      <c r="BD240" t="s">
        <v>106</v>
      </c>
      <c r="BF240" s="131">
        <v>0</v>
      </c>
      <c r="BL240" s="108">
        <v>1</v>
      </c>
      <c r="BM240">
        <v>1</v>
      </c>
      <c r="BN240">
        <v>0.2</v>
      </c>
      <c r="BO240" t="s">
        <v>112</v>
      </c>
      <c r="BP240" t="s">
        <v>106</v>
      </c>
      <c r="BX240" s="108">
        <v>0</v>
      </c>
      <c r="CD240" s="108"/>
      <c r="CE240" s="108" t="s">
        <v>1457</v>
      </c>
      <c r="CL240" s="108"/>
    </row>
    <row r="241" spans="1:90">
      <c r="A241" s="123">
        <v>43304</v>
      </c>
      <c r="B241" s="108" t="s">
        <v>1442</v>
      </c>
      <c r="D241" s="108" t="s">
        <v>1208</v>
      </c>
      <c r="E241" s="108">
        <v>70</v>
      </c>
      <c r="F241" s="108">
        <v>1</v>
      </c>
      <c r="G241" s="124" t="s">
        <v>469</v>
      </c>
      <c r="H241" s="108">
        <v>74</v>
      </c>
      <c r="I241" s="108">
        <v>74.5</v>
      </c>
      <c r="J241" s="125" t="s">
        <v>707</v>
      </c>
      <c r="K241" s="126">
        <v>141.34</v>
      </c>
      <c r="L241" s="126">
        <v>141.345</v>
      </c>
      <c r="M241" s="127" t="s">
        <v>1472</v>
      </c>
      <c r="N241" s="128">
        <v>1</v>
      </c>
      <c r="P241" s="108" t="s">
        <v>4</v>
      </c>
      <c r="Q241" s="108" t="s">
        <v>4</v>
      </c>
      <c r="R241" s="124" t="s">
        <v>700</v>
      </c>
      <c r="S241" s="108" t="s">
        <v>700</v>
      </c>
      <c r="T241" t="s">
        <v>131</v>
      </c>
      <c r="U241" t="s">
        <v>136</v>
      </c>
      <c r="V241" s="108" t="s">
        <v>695</v>
      </c>
      <c r="W241" s="108">
        <v>4</v>
      </c>
      <c r="X241" s="129" t="s">
        <v>88</v>
      </c>
      <c r="Y241" s="108" t="s">
        <v>92</v>
      </c>
      <c r="Z241" s="108"/>
      <c r="AA241" s="108"/>
      <c r="AB241" s="108"/>
      <c r="AC241" s="108"/>
      <c r="AD241" s="108" t="s">
        <v>144</v>
      </c>
      <c r="AE241" s="108">
        <v>0</v>
      </c>
      <c r="AG241" s="108"/>
      <c r="AH241" s="124">
        <v>0</v>
      </c>
      <c r="AI241" s="130"/>
      <c r="AJ241" s="108"/>
      <c r="AK241" s="131"/>
      <c r="AL241" s="108"/>
      <c r="AN241" s="108">
        <v>70</v>
      </c>
      <c r="AO241" s="108">
        <v>4</v>
      </c>
      <c r="AP241" s="108">
        <v>1</v>
      </c>
      <c r="AQ241" s="108" t="s">
        <v>108</v>
      </c>
      <c r="AR241" s="131" t="s">
        <v>105</v>
      </c>
      <c r="AT241" s="108">
        <v>30</v>
      </c>
      <c r="AU241" s="108">
        <v>3</v>
      </c>
      <c r="AV241" s="108">
        <v>1</v>
      </c>
      <c r="AW241" s="108" t="s">
        <v>108</v>
      </c>
      <c r="AX241" s="108" t="s">
        <v>105</v>
      </c>
      <c r="AZ241" s="108">
        <v>0</v>
      </c>
      <c r="BF241" s="131">
        <v>0</v>
      </c>
      <c r="BL241" s="108">
        <v>0</v>
      </c>
      <c r="BX241" s="108">
        <v>0</v>
      </c>
      <c r="CD241" s="108"/>
      <c r="CE241" s="108" t="s">
        <v>1459</v>
      </c>
      <c r="CL241" s="108"/>
    </row>
    <row r="242" spans="1:90">
      <c r="A242" s="123">
        <v>43304</v>
      </c>
      <c r="B242" s="108" t="s">
        <v>1442</v>
      </c>
      <c r="D242" s="108" t="s">
        <v>1208</v>
      </c>
      <c r="E242" s="108">
        <v>70</v>
      </c>
      <c r="F242" s="108">
        <v>1</v>
      </c>
      <c r="G242" s="124" t="s">
        <v>469</v>
      </c>
      <c r="H242" s="108">
        <v>74.5</v>
      </c>
      <c r="I242" s="108">
        <v>87.5</v>
      </c>
      <c r="J242" s="125" t="s">
        <v>707</v>
      </c>
      <c r="K242" s="126">
        <v>141.345</v>
      </c>
      <c r="L242" s="126">
        <v>141.47499999999999</v>
      </c>
      <c r="M242" s="127" t="s">
        <v>1473</v>
      </c>
      <c r="N242" s="128">
        <v>1</v>
      </c>
      <c r="O242" t="s">
        <v>28</v>
      </c>
      <c r="P242" s="108" t="s">
        <v>12</v>
      </c>
      <c r="Q242" s="108" t="s">
        <v>1326</v>
      </c>
      <c r="R242" s="124" t="s">
        <v>700</v>
      </c>
      <c r="S242" s="108" t="s">
        <v>21</v>
      </c>
      <c r="T242" t="s">
        <v>131</v>
      </c>
      <c r="U242" t="s">
        <v>136</v>
      </c>
      <c r="V242" s="108" t="s">
        <v>695</v>
      </c>
      <c r="W242" s="108">
        <v>4</v>
      </c>
      <c r="X242" s="129" t="s">
        <v>88</v>
      </c>
      <c r="Y242" s="108" t="s">
        <v>92</v>
      </c>
      <c r="Z242" s="108"/>
      <c r="AA242" s="108"/>
      <c r="AB242" s="108"/>
      <c r="AC242" s="108"/>
      <c r="AD242" s="108" t="s">
        <v>144</v>
      </c>
      <c r="AE242" s="108">
        <v>0</v>
      </c>
      <c r="AG242" s="108"/>
      <c r="AH242" s="124">
        <v>97</v>
      </c>
      <c r="AI242" s="130">
        <v>2</v>
      </c>
      <c r="AJ242" s="108">
        <v>1</v>
      </c>
      <c r="AK242" s="131" t="s">
        <v>108</v>
      </c>
      <c r="AL242" s="108" t="s">
        <v>106</v>
      </c>
      <c r="AN242" s="108">
        <v>0</v>
      </c>
      <c r="AO242" s="108"/>
      <c r="AP242" s="108"/>
      <c r="AQ242" s="108"/>
      <c r="AR242" s="131"/>
      <c r="AT242" s="108">
        <v>0</v>
      </c>
      <c r="AU242" s="108"/>
      <c r="AV242" s="108"/>
      <c r="AW242" s="108"/>
      <c r="AX242" s="108"/>
      <c r="AZ242" s="108">
        <v>2</v>
      </c>
      <c r="BA242">
        <v>3</v>
      </c>
      <c r="BB242">
        <v>1</v>
      </c>
      <c r="BC242" t="s">
        <v>108</v>
      </c>
      <c r="BD242" t="s">
        <v>106</v>
      </c>
      <c r="BF242" s="131">
        <v>0</v>
      </c>
      <c r="BL242" s="108">
        <v>1</v>
      </c>
      <c r="BM242">
        <v>0.5</v>
      </c>
      <c r="BN242">
        <v>0.1</v>
      </c>
      <c r="BO242" t="s">
        <v>108</v>
      </c>
      <c r="BP242" t="s">
        <v>104</v>
      </c>
      <c r="BX242" s="108">
        <v>0</v>
      </c>
      <c r="CD242" s="108"/>
      <c r="CE242" s="108" t="s">
        <v>1451</v>
      </c>
      <c r="CL242" s="108"/>
    </row>
    <row r="243" spans="1:90">
      <c r="A243" s="149">
        <v>43304</v>
      </c>
      <c r="B243" s="150" t="s">
        <v>1442</v>
      </c>
      <c r="C243" s="105"/>
      <c r="D243" s="150" t="s">
        <v>1208</v>
      </c>
      <c r="E243" s="150">
        <v>70</v>
      </c>
      <c r="F243" s="150">
        <v>1</v>
      </c>
      <c r="G243" s="151" t="s">
        <v>469</v>
      </c>
      <c r="H243" s="150">
        <v>87.5</v>
      </c>
      <c r="I243" s="150">
        <v>91.5</v>
      </c>
      <c r="J243" s="183" t="s">
        <v>707</v>
      </c>
      <c r="K243" s="153">
        <v>141.47499999999999</v>
      </c>
      <c r="L243" s="153">
        <v>141.51499999999999</v>
      </c>
      <c r="M243" s="154" t="s">
        <v>1474</v>
      </c>
      <c r="N243" s="155">
        <v>2</v>
      </c>
      <c r="O243" s="105"/>
      <c r="P243" s="150" t="s">
        <v>13</v>
      </c>
      <c r="Q243" s="150" t="s">
        <v>13</v>
      </c>
      <c r="R243" s="151" t="s">
        <v>21</v>
      </c>
      <c r="S243" s="150" t="s">
        <v>21</v>
      </c>
      <c r="T243" s="105" t="s">
        <v>131</v>
      </c>
      <c r="U243" s="105" t="s">
        <v>136</v>
      </c>
      <c r="V243" s="150" t="s">
        <v>695</v>
      </c>
      <c r="W243" s="150">
        <v>4</v>
      </c>
      <c r="X243" s="156" t="s">
        <v>88</v>
      </c>
      <c r="Y243" s="150" t="s">
        <v>690</v>
      </c>
      <c r="Z243" s="105"/>
      <c r="AA243" s="105"/>
      <c r="AB243" s="105"/>
      <c r="AC243" s="105"/>
      <c r="AD243" s="150" t="s">
        <v>144</v>
      </c>
      <c r="AE243" s="150">
        <v>0</v>
      </c>
      <c r="AF243" s="105"/>
      <c r="AG243" s="150"/>
      <c r="AH243" s="151">
        <v>0</v>
      </c>
      <c r="AI243" s="157"/>
      <c r="AJ243" s="150"/>
      <c r="AK243" s="158"/>
      <c r="AL243" s="150"/>
      <c r="AM243" s="105"/>
      <c r="AN243" s="150">
        <v>79</v>
      </c>
      <c r="AO243" s="150">
        <v>2</v>
      </c>
      <c r="AP243" s="150">
        <v>1</v>
      </c>
      <c r="AQ243" s="150" t="s">
        <v>108</v>
      </c>
      <c r="AR243" s="158" t="s">
        <v>106</v>
      </c>
      <c r="AS243" s="105"/>
      <c r="AT243" s="150">
        <v>0</v>
      </c>
      <c r="AU243" s="150"/>
      <c r="AV243" s="150"/>
      <c r="AW243" s="150"/>
      <c r="AX243" s="150"/>
      <c r="AY243" s="105"/>
      <c r="AZ243" s="150">
        <v>20</v>
      </c>
      <c r="BA243" s="105">
        <v>4</v>
      </c>
      <c r="BB243" s="105">
        <v>1</v>
      </c>
      <c r="BC243" s="105" t="s">
        <v>108</v>
      </c>
      <c r="BD243" s="105" t="s">
        <v>106</v>
      </c>
      <c r="BE243" s="105"/>
      <c r="BF243" s="158">
        <v>0</v>
      </c>
      <c r="BG243" s="105"/>
      <c r="BH243" s="105"/>
      <c r="BI243" s="105"/>
      <c r="BJ243" s="105"/>
      <c r="BK243" s="105"/>
      <c r="BL243" s="150">
        <v>1</v>
      </c>
      <c r="BM243" s="105">
        <v>2</v>
      </c>
      <c r="BN243" s="105">
        <v>0.5</v>
      </c>
      <c r="BO243" s="105" t="s">
        <v>112</v>
      </c>
      <c r="BP243" s="105" t="s">
        <v>106</v>
      </c>
      <c r="BQ243" s="105"/>
      <c r="BR243" s="105"/>
      <c r="BS243" s="105"/>
      <c r="BT243" s="105"/>
      <c r="BU243" s="105"/>
      <c r="BV243" s="105"/>
      <c r="BW243" s="105"/>
      <c r="BX243" s="150">
        <v>0</v>
      </c>
      <c r="BY243" s="105"/>
      <c r="BZ243" s="105"/>
      <c r="CA243" s="105"/>
      <c r="CB243" s="105"/>
      <c r="CC243" s="105"/>
      <c r="CD243" s="150"/>
      <c r="CE243" s="150" t="s">
        <v>709</v>
      </c>
      <c r="CL243" s="108"/>
    </row>
    <row r="244" spans="1:90">
      <c r="A244" s="123">
        <v>43305</v>
      </c>
      <c r="B244" s="108" t="s">
        <v>1541</v>
      </c>
      <c r="D244" s="108" t="s">
        <v>1208</v>
      </c>
      <c r="E244" s="108">
        <v>70</v>
      </c>
      <c r="F244" s="108">
        <v>2</v>
      </c>
      <c r="G244" s="124" t="s">
        <v>470</v>
      </c>
      <c r="H244" s="108">
        <v>0</v>
      </c>
      <c r="I244" s="108">
        <v>53</v>
      </c>
      <c r="J244" s="125" t="s">
        <v>707</v>
      </c>
      <c r="K244" s="126">
        <v>141.51499999999999</v>
      </c>
      <c r="L244" s="126">
        <v>142.04499999999999</v>
      </c>
      <c r="M244" s="127" t="s">
        <v>1474</v>
      </c>
      <c r="N244" s="128">
        <v>2</v>
      </c>
      <c r="P244" s="108" t="s">
        <v>13</v>
      </c>
      <c r="Q244" s="108" t="s">
        <v>13</v>
      </c>
      <c r="R244" s="124" t="s">
        <v>21</v>
      </c>
      <c r="S244" s="108" t="s">
        <v>700</v>
      </c>
      <c r="T244" t="s">
        <v>131</v>
      </c>
      <c r="U244" t="s">
        <v>136</v>
      </c>
      <c r="V244" s="108" t="s">
        <v>695</v>
      </c>
      <c r="W244" s="108">
        <v>4</v>
      </c>
      <c r="X244" s="129" t="s">
        <v>88</v>
      </c>
      <c r="Y244" s="108" t="s">
        <v>690</v>
      </c>
      <c r="Z244" s="108"/>
      <c r="AA244" s="108"/>
      <c r="AB244" s="108"/>
      <c r="AC244" s="108"/>
      <c r="AD244" s="108" t="s">
        <v>144</v>
      </c>
      <c r="AE244" s="108">
        <v>0</v>
      </c>
      <c r="AG244" s="108"/>
      <c r="AH244" s="124">
        <v>0</v>
      </c>
      <c r="AI244" s="130"/>
      <c r="AJ244" s="108"/>
      <c r="AK244" s="131"/>
      <c r="AL244" s="108"/>
      <c r="AN244" s="108">
        <v>79</v>
      </c>
      <c r="AO244" s="108">
        <v>2</v>
      </c>
      <c r="AP244" s="108">
        <v>1</v>
      </c>
      <c r="AQ244" s="108" t="s">
        <v>108</v>
      </c>
      <c r="AR244" s="131" t="s">
        <v>106</v>
      </c>
      <c r="AT244" s="108">
        <v>0</v>
      </c>
      <c r="AU244" s="108"/>
      <c r="AV244" s="108"/>
      <c r="AW244" s="108"/>
      <c r="AX244" s="108"/>
      <c r="AZ244" s="108">
        <v>20</v>
      </c>
      <c r="BA244">
        <v>4</v>
      </c>
      <c r="BB244">
        <v>1</v>
      </c>
      <c r="BC244" t="s">
        <v>108</v>
      </c>
      <c r="BD244" t="s">
        <v>106</v>
      </c>
      <c r="BF244" s="131">
        <v>0</v>
      </c>
      <c r="BL244" s="108">
        <v>1</v>
      </c>
      <c r="BM244">
        <v>2</v>
      </c>
      <c r="BN244">
        <v>0.5</v>
      </c>
      <c r="BO244" t="s">
        <v>112</v>
      </c>
      <c r="BP244" t="s">
        <v>106</v>
      </c>
      <c r="BX244" s="108">
        <v>0</v>
      </c>
      <c r="CD244" s="108"/>
      <c r="CE244" s="108" t="s">
        <v>709</v>
      </c>
      <c r="CL244" s="108"/>
    </row>
    <row r="245" spans="1:90">
      <c r="A245" s="123">
        <v>43305</v>
      </c>
      <c r="B245" s="108" t="s">
        <v>1541</v>
      </c>
      <c r="D245" s="108" t="s">
        <v>1542</v>
      </c>
      <c r="E245" s="108">
        <v>70</v>
      </c>
      <c r="F245" s="108">
        <v>2</v>
      </c>
      <c r="G245" s="124" t="s">
        <v>470</v>
      </c>
      <c r="H245" s="108">
        <v>53</v>
      </c>
      <c r="I245" s="108">
        <v>57</v>
      </c>
      <c r="J245" s="125" t="s">
        <v>707</v>
      </c>
      <c r="K245" s="126">
        <v>142.04499999999999</v>
      </c>
      <c r="L245" s="126">
        <v>142.08499999999998</v>
      </c>
      <c r="M245" s="127" t="s">
        <v>1543</v>
      </c>
      <c r="N245" s="128">
        <v>1</v>
      </c>
      <c r="O245" t="s">
        <v>1544</v>
      </c>
      <c r="P245" s="108" t="s">
        <v>4</v>
      </c>
      <c r="Q245" s="108" t="s">
        <v>1545</v>
      </c>
      <c r="R245" s="124" t="s">
        <v>700</v>
      </c>
      <c r="S245" s="108" t="s">
        <v>700</v>
      </c>
      <c r="T245" s="108" t="s">
        <v>131</v>
      </c>
      <c r="U245" s="108" t="s">
        <v>138</v>
      </c>
      <c r="V245" s="108" t="s">
        <v>696</v>
      </c>
      <c r="W245" s="108">
        <v>5</v>
      </c>
      <c r="X245" s="129" t="s">
        <v>88</v>
      </c>
      <c r="Y245" s="108" t="s">
        <v>92</v>
      </c>
      <c r="Z245" s="108"/>
      <c r="AA245" s="108"/>
      <c r="AB245" s="108"/>
      <c r="AC245" s="108"/>
      <c r="AD245" s="108" t="s">
        <v>144</v>
      </c>
      <c r="AE245" s="108">
        <v>0</v>
      </c>
      <c r="AG245" s="108"/>
      <c r="AH245" s="124">
        <v>0</v>
      </c>
      <c r="AI245" s="130"/>
      <c r="AJ245" s="108"/>
      <c r="AK245" s="131"/>
      <c r="AL245" s="108"/>
      <c r="AN245" s="108">
        <v>80</v>
      </c>
      <c r="AO245" s="108">
        <v>7</v>
      </c>
      <c r="AP245" s="108">
        <v>3</v>
      </c>
      <c r="AQ245" s="108" t="s">
        <v>108</v>
      </c>
      <c r="AR245" s="131" t="s">
        <v>105</v>
      </c>
      <c r="AT245" s="108">
        <v>15</v>
      </c>
      <c r="AU245" s="108">
        <v>10</v>
      </c>
      <c r="AV245" s="108">
        <v>4</v>
      </c>
      <c r="AW245" s="108" t="s">
        <v>108</v>
      </c>
      <c r="AX245" s="108" t="s">
        <v>105</v>
      </c>
      <c r="AZ245" s="108">
        <v>0</v>
      </c>
      <c r="BF245" s="131">
        <v>5</v>
      </c>
      <c r="BG245">
        <v>3</v>
      </c>
      <c r="BH245">
        <v>3</v>
      </c>
      <c r="BI245" t="s">
        <v>112</v>
      </c>
      <c r="BJ245" t="s">
        <v>106</v>
      </c>
      <c r="BL245" s="108">
        <v>0</v>
      </c>
      <c r="BM245" s="131"/>
      <c r="BN245" s="108"/>
      <c r="BO245" s="108"/>
      <c r="BP245" s="108"/>
      <c r="BQ245" s="108"/>
      <c r="BX245" s="108">
        <v>0.1</v>
      </c>
      <c r="BY245" s="108">
        <v>2</v>
      </c>
      <c r="BZ245" s="108">
        <v>2</v>
      </c>
      <c r="CA245" s="108" t="s">
        <v>112</v>
      </c>
      <c r="CB245" s="108" t="s">
        <v>106</v>
      </c>
      <c r="CC245" t="s">
        <v>1546</v>
      </c>
      <c r="CD245" s="108"/>
      <c r="CE245" s="108" t="s">
        <v>1547</v>
      </c>
      <c r="CL245" s="108"/>
    </row>
    <row r="246" spans="1:90">
      <c r="A246" s="123">
        <v>43305</v>
      </c>
      <c r="B246" s="108" t="s">
        <v>1541</v>
      </c>
      <c r="D246" s="108" t="s">
        <v>1548</v>
      </c>
      <c r="E246" s="108">
        <v>70</v>
      </c>
      <c r="F246" s="108">
        <v>2</v>
      </c>
      <c r="G246" s="124" t="s">
        <v>470</v>
      </c>
      <c r="H246" s="108">
        <v>57</v>
      </c>
      <c r="I246" s="108">
        <v>93</v>
      </c>
      <c r="J246" s="125" t="s">
        <v>707</v>
      </c>
      <c r="K246" s="126">
        <v>142.08499999999998</v>
      </c>
      <c r="L246" s="126">
        <v>142.44499999999999</v>
      </c>
      <c r="M246" s="127" t="s">
        <v>1549</v>
      </c>
      <c r="N246" s="128">
        <v>4</v>
      </c>
      <c r="P246" s="108" t="s">
        <v>13</v>
      </c>
      <c r="Q246" s="108" t="s">
        <v>13</v>
      </c>
      <c r="R246" s="124" t="s">
        <v>700</v>
      </c>
      <c r="S246" s="108" t="s">
        <v>701</v>
      </c>
      <c r="T246" t="s">
        <v>131</v>
      </c>
      <c r="U246" t="s">
        <v>138</v>
      </c>
      <c r="V246" s="108" t="s">
        <v>695</v>
      </c>
      <c r="W246" s="108">
        <v>4</v>
      </c>
      <c r="X246" s="129" t="s">
        <v>88</v>
      </c>
      <c r="Y246" s="108" t="s">
        <v>690</v>
      </c>
      <c r="Z246" s="108"/>
      <c r="AA246" s="108"/>
      <c r="AB246" s="108"/>
      <c r="AC246" s="108"/>
      <c r="AD246" s="108" t="s">
        <v>144</v>
      </c>
      <c r="AE246" s="108">
        <v>0</v>
      </c>
      <c r="AG246" s="108"/>
      <c r="AH246" s="124">
        <v>84</v>
      </c>
      <c r="AI246" s="130">
        <v>2</v>
      </c>
      <c r="AJ246" s="108">
        <v>1</v>
      </c>
      <c r="AK246" s="131" t="s">
        <v>108</v>
      </c>
      <c r="AL246" s="108" t="s">
        <v>106</v>
      </c>
      <c r="AN246" s="108">
        <v>0</v>
      </c>
      <c r="AO246" s="108"/>
      <c r="AP246" s="108"/>
      <c r="AQ246" s="108"/>
      <c r="AR246" s="131"/>
      <c r="AT246" s="108">
        <v>0</v>
      </c>
      <c r="AU246" s="108"/>
      <c r="AV246" s="108"/>
      <c r="AW246" s="108"/>
      <c r="AX246" s="108"/>
      <c r="AZ246" s="108">
        <v>15</v>
      </c>
      <c r="BA246">
        <v>5</v>
      </c>
      <c r="BB246">
        <v>2</v>
      </c>
      <c r="BC246" t="s">
        <v>108</v>
      </c>
      <c r="BD246" t="s">
        <v>106</v>
      </c>
      <c r="BF246" s="131">
        <v>0</v>
      </c>
      <c r="BL246" s="108">
        <v>1</v>
      </c>
      <c r="BM246" s="131">
        <v>1</v>
      </c>
      <c r="BN246" s="108">
        <v>0.5</v>
      </c>
      <c r="BO246" s="108" t="s">
        <v>112</v>
      </c>
      <c r="BP246" s="108" t="s">
        <v>106</v>
      </c>
      <c r="BQ246" s="108"/>
      <c r="BX246" s="108">
        <v>0</v>
      </c>
      <c r="BY246" s="108"/>
      <c r="BZ246" s="108"/>
      <c r="CA246" s="108"/>
      <c r="CB246" s="108"/>
      <c r="CD246" s="108"/>
      <c r="CE246" s="108" t="s">
        <v>709</v>
      </c>
      <c r="CL246" s="108"/>
    </row>
    <row r="247" spans="1:90">
      <c r="A247" s="123">
        <v>43305</v>
      </c>
      <c r="B247" s="108" t="s">
        <v>1541</v>
      </c>
      <c r="D247" s="108" t="s">
        <v>1550</v>
      </c>
      <c r="E247" s="108">
        <v>70</v>
      </c>
      <c r="F247" s="108">
        <v>3</v>
      </c>
      <c r="G247" s="124" t="s">
        <v>928</v>
      </c>
      <c r="H247" s="108">
        <v>0</v>
      </c>
      <c r="I247" s="108">
        <v>65.5</v>
      </c>
      <c r="J247" s="125" t="s">
        <v>707</v>
      </c>
      <c r="K247" s="126">
        <v>142.44499999999999</v>
      </c>
      <c r="L247" s="126">
        <v>143.1</v>
      </c>
      <c r="M247" s="127" t="s">
        <v>1549</v>
      </c>
      <c r="N247" s="128">
        <v>4</v>
      </c>
      <c r="P247" s="108" t="s">
        <v>13</v>
      </c>
      <c r="Q247" s="108" t="s">
        <v>13</v>
      </c>
      <c r="R247" s="124" t="s">
        <v>701</v>
      </c>
      <c r="S247" s="108" t="s">
        <v>701</v>
      </c>
      <c r="T247" t="s">
        <v>131</v>
      </c>
      <c r="U247" t="s">
        <v>138</v>
      </c>
      <c r="V247" s="108" t="s">
        <v>695</v>
      </c>
      <c r="W247" s="108">
        <v>4</v>
      </c>
      <c r="X247" s="129" t="s">
        <v>88</v>
      </c>
      <c r="Y247" s="108" t="s">
        <v>690</v>
      </c>
      <c r="Z247" s="108"/>
      <c r="AA247" s="108"/>
      <c r="AB247" s="108"/>
      <c r="AC247" s="108"/>
      <c r="AD247" s="108" t="s">
        <v>144</v>
      </c>
      <c r="AE247" s="108">
        <v>0</v>
      </c>
      <c r="AG247" s="108"/>
      <c r="AH247" s="124">
        <v>84</v>
      </c>
      <c r="AI247" s="130">
        <v>2</v>
      </c>
      <c r="AJ247" s="108">
        <v>1</v>
      </c>
      <c r="AK247" s="131" t="s">
        <v>108</v>
      </c>
      <c r="AL247" s="108" t="s">
        <v>106</v>
      </c>
      <c r="AN247" s="108">
        <v>0</v>
      </c>
      <c r="AO247" s="108"/>
      <c r="AP247" s="108"/>
      <c r="AQ247" s="108"/>
      <c r="AR247" s="131"/>
      <c r="AT247" s="108">
        <v>0</v>
      </c>
      <c r="AU247" s="108"/>
      <c r="AV247" s="108"/>
      <c r="AW247" s="108"/>
      <c r="AX247" s="108"/>
      <c r="AZ247" s="108">
        <v>15</v>
      </c>
      <c r="BA247">
        <v>5</v>
      </c>
      <c r="BB247">
        <v>2</v>
      </c>
      <c r="BC247" t="s">
        <v>108</v>
      </c>
      <c r="BD247" t="s">
        <v>106</v>
      </c>
      <c r="BF247" s="131">
        <v>0</v>
      </c>
      <c r="BL247" s="108">
        <v>1</v>
      </c>
      <c r="BM247" s="131">
        <v>1</v>
      </c>
      <c r="BN247" s="108">
        <v>0.5</v>
      </c>
      <c r="BO247" s="108" t="s">
        <v>112</v>
      </c>
      <c r="BP247" s="108" t="s">
        <v>106</v>
      </c>
      <c r="BQ247" s="108"/>
      <c r="BX247" s="108">
        <v>0</v>
      </c>
      <c r="BY247" s="108"/>
      <c r="BZ247" s="108"/>
      <c r="CA247" s="108"/>
      <c r="CB247" s="108"/>
      <c r="CD247" s="108"/>
      <c r="CE247" s="108" t="s">
        <v>709</v>
      </c>
      <c r="CL247" s="108"/>
    </row>
    <row r="248" spans="1:90">
      <c r="A248" s="123">
        <v>43305</v>
      </c>
      <c r="B248" s="108" t="s">
        <v>1541</v>
      </c>
      <c r="D248" s="108" t="s">
        <v>1551</v>
      </c>
      <c r="E248" s="108">
        <v>70</v>
      </c>
      <c r="F248" s="108">
        <v>4</v>
      </c>
      <c r="G248" s="124" t="s">
        <v>930</v>
      </c>
      <c r="H248" s="108">
        <v>0</v>
      </c>
      <c r="I248" s="108">
        <v>56</v>
      </c>
      <c r="J248" s="125" t="s">
        <v>707</v>
      </c>
      <c r="K248" s="126">
        <v>143.1</v>
      </c>
      <c r="L248" s="126">
        <v>143.66</v>
      </c>
      <c r="M248" s="127" t="s">
        <v>1549</v>
      </c>
      <c r="N248" s="128">
        <v>4</v>
      </c>
      <c r="P248" s="108" t="s">
        <v>13</v>
      </c>
      <c r="Q248" s="108" t="s">
        <v>13</v>
      </c>
      <c r="R248" s="124" t="s">
        <v>701</v>
      </c>
      <c r="S248" s="108" t="s">
        <v>701</v>
      </c>
      <c r="T248" t="s">
        <v>131</v>
      </c>
      <c r="U248" t="s">
        <v>138</v>
      </c>
      <c r="V248" s="108" t="s">
        <v>695</v>
      </c>
      <c r="W248" s="108">
        <v>4</v>
      </c>
      <c r="X248" s="129" t="s">
        <v>88</v>
      </c>
      <c r="Y248" s="108" t="s">
        <v>690</v>
      </c>
      <c r="Z248" s="108"/>
      <c r="AA248" s="108"/>
      <c r="AB248" s="108"/>
      <c r="AC248" s="108"/>
      <c r="AD248" s="108" t="s">
        <v>144</v>
      </c>
      <c r="AE248" s="108">
        <v>0</v>
      </c>
      <c r="AG248" s="108"/>
      <c r="AH248" s="124">
        <v>84</v>
      </c>
      <c r="AI248" s="130">
        <v>2</v>
      </c>
      <c r="AJ248" s="108">
        <v>1</v>
      </c>
      <c r="AK248" s="131" t="s">
        <v>108</v>
      </c>
      <c r="AL248" s="108" t="s">
        <v>106</v>
      </c>
      <c r="AN248" s="108">
        <v>0</v>
      </c>
      <c r="AO248" s="108"/>
      <c r="AP248" s="108"/>
      <c r="AQ248" s="108"/>
      <c r="AR248" s="131"/>
      <c r="AT248" s="108">
        <v>0</v>
      </c>
      <c r="AU248" s="108"/>
      <c r="AV248" s="108"/>
      <c r="AW248" s="108"/>
      <c r="AX248" s="108"/>
      <c r="AZ248" s="108">
        <v>15</v>
      </c>
      <c r="BA248">
        <v>5</v>
      </c>
      <c r="BB248">
        <v>2</v>
      </c>
      <c r="BC248" t="s">
        <v>108</v>
      </c>
      <c r="BD248" t="s">
        <v>106</v>
      </c>
      <c r="BF248" s="131">
        <v>0</v>
      </c>
      <c r="BL248" s="108">
        <v>1</v>
      </c>
      <c r="BM248" s="131">
        <v>1</v>
      </c>
      <c r="BN248" s="108">
        <v>0.5</v>
      </c>
      <c r="BO248" s="108" t="s">
        <v>112</v>
      </c>
      <c r="BP248" s="108" t="s">
        <v>106</v>
      </c>
      <c r="BQ248" s="108"/>
      <c r="BX248" s="108">
        <v>0</v>
      </c>
      <c r="BY248" s="108"/>
      <c r="BZ248" s="108"/>
      <c r="CA248" s="108"/>
      <c r="CB248" s="108"/>
      <c r="CD248" s="108"/>
      <c r="CE248" s="108" t="s">
        <v>709</v>
      </c>
      <c r="CL248" s="108"/>
    </row>
    <row r="249" spans="1:90">
      <c r="A249" s="123">
        <v>43305</v>
      </c>
      <c r="B249" s="108" t="s">
        <v>1541</v>
      </c>
      <c r="D249" s="108" t="s">
        <v>1552</v>
      </c>
      <c r="E249" s="108">
        <v>71</v>
      </c>
      <c r="F249" s="108">
        <v>1</v>
      </c>
      <c r="G249" s="124" t="s">
        <v>471</v>
      </c>
      <c r="H249" s="108">
        <v>0</v>
      </c>
      <c r="I249" s="108">
        <v>5.5</v>
      </c>
      <c r="J249" s="125" t="s">
        <v>707</v>
      </c>
      <c r="K249" s="126">
        <v>143.6</v>
      </c>
      <c r="L249" s="126">
        <v>143.655</v>
      </c>
      <c r="M249" s="127" t="s">
        <v>1549</v>
      </c>
      <c r="N249" s="128">
        <v>4</v>
      </c>
      <c r="P249" s="108" t="s">
        <v>13</v>
      </c>
      <c r="Q249" s="108" t="s">
        <v>13</v>
      </c>
      <c r="R249" s="124" t="s">
        <v>701</v>
      </c>
      <c r="S249" s="108" t="s">
        <v>21</v>
      </c>
      <c r="T249" t="s">
        <v>131</v>
      </c>
      <c r="U249" t="s">
        <v>138</v>
      </c>
      <c r="V249" s="108" t="s">
        <v>695</v>
      </c>
      <c r="W249" s="108">
        <v>4</v>
      </c>
      <c r="X249" s="129" t="s">
        <v>88</v>
      </c>
      <c r="Y249" s="108" t="s">
        <v>690</v>
      </c>
      <c r="Z249" s="108"/>
      <c r="AA249" s="108"/>
      <c r="AB249" s="108"/>
      <c r="AC249" s="108"/>
      <c r="AD249" s="108" t="s">
        <v>144</v>
      </c>
      <c r="AE249" s="108">
        <v>0</v>
      </c>
      <c r="AG249" s="108"/>
      <c r="AH249" s="124">
        <v>84</v>
      </c>
      <c r="AI249" s="130">
        <v>2</v>
      </c>
      <c r="AJ249" s="108">
        <v>1</v>
      </c>
      <c r="AK249" s="131" t="s">
        <v>108</v>
      </c>
      <c r="AL249" s="108" t="s">
        <v>106</v>
      </c>
      <c r="AN249" s="108">
        <v>0</v>
      </c>
      <c r="AO249" s="108"/>
      <c r="AP249" s="108"/>
      <c r="AQ249" s="108"/>
      <c r="AR249" s="131"/>
      <c r="AT249" s="108">
        <v>0</v>
      </c>
      <c r="AU249" s="108"/>
      <c r="AV249" s="108"/>
      <c r="AW249" s="108"/>
      <c r="AX249" s="108"/>
      <c r="AZ249" s="108">
        <v>15</v>
      </c>
      <c r="BA249">
        <v>5</v>
      </c>
      <c r="BB249">
        <v>2</v>
      </c>
      <c r="BC249" t="s">
        <v>108</v>
      </c>
      <c r="BD249" t="s">
        <v>106</v>
      </c>
      <c r="BF249" s="131">
        <v>0</v>
      </c>
      <c r="BL249" s="108">
        <v>1</v>
      </c>
      <c r="BM249" s="131">
        <v>1</v>
      </c>
      <c r="BN249" s="108">
        <v>0.5</v>
      </c>
      <c r="BO249" s="108" t="s">
        <v>112</v>
      </c>
      <c r="BP249" s="108" t="s">
        <v>106</v>
      </c>
      <c r="BQ249" s="108"/>
      <c r="BX249" s="108">
        <v>0</v>
      </c>
      <c r="BY249" s="108"/>
      <c r="BZ249" s="108"/>
      <c r="CA249" s="108"/>
      <c r="CB249" s="108"/>
      <c r="CD249" s="108"/>
      <c r="CE249" s="108" t="s">
        <v>709</v>
      </c>
      <c r="CL249" s="108"/>
    </row>
    <row r="250" spans="1:90">
      <c r="A250" s="123">
        <v>43305</v>
      </c>
      <c r="B250" s="108" t="s">
        <v>1541</v>
      </c>
      <c r="D250" s="108" t="s">
        <v>1553</v>
      </c>
      <c r="E250" s="108">
        <v>71</v>
      </c>
      <c r="F250" s="108">
        <v>1</v>
      </c>
      <c r="G250" s="124" t="s">
        <v>471</v>
      </c>
      <c r="H250" s="108">
        <v>5.5</v>
      </c>
      <c r="I250" s="108">
        <v>52</v>
      </c>
      <c r="J250" s="125" t="s">
        <v>707</v>
      </c>
      <c r="K250" s="126">
        <v>143.655</v>
      </c>
      <c r="L250" s="126">
        <v>144.12</v>
      </c>
      <c r="M250" s="127" t="s">
        <v>1554</v>
      </c>
      <c r="N250" s="128">
        <v>1</v>
      </c>
      <c r="O250" t="s">
        <v>28</v>
      </c>
      <c r="P250" s="108" t="s">
        <v>12</v>
      </c>
      <c r="Q250" s="108" t="s">
        <v>1326</v>
      </c>
      <c r="R250" s="124" t="s">
        <v>21</v>
      </c>
      <c r="S250" s="108" t="s">
        <v>700</v>
      </c>
      <c r="T250" t="s">
        <v>158</v>
      </c>
      <c r="U250" t="s">
        <v>136</v>
      </c>
      <c r="V250" s="108" t="s">
        <v>695</v>
      </c>
      <c r="W250" s="108">
        <v>4</v>
      </c>
      <c r="X250" s="129" t="s">
        <v>88</v>
      </c>
      <c r="Y250" s="108" t="s">
        <v>92</v>
      </c>
      <c r="Z250" s="108"/>
      <c r="AA250" s="108"/>
      <c r="AB250" s="108"/>
      <c r="AC250" s="108"/>
      <c r="AD250" s="108" t="s">
        <v>144</v>
      </c>
      <c r="AE250" s="108">
        <v>0</v>
      </c>
      <c r="AG250" s="108"/>
      <c r="AH250" s="124">
        <v>97.9</v>
      </c>
      <c r="AI250" s="130">
        <v>3</v>
      </c>
      <c r="AJ250" s="108">
        <v>1</v>
      </c>
      <c r="AK250" s="131" t="s">
        <v>108</v>
      </c>
      <c r="AL250" s="108" t="s">
        <v>106</v>
      </c>
      <c r="AN250" s="108">
        <v>0</v>
      </c>
      <c r="AO250" s="108"/>
      <c r="AP250" s="108"/>
      <c r="AQ250" s="108"/>
      <c r="AR250" s="131"/>
      <c r="AT250" s="108">
        <v>0</v>
      </c>
      <c r="AU250" s="108"/>
      <c r="AV250" s="108"/>
      <c r="AW250" s="108"/>
      <c r="AX250" s="108"/>
      <c r="AZ250" s="108">
        <v>2</v>
      </c>
      <c r="BA250">
        <v>2</v>
      </c>
      <c r="BB250">
        <v>1</v>
      </c>
      <c r="BC250" t="s">
        <v>108</v>
      </c>
      <c r="BD250" t="s">
        <v>106</v>
      </c>
      <c r="BF250" s="131">
        <v>0</v>
      </c>
      <c r="BL250" s="108">
        <v>0.1</v>
      </c>
      <c r="BM250" s="131">
        <v>0.1</v>
      </c>
      <c r="BN250" s="108">
        <v>0.1</v>
      </c>
      <c r="BO250" s="108" t="s">
        <v>112</v>
      </c>
      <c r="BP250" s="108" t="s">
        <v>106</v>
      </c>
      <c r="BQ250" s="108"/>
      <c r="BX250" s="108">
        <v>0</v>
      </c>
      <c r="BY250" s="108"/>
      <c r="BZ250" s="108"/>
      <c r="CA250" s="108"/>
      <c r="CB250" s="108"/>
      <c r="CD250" s="108"/>
      <c r="CE250" s="108" t="s">
        <v>1555</v>
      </c>
      <c r="CL250" s="108"/>
    </row>
    <row r="251" spans="1:90">
      <c r="A251" s="123">
        <v>43305</v>
      </c>
      <c r="B251" s="108" t="s">
        <v>1541</v>
      </c>
      <c r="D251" s="108" t="s">
        <v>1556</v>
      </c>
      <c r="E251" s="108">
        <v>71</v>
      </c>
      <c r="F251" s="108">
        <v>1</v>
      </c>
      <c r="G251" s="124" t="s">
        <v>471</v>
      </c>
      <c r="H251" s="108">
        <v>52</v>
      </c>
      <c r="I251" s="108">
        <v>64</v>
      </c>
      <c r="J251" s="125" t="s">
        <v>707</v>
      </c>
      <c r="K251" s="126">
        <v>144.12</v>
      </c>
      <c r="L251" s="126">
        <v>144.23999999999998</v>
      </c>
      <c r="M251" s="127" t="s">
        <v>1557</v>
      </c>
      <c r="N251" s="128">
        <v>2</v>
      </c>
      <c r="P251" s="108" t="s">
        <v>7</v>
      </c>
      <c r="Q251" s="108" t="s">
        <v>7</v>
      </c>
      <c r="R251" s="124" t="s">
        <v>700</v>
      </c>
      <c r="S251" s="108" t="s">
        <v>700</v>
      </c>
      <c r="T251" t="s">
        <v>131</v>
      </c>
      <c r="U251" t="s">
        <v>136</v>
      </c>
      <c r="V251" s="108" t="s">
        <v>696</v>
      </c>
      <c r="W251" s="108">
        <v>5</v>
      </c>
      <c r="X251" s="129" t="s">
        <v>88</v>
      </c>
      <c r="Y251" s="108" t="s">
        <v>92</v>
      </c>
      <c r="Z251" s="108"/>
      <c r="AA251" s="108"/>
      <c r="AB251" s="108"/>
      <c r="AC251" s="108"/>
      <c r="AD251" s="108" t="s">
        <v>144</v>
      </c>
      <c r="AE251" s="108">
        <v>0</v>
      </c>
      <c r="AG251" s="108"/>
      <c r="AH251" s="124">
        <v>30</v>
      </c>
      <c r="AI251" s="130">
        <v>5</v>
      </c>
      <c r="AJ251" s="108">
        <v>2</v>
      </c>
      <c r="AK251" s="131" t="s">
        <v>111</v>
      </c>
      <c r="AL251" s="108" t="s">
        <v>106</v>
      </c>
      <c r="AN251" s="108">
        <v>70</v>
      </c>
      <c r="AO251" s="108">
        <v>10</v>
      </c>
      <c r="AP251" s="108">
        <v>3</v>
      </c>
      <c r="AQ251" s="108" t="s">
        <v>111</v>
      </c>
      <c r="AR251" s="131" t="s">
        <v>106</v>
      </c>
      <c r="AT251" s="108">
        <v>0</v>
      </c>
      <c r="AU251" s="108"/>
      <c r="AV251" s="108"/>
      <c r="AW251" s="108"/>
      <c r="AX251" s="108"/>
      <c r="AZ251" s="108">
        <v>0</v>
      </c>
      <c r="BF251" s="131">
        <v>0</v>
      </c>
      <c r="BL251" s="108">
        <v>0</v>
      </c>
      <c r="BM251" s="131"/>
      <c r="BN251" s="108"/>
      <c r="BO251" s="108"/>
      <c r="BP251" s="108"/>
      <c r="BQ251" s="108"/>
      <c r="BX251" s="108">
        <v>0</v>
      </c>
      <c r="BY251" s="108"/>
      <c r="BZ251" s="108"/>
      <c r="CA251" s="108"/>
      <c r="CB251" s="108"/>
      <c r="CD251" s="108"/>
      <c r="CE251" s="108" t="s">
        <v>1558</v>
      </c>
      <c r="CL251" s="108"/>
    </row>
    <row r="252" spans="1:90">
      <c r="A252" s="123">
        <v>43305</v>
      </c>
      <c r="B252" s="108" t="s">
        <v>1541</v>
      </c>
      <c r="D252" s="108" t="s">
        <v>1559</v>
      </c>
      <c r="E252" s="108">
        <v>71</v>
      </c>
      <c r="F252" s="108">
        <v>1</v>
      </c>
      <c r="G252" s="124" t="s">
        <v>471</v>
      </c>
      <c r="H252" s="108">
        <v>64</v>
      </c>
      <c r="I252" s="108">
        <v>70</v>
      </c>
      <c r="J252" s="125" t="s">
        <v>707</v>
      </c>
      <c r="K252" s="126">
        <v>144.23999999999998</v>
      </c>
      <c r="L252" s="126">
        <v>144.29999999999998</v>
      </c>
      <c r="M252" s="127" t="s">
        <v>1560</v>
      </c>
      <c r="N252" s="128" t="s">
        <v>693</v>
      </c>
      <c r="O252" t="s">
        <v>28</v>
      </c>
      <c r="P252" s="108" t="s">
        <v>12</v>
      </c>
      <c r="Q252" s="108" t="s">
        <v>1326</v>
      </c>
      <c r="R252" s="124" t="s">
        <v>700</v>
      </c>
      <c r="S252" s="108" t="s">
        <v>701</v>
      </c>
      <c r="T252" t="s">
        <v>131</v>
      </c>
      <c r="U252" t="s">
        <v>136</v>
      </c>
      <c r="V252" s="108" t="s">
        <v>695</v>
      </c>
      <c r="W252" s="108">
        <v>4</v>
      </c>
      <c r="X252" s="129" t="s">
        <v>88</v>
      </c>
      <c r="Y252" s="108" t="s">
        <v>92</v>
      </c>
      <c r="Z252" s="108"/>
      <c r="AA252" s="108"/>
      <c r="AB252" s="108"/>
      <c r="AC252" s="108"/>
      <c r="AD252" s="108" t="s">
        <v>144</v>
      </c>
      <c r="AE252" s="108">
        <v>0</v>
      </c>
      <c r="AG252" s="108"/>
      <c r="AH252" s="124">
        <v>98.3</v>
      </c>
      <c r="AI252" s="130">
        <v>3</v>
      </c>
      <c r="AJ252" s="108">
        <v>1</v>
      </c>
      <c r="AK252" s="131" t="s">
        <v>108</v>
      </c>
      <c r="AL252" s="108" t="s">
        <v>106</v>
      </c>
      <c r="AN252" s="108">
        <v>0.5</v>
      </c>
      <c r="AO252" s="108">
        <v>0.5</v>
      </c>
      <c r="AP252" s="108">
        <v>0.5</v>
      </c>
      <c r="AQ252" s="108" t="s">
        <v>112</v>
      </c>
      <c r="AR252" s="131" t="s">
        <v>106</v>
      </c>
      <c r="AT252" s="108">
        <v>0</v>
      </c>
      <c r="AU252" s="108"/>
      <c r="AV252" s="108"/>
      <c r="AW252" s="108"/>
      <c r="AX252" s="108"/>
      <c r="AZ252" s="108">
        <v>0.5</v>
      </c>
      <c r="BA252">
        <v>1</v>
      </c>
      <c r="BB252">
        <v>1</v>
      </c>
      <c r="BC252" t="s">
        <v>108</v>
      </c>
      <c r="BD252" t="s">
        <v>106</v>
      </c>
      <c r="BF252" s="131">
        <v>0</v>
      </c>
      <c r="BL252" s="108">
        <v>0.7</v>
      </c>
      <c r="BM252" s="131">
        <v>0.1</v>
      </c>
      <c r="BN252" s="108">
        <v>0.1</v>
      </c>
      <c r="BO252" s="108" t="s">
        <v>112</v>
      </c>
      <c r="BP252" s="108" t="s">
        <v>106</v>
      </c>
      <c r="BQ252" s="108"/>
      <c r="BX252" s="108">
        <v>0</v>
      </c>
      <c r="BY252" s="108"/>
      <c r="BZ252" s="108"/>
      <c r="CA252" s="108"/>
      <c r="CB252" s="108"/>
      <c r="CD252" s="108"/>
      <c r="CE252" s="108" t="s">
        <v>1555</v>
      </c>
      <c r="CL252" s="108"/>
    </row>
    <row r="253" spans="1:90">
      <c r="A253" s="123">
        <v>43305</v>
      </c>
      <c r="B253" s="108" t="s">
        <v>1541</v>
      </c>
      <c r="D253" s="108" t="s">
        <v>1561</v>
      </c>
      <c r="E253" s="108">
        <v>71</v>
      </c>
      <c r="F253" s="108">
        <v>2</v>
      </c>
      <c r="G253" s="124" t="s">
        <v>472</v>
      </c>
      <c r="H253" s="108">
        <v>0</v>
      </c>
      <c r="I253" s="108">
        <v>77</v>
      </c>
      <c r="J253" s="125" t="s">
        <v>707</v>
      </c>
      <c r="K253" s="126">
        <v>144.30000000000001</v>
      </c>
      <c r="L253" s="126">
        <v>145.07000000000002</v>
      </c>
      <c r="M253" s="127" t="s">
        <v>1560</v>
      </c>
      <c r="N253" s="128" t="s">
        <v>693</v>
      </c>
      <c r="O253" t="s">
        <v>28</v>
      </c>
      <c r="P253" s="108" t="s">
        <v>12</v>
      </c>
      <c r="Q253" s="108" t="s">
        <v>1326</v>
      </c>
      <c r="R253" s="124" t="s">
        <v>701</v>
      </c>
      <c r="S253" s="108" t="s">
        <v>701</v>
      </c>
      <c r="T253" t="s">
        <v>131</v>
      </c>
      <c r="U253" t="s">
        <v>136</v>
      </c>
      <c r="V253" s="108" t="s">
        <v>695</v>
      </c>
      <c r="W253" s="108">
        <v>4</v>
      </c>
      <c r="X253" s="129" t="s">
        <v>88</v>
      </c>
      <c r="Y253" s="108" t="s">
        <v>92</v>
      </c>
      <c r="Z253" s="108"/>
      <c r="AA253" s="108"/>
      <c r="AB253" s="108"/>
      <c r="AC253" s="108"/>
      <c r="AD253" s="108" t="s">
        <v>144</v>
      </c>
      <c r="AE253" s="108">
        <v>0</v>
      </c>
      <c r="AG253" s="108"/>
      <c r="AH253" s="124">
        <v>98.3</v>
      </c>
      <c r="AI253" s="130">
        <v>3</v>
      </c>
      <c r="AJ253" s="108">
        <v>1</v>
      </c>
      <c r="AK253" s="131" t="s">
        <v>108</v>
      </c>
      <c r="AL253" s="108" t="s">
        <v>106</v>
      </c>
      <c r="AN253" s="108">
        <v>0.5</v>
      </c>
      <c r="AO253" s="108">
        <v>0.5</v>
      </c>
      <c r="AP253" s="108">
        <v>0.5</v>
      </c>
      <c r="AQ253" s="108" t="s">
        <v>112</v>
      </c>
      <c r="AR253" s="131" t="s">
        <v>106</v>
      </c>
      <c r="AT253" s="108">
        <v>0</v>
      </c>
      <c r="AU253" s="108"/>
      <c r="AV253" s="108"/>
      <c r="AW253" s="108"/>
      <c r="AX253" s="108"/>
      <c r="AZ253" s="108">
        <v>0.5</v>
      </c>
      <c r="BA253">
        <v>1</v>
      </c>
      <c r="BB253">
        <v>1</v>
      </c>
      <c r="BC253" t="s">
        <v>108</v>
      </c>
      <c r="BD253" t="s">
        <v>106</v>
      </c>
      <c r="BF253" s="131">
        <v>0</v>
      </c>
      <c r="BL253" s="108">
        <v>0.7</v>
      </c>
      <c r="BM253" s="131">
        <v>0.1</v>
      </c>
      <c r="BN253" s="108">
        <v>0.1</v>
      </c>
      <c r="BO253" s="108" t="s">
        <v>112</v>
      </c>
      <c r="BP253" s="108" t="s">
        <v>106</v>
      </c>
      <c r="BQ253" s="108"/>
      <c r="BX253" s="108">
        <v>0</v>
      </c>
      <c r="BY253" s="108"/>
      <c r="BZ253" s="108"/>
      <c r="CA253" s="108"/>
      <c r="CB253" s="108"/>
      <c r="CD253" s="108"/>
      <c r="CE253" s="108" t="s">
        <v>1555</v>
      </c>
      <c r="CL253" s="108"/>
    </row>
    <row r="254" spans="1:90">
      <c r="A254" s="123">
        <v>43305</v>
      </c>
      <c r="B254" s="108" t="s">
        <v>1541</v>
      </c>
      <c r="D254" s="108" t="s">
        <v>1562</v>
      </c>
      <c r="E254" s="108">
        <v>71</v>
      </c>
      <c r="F254" s="108">
        <v>3</v>
      </c>
      <c r="G254" s="124" t="s">
        <v>934</v>
      </c>
      <c r="H254" s="108">
        <v>0</v>
      </c>
      <c r="I254" s="108">
        <v>85</v>
      </c>
      <c r="J254" s="125" t="s">
        <v>707</v>
      </c>
      <c r="K254" s="126">
        <v>145.07</v>
      </c>
      <c r="L254" s="126">
        <v>145.91999999999999</v>
      </c>
      <c r="M254" s="127" t="s">
        <v>1560</v>
      </c>
      <c r="N254" s="128" t="s">
        <v>693</v>
      </c>
      <c r="O254" t="s">
        <v>28</v>
      </c>
      <c r="P254" s="108" t="s">
        <v>12</v>
      </c>
      <c r="Q254" s="108" t="s">
        <v>1326</v>
      </c>
      <c r="R254" s="124" t="s">
        <v>701</v>
      </c>
      <c r="S254" s="108" t="s">
        <v>701</v>
      </c>
      <c r="T254" t="s">
        <v>131</v>
      </c>
      <c r="U254" t="s">
        <v>136</v>
      </c>
      <c r="V254" s="108" t="s">
        <v>695</v>
      </c>
      <c r="W254" s="108">
        <v>4</v>
      </c>
      <c r="X254" s="129" t="s">
        <v>88</v>
      </c>
      <c r="Y254" s="108" t="s">
        <v>92</v>
      </c>
      <c r="Z254" s="108"/>
      <c r="AA254" s="108"/>
      <c r="AB254" s="108"/>
      <c r="AC254" s="108"/>
      <c r="AD254" s="108" t="s">
        <v>144</v>
      </c>
      <c r="AE254" s="108">
        <v>0</v>
      </c>
      <c r="AG254" s="108"/>
      <c r="AH254" s="124">
        <v>98.3</v>
      </c>
      <c r="AI254" s="130">
        <v>3</v>
      </c>
      <c r="AJ254" s="108">
        <v>1</v>
      </c>
      <c r="AK254" s="131" t="s">
        <v>108</v>
      </c>
      <c r="AL254" s="108" t="s">
        <v>106</v>
      </c>
      <c r="AN254" s="108">
        <v>0.5</v>
      </c>
      <c r="AO254" s="108">
        <v>0.5</v>
      </c>
      <c r="AP254" s="108">
        <v>0.5</v>
      </c>
      <c r="AQ254" s="108" t="s">
        <v>112</v>
      </c>
      <c r="AR254" s="131" t="s">
        <v>106</v>
      </c>
      <c r="AT254" s="108">
        <v>0</v>
      </c>
      <c r="AU254" s="108"/>
      <c r="AV254" s="108"/>
      <c r="AW254" s="108"/>
      <c r="AX254" s="108"/>
      <c r="AZ254" s="108">
        <v>0.5</v>
      </c>
      <c r="BA254">
        <v>1</v>
      </c>
      <c r="BB254">
        <v>1</v>
      </c>
      <c r="BC254" t="s">
        <v>108</v>
      </c>
      <c r="BD254" t="s">
        <v>106</v>
      </c>
      <c r="BF254" s="131">
        <v>0</v>
      </c>
      <c r="BL254" s="108">
        <v>0.7</v>
      </c>
      <c r="BM254" s="131">
        <v>0.1</v>
      </c>
      <c r="BN254" s="108">
        <v>0.1</v>
      </c>
      <c r="BO254" s="108" t="s">
        <v>112</v>
      </c>
      <c r="BP254" s="108" t="s">
        <v>106</v>
      </c>
      <c r="BQ254" s="108"/>
      <c r="BX254" s="108">
        <v>0</v>
      </c>
      <c r="BY254" s="108"/>
      <c r="BZ254" s="108"/>
      <c r="CA254" s="108"/>
      <c r="CB254" s="108"/>
      <c r="CD254" s="108"/>
      <c r="CE254" s="108" t="s">
        <v>1555</v>
      </c>
      <c r="CL254" s="108"/>
    </row>
    <row r="255" spans="1:90">
      <c r="A255" s="123">
        <v>43305</v>
      </c>
      <c r="B255" s="108" t="s">
        <v>1541</v>
      </c>
      <c r="D255" s="108" t="s">
        <v>1563</v>
      </c>
      <c r="E255" s="108">
        <v>71</v>
      </c>
      <c r="F255" s="108">
        <v>4</v>
      </c>
      <c r="G255" s="124" t="s">
        <v>936</v>
      </c>
      <c r="H255" s="108">
        <v>0</v>
      </c>
      <c r="I255" s="108">
        <v>50.5</v>
      </c>
      <c r="J255" s="125" t="s">
        <v>707</v>
      </c>
      <c r="K255" s="126">
        <v>145.91999999999999</v>
      </c>
      <c r="L255" s="126">
        <v>146.42499999999998</v>
      </c>
      <c r="M255" s="127" t="s">
        <v>1560</v>
      </c>
      <c r="N255" s="128" t="s">
        <v>693</v>
      </c>
      <c r="O255" t="s">
        <v>28</v>
      </c>
      <c r="P255" s="108" t="s">
        <v>12</v>
      </c>
      <c r="Q255" s="108" t="s">
        <v>1326</v>
      </c>
      <c r="R255" s="124" t="s">
        <v>701</v>
      </c>
      <c r="S255" s="108" t="s">
        <v>700</v>
      </c>
      <c r="T255" t="s">
        <v>131</v>
      </c>
      <c r="U255" t="s">
        <v>136</v>
      </c>
      <c r="V255" s="108" t="s">
        <v>695</v>
      </c>
      <c r="W255" s="108">
        <v>4</v>
      </c>
      <c r="X255" s="129" t="s">
        <v>88</v>
      </c>
      <c r="Y255" s="108" t="s">
        <v>92</v>
      </c>
      <c r="Z255" s="108"/>
      <c r="AA255" s="108"/>
      <c r="AB255" s="108"/>
      <c r="AC255" s="108"/>
      <c r="AD255" s="108" t="s">
        <v>144</v>
      </c>
      <c r="AE255" s="108">
        <v>0</v>
      </c>
      <c r="AG255" s="108"/>
      <c r="AH255" s="124">
        <v>98.3</v>
      </c>
      <c r="AI255" s="130">
        <v>3</v>
      </c>
      <c r="AJ255" s="108">
        <v>1</v>
      </c>
      <c r="AK255" s="131" t="s">
        <v>108</v>
      </c>
      <c r="AL255" s="108" t="s">
        <v>106</v>
      </c>
      <c r="AN255" s="108">
        <v>0.5</v>
      </c>
      <c r="AO255" s="108">
        <v>0.5</v>
      </c>
      <c r="AP255" s="108">
        <v>0.5</v>
      </c>
      <c r="AQ255" s="108" t="s">
        <v>112</v>
      </c>
      <c r="AR255" s="131" t="s">
        <v>106</v>
      </c>
      <c r="AT255" s="108">
        <v>0</v>
      </c>
      <c r="AU255" s="108"/>
      <c r="AV255" s="108"/>
      <c r="AW255" s="108"/>
      <c r="AX255" s="108"/>
      <c r="AZ255" s="108">
        <v>0.5</v>
      </c>
      <c r="BA255">
        <v>1</v>
      </c>
      <c r="BB255">
        <v>1</v>
      </c>
      <c r="BC255" t="s">
        <v>108</v>
      </c>
      <c r="BD255" t="s">
        <v>106</v>
      </c>
      <c r="BF255" s="131">
        <v>0</v>
      </c>
      <c r="BL255" s="108">
        <v>0.7</v>
      </c>
      <c r="BM255" s="131">
        <v>0.1</v>
      </c>
      <c r="BN255" s="108">
        <v>0.1</v>
      </c>
      <c r="BO255" s="108" t="s">
        <v>112</v>
      </c>
      <c r="BP255" s="108" t="s">
        <v>106</v>
      </c>
      <c r="BQ255" s="108"/>
      <c r="BX255" s="108">
        <v>0</v>
      </c>
      <c r="BY255" s="108"/>
      <c r="BZ255" s="108"/>
      <c r="CA255" s="108"/>
      <c r="CB255" s="108"/>
      <c r="CD255" s="108"/>
      <c r="CE255" s="108" t="s">
        <v>1555</v>
      </c>
      <c r="CL255" s="108"/>
    </row>
    <row r="256" spans="1:90">
      <c r="A256" s="123">
        <v>43305</v>
      </c>
      <c r="B256" s="108" t="s">
        <v>1541</v>
      </c>
      <c r="D256" s="108" t="s">
        <v>1564</v>
      </c>
      <c r="E256" s="108">
        <v>71</v>
      </c>
      <c r="F256" s="108">
        <v>4</v>
      </c>
      <c r="G256" s="124" t="s">
        <v>936</v>
      </c>
      <c r="H256" s="108">
        <v>50.5</v>
      </c>
      <c r="I256" s="108">
        <v>61</v>
      </c>
      <c r="J256" s="125" t="s">
        <v>707</v>
      </c>
      <c r="K256" s="126">
        <v>146.42499999999998</v>
      </c>
      <c r="L256" s="126">
        <v>146.53</v>
      </c>
      <c r="M256" s="127" t="s">
        <v>1565</v>
      </c>
      <c r="N256" s="128">
        <v>2</v>
      </c>
      <c r="O256" t="s">
        <v>1544</v>
      </c>
      <c r="P256" s="108" t="s">
        <v>1469</v>
      </c>
      <c r="Q256" s="108" t="s">
        <v>1566</v>
      </c>
      <c r="R256" s="124" t="s">
        <v>700</v>
      </c>
      <c r="S256" s="108" t="s">
        <v>700</v>
      </c>
      <c r="T256" t="s">
        <v>131</v>
      </c>
      <c r="U256" t="s">
        <v>136</v>
      </c>
      <c r="V256" s="108" t="s">
        <v>696</v>
      </c>
      <c r="W256" s="108">
        <v>5</v>
      </c>
      <c r="X256" s="129" t="s">
        <v>88</v>
      </c>
      <c r="Y256" s="108" t="s">
        <v>92</v>
      </c>
      <c r="Z256" s="108"/>
      <c r="AA256" s="108"/>
      <c r="AB256" s="108"/>
      <c r="AC256" s="108"/>
      <c r="AD256" s="108" t="s">
        <v>144</v>
      </c>
      <c r="AE256" s="108">
        <v>0</v>
      </c>
      <c r="AG256" s="108"/>
      <c r="AH256" s="124">
        <v>0</v>
      </c>
      <c r="AI256" s="130"/>
      <c r="AJ256" s="108"/>
      <c r="AK256" s="131"/>
      <c r="AL256" s="108"/>
      <c r="AN256" s="108">
        <v>99.9</v>
      </c>
      <c r="AO256" s="108">
        <v>4</v>
      </c>
      <c r="AP256" s="108">
        <v>2</v>
      </c>
      <c r="AQ256" s="108" t="s">
        <v>109</v>
      </c>
      <c r="AR256" s="131" t="s">
        <v>105</v>
      </c>
      <c r="AT256" s="108">
        <v>0</v>
      </c>
      <c r="AU256" s="108"/>
      <c r="AV256" s="108"/>
      <c r="AW256" s="108"/>
      <c r="AX256" s="108"/>
      <c r="AZ256" s="108">
        <v>0</v>
      </c>
      <c r="BF256" s="131">
        <v>0.1</v>
      </c>
      <c r="BG256">
        <v>4</v>
      </c>
      <c r="BH256">
        <v>4</v>
      </c>
      <c r="BI256" t="s">
        <v>109</v>
      </c>
      <c r="BJ256" t="s">
        <v>105</v>
      </c>
      <c r="BL256" s="108">
        <v>0</v>
      </c>
      <c r="BM256" s="131"/>
      <c r="BN256" s="108"/>
      <c r="BO256" s="108"/>
      <c r="BP256" s="108"/>
      <c r="BQ256" s="108"/>
      <c r="BX256" s="108">
        <v>0</v>
      </c>
      <c r="BY256" s="108"/>
      <c r="BZ256" s="108"/>
      <c r="CA256" s="108"/>
      <c r="CB256" s="108"/>
      <c r="CD256" s="108"/>
      <c r="CE256" s="108" t="s">
        <v>1567</v>
      </c>
      <c r="CL256" s="108"/>
    </row>
    <row r="257" spans="1:90">
      <c r="A257" s="123">
        <v>43305</v>
      </c>
      <c r="B257" s="108" t="s">
        <v>1541</v>
      </c>
      <c r="D257" s="108" t="s">
        <v>1568</v>
      </c>
      <c r="E257" s="108">
        <v>71</v>
      </c>
      <c r="F257" s="108">
        <v>4</v>
      </c>
      <c r="G257" s="124" t="s">
        <v>936</v>
      </c>
      <c r="H257" s="108">
        <v>61</v>
      </c>
      <c r="I257" s="108">
        <v>78</v>
      </c>
      <c r="J257" s="125" t="s">
        <v>707</v>
      </c>
      <c r="K257" s="126">
        <v>146.53</v>
      </c>
      <c r="L257" s="126">
        <v>146.69999999999999</v>
      </c>
      <c r="M257" s="127" t="s">
        <v>1569</v>
      </c>
      <c r="N257" s="128" t="s">
        <v>693</v>
      </c>
      <c r="O257" s="108" t="s">
        <v>28</v>
      </c>
      <c r="P257" s="108" t="s">
        <v>12</v>
      </c>
      <c r="Q257" s="108" t="s">
        <v>1326</v>
      </c>
      <c r="R257" s="124" t="s">
        <v>700</v>
      </c>
      <c r="S257" s="108" t="s">
        <v>701</v>
      </c>
      <c r="T257" s="108" t="s">
        <v>131</v>
      </c>
      <c r="U257" s="108" t="s">
        <v>136</v>
      </c>
      <c r="V257" s="108" t="s">
        <v>695</v>
      </c>
      <c r="W257" s="108">
        <v>4</v>
      </c>
      <c r="X257" s="129" t="s">
        <v>88</v>
      </c>
      <c r="Y257" s="108" t="s">
        <v>92</v>
      </c>
      <c r="Z257" s="108"/>
      <c r="AA257" s="108"/>
      <c r="AB257" s="108"/>
      <c r="AC257" s="108"/>
      <c r="AD257" s="108" t="s">
        <v>144</v>
      </c>
      <c r="AE257" s="108">
        <v>0</v>
      </c>
      <c r="AG257" s="108"/>
      <c r="AH257" s="124">
        <v>95.8</v>
      </c>
      <c r="AI257" s="130">
        <v>3</v>
      </c>
      <c r="AJ257" s="108">
        <v>1</v>
      </c>
      <c r="AK257" s="131" t="s">
        <v>108</v>
      </c>
      <c r="AL257" s="108" t="s">
        <v>106</v>
      </c>
      <c r="AN257" s="108">
        <v>0</v>
      </c>
      <c r="AO257" s="108"/>
      <c r="AP257" s="108"/>
      <c r="AQ257" s="108"/>
      <c r="AR257" s="131"/>
      <c r="AS257" s="108"/>
      <c r="AT257" s="108">
        <v>0</v>
      </c>
      <c r="AU257" s="108"/>
      <c r="AV257" s="108"/>
      <c r="AW257" s="108"/>
      <c r="AX257" s="108"/>
      <c r="AZ257" s="108">
        <v>4</v>
      </c>
      <c r="BA257">
        <v>6</v>
      </c>
      <c r="BB257">
        <v>2</v>
      </c>
      <c r="BC257" t="s">
        <v>108</v>
      </c>
      <c r="BD257" t="s">
        <v>106</v>
      </c>
      <c r="BF257" s="131">
        <v>0</v>
      </c>
      <c r="BL257" s="108">
        <v>0.2</v>
      </c>
      <c r="BM257" s="131">
        <v>0.1</v>
      </c>
      <c r="BN257" s="108">
        <v>0.1</v>
      </c>
      <c r="BO257" s="108" t="s">
        <v>108</v>
      </c>
      <c r="BP257" s="108" t="s">
        <v>104</v>
      </c>
      <c r="BX257" s="108">
        <v>0</v>
      </c>
      <c r="BY257" s="108"/>
      <c r="BZ257" s="108"/>
      <c r="CA257" s="108"/>
      <c r="CB257" s="108"/>
      <c r="CE257" s="108" t="s">
        <v>1555</v>
      </c>
      <c r="CL257" s="108"/>
    </row>
    <row r="258" spans="1:90">
      <c r="A258" s="123">
        <v>43305</v>
      </c>
      <c r="B258" s="108" t="s">
        <v>1541</v>
      </c>
      <c r="D258" s="108" t="s">
        <v>1570</v>
      </c>
      <c r="E258" s="108">
        <v>72</v>
      </c>
      <c r="F258" s="108">
        <v>1</v>
      </c>
      <c r="G258" s="124" t="s">
        <v>473</v>
      </c>
      <c r="H258" s="108">
        <v>0</v>
      </c>
      <c r="I258" s="108">
        <v>83.5</v>
      </c>
      <c r="J258" s="125" t="s">
        <v>707</v>
      </c>
      <c r="K258" s="126">
        <v>146.6</v>
      </c>
      <c r="L258" s="126">
        <v>147.435</v>
      </c>
      <c r="M258" s="127" t="s">
        <v>1569</v>
      </c>
      <c r="N258" s="128" t="s">
        <v>693</v>
      </c>
      <c r="O258" s="108" t="s">
        <v>28</v>
      </c>
      <c r="P258" s="108" t="s">
        <v>12</v>
      </c>
      <c r="Q258" s="108" t="s">
        <v>1326</v>
      </c>
      <c r="R258" s="124" t="s">
        <v>701</v>
      </c>
      <c r="S258" s="108" t="s">
        <v>701</v>
      </c>
      <c r="T258" t="s">
        <v>131</v>
      </c>
      <c r="U258" t="s">
        <v>136</v>
      </c>
      <c r="V258" s="108" t="s">
        <v>695</v>
      </c>
      <c r="W258" s="108">
        <v>4</v>
      </c>
      <c r="X258" s="129" t="s">
        <v>88</v>
      </c>
      <c r="Y258" s="108" t="s">
        <v>92</v>
      </c>
      <c r="Z258" s="108"/>
      <c r="AA258" s="108"/>
      <c r="AB258" s="108"/>
      <c r="AC258" s="108"/>
      <c r="AD258" s="108" t="s">
        <v>144</v>
      </c>
      <c r="AE258" s="108">
        <v>0</v>
      </c>
      <c r="AG258" s="108"/>
      <c r="AH258" s="124">
        <v>95.8</v>
      </c>
      <c r="AI258" s="130">
        <v>3</v>
      </c>
      <c r="AJ258" s="108">
        <v>1</v>
      </c>
      <c r="AK258" s="131" t="s">
        <v>108</v>
      </c>
      <c r="AL258" s="108" t="s">
        <v>106</v>
      </c>
      <c r="AN258" s="108">
        <v>0</v>
      </c>
      <c r="AO258" s="108"/>
      <c r="AP258" s="108"/>
      <c r="AQ258" s="108"/>
      <c r="AR258" s="131"/>
      <c r="AS258" s="108"/>
      <c r="AT258" s="108">
        <v>0</v>
      </c>
      <c r="AU258" s="108"/>
      <c r="AV258" s="108"/>
      <c r="AW258" s="108"/>
      <c r="AX258" s="108"/>
      <c r="AZ258" s="108">
        <v>4</v>
      </c>
      <c r="BA258">
        <v>6</v>
      </c>
      <c r="BB258">
        <v>2</v>
      </c>
      <c r="BC258" t="s">
        <v>108</v>
      </c>
      <c r="BD258" t="s">
        <v>106</v>
      </c>
      <c r="BF258" s="131">
        <v>0</v>
      </c>
      <c r="BL258" s="108">
        <v>0.2</v>
      </c>
      <c r="BM258" s="131">
        <v>0.1</v>
      </c>
      <c r="BN258" s="108">
        <v>0.1</v>
      </c>
      <c r="BO258" s="108" t="s">
        <v>108</v>
      </c>
      <c r="BP258" s="108" t="s">
        <v>104</v>
      </c>
      <c r="BX258" s="108">
        <v>0</v>
      </c>
      <c r="BY258" s="108"/>
      <c r="BZ258" s="108"/>
      <c r="CA258" s="108"/>
      <c r="CB258" s="108"/>
      <c r="CE258" s="108" t="s">
        <v>1555</v>
      </c>
      <c r="CL258" s="108"/>
    </row>
    <row r="259" spans="1:90">
      <c r="A259" s="123">
        <v>43305</v>
      </c>
      <c r="B259" s="108" t="s">
        <v>1541</v>
      </c>
      <c r="D259" s="108" t="s">
        <v>1571</v>
      </c>
      <c r="E259" s="108">
        <v>72</v>
      </c>
      <c r="F259" s="108">
        <v>2</v>
      </c>
      <c r="G259" s="124" t="s">
        <v>474</v>
      </c>
      <c r="H259" s="108">
        <v>0</v>
      </c>
      <c r="I259" s="108">
        <v>64</v>
      </c>
      <c r="J259" s="125" t="s">
        <v>707</v>
      </c>
      <c r="K259" s="126">
        <v>147.435</v>
      </c>
      <c r="L259" s="126">
        <v>148.07499999999999</v>
      </c>
      <c r="M259" s="127" t="s">
        <v>1569</v>
      </c>
      <c r="N259" s="128" t="s">
        <v>693</v>
      </c>
      <c r="O259" t="s">
        <v>28</v>
      </c>
      <c r="P259" s="108" t="s">
        <v>12</v>
      </c>
      <c r="Q259" s="108" t="s">
        <v>1326</v>
      </c>
      <c r="R259" s="124" t="s">
        <v>701</v>
      </c>
      <c r="S259" s="108" t="s">
        <v>701</v>
      </c>
      <c r="T259" s="108" t="s">
        <v>131</v>
      </c>
      <c r="U259" s="108" t="s">
        <v>136</v>
      </c>
      <c r="V259" s="108" t="s">
        <v>695</v>
      </c>
      <c r="W259" s="108">
        <v>4</v>
      </c>
      <c r="X259" s="129" t="s">
        <v>88</v>
      </c>
      <c r="Y259" s="108" t="s">
        <v>92</v>
      </c>
      <c r="Z259" s="108"/>
      <c r="AA259" s="108"/>
      <c r="AB259" s="108"/>
      <c r="AC259" s="108"/>
      <c r="AD259" s="108" t="s">
        <v>144</v>
      </c>
      <c r="AE259" s="108">
        <v>0</v>
      </c>
      <c r="AG259" s="108"/>
      <c r="AH259" s="124">
        <v>95.8</v>
      </c>
      <c r="AI259" s="130">
        <v>3</v>
      </c>
      <c r="AJ259" s="108">
        <v>1</v>
      </c>
      <c r="AK259" s="131" t="s">
        <v>108</v>
      </c>
      <c r="AL259" s="108" t="s">
        <v>106</v>
      </c>
      <c r="AN259" s="108">
        <v>0</v>
      </c>
      <c r="AO259" s="108"/>
      <c r="AP259" s="108"/>
      <c r="AQ259" s="108"/>
      <c r="AR259" s="131"/>
      <c r="AT259" s="108">
        <v>0</v>
      </c>
      <c r="AU259" s="108"/>
      <c r="AV259" s="108"/>
      <c r="AW259" s="108"/>
      <c r="AX259" s="108"/>
      <c r="AZ259" s="108">
        <v>4</v>
      </c>
      <c r="BA259">
        <v>6</v>
      </c>
      <c r="BB259">
        <v>2</v>
      </c>
      <c r="BC259" t="s">
        <v>108</v>
      </c>
      <c r="BD259" t="s">
        <v>106</v>
      </c>
      <c r="BF259" s="131">
        <v>0</v>
      </c>
      <c r="BL259" s="108">
        <v>0.2</v>
      </c>
      <c r="BM259">
        <v>0.1</v>
      </c>
      <c r="BN259">
        <v>0.1</v>
      </c>
      <c r="BO259" t="s">
        <v>108</v>
      </c>
      <c r="BP259" t="s">
        <v>104</v>
      </c>
      <c r="BX259" s="108">
        <v>0</v>
      </c>
      <c r="BY259" s="108"/>
      <c r="BZ259" s="108"/>
      <c r="CA259" s="108"/>
      <c r="CB259" s="108"/>
      <c r="CD259" s="108"/>
      <c r="CE259" s="108" t="s">
        <v>1555</v>
      </c>
      <c r="CL259" s="108"/>
    </row>
    <row r="260" spans="1:90">
      <c r="A260" s="123">
        <v>43305</v>
      </c>
      <c r="B260" s="108" t="s">
        <v>1541</v>
      </c>
      <c r="D260" s="108" t="s">
        <v>1572</v>
      </c>
      <c r="E260" s="108">
        <v>72</v>
      </c>
      <c r="F260" s="108">
        <v>3</v>
      </c>
      <c r="G260" s="124" t="s">
        <v>475</v>
      </c>
      <c r="H260" s="108">
        <v>0</v>
      </c>
      <c r="I260" s="108">
        <v>90.5</v>
      </c>
      <c r="J260" s="125" t="s">
        <v>707</v>
      </c>
      <c r="K260" s="126">
        <v>148.07499999999999</v>
      </c>
      <c r="L260" s="126">
        <v>148.97999999999999</v>
      </c>
      <c r="M260" s="127" t="s">
        <v>1569</v>
      </c>
      <c r="N260" s="128" t="s">
        <v>693</v>
      </c>
      <c r="O260" t="s">
        <v>28</v>
      </c>
      <c r="P260" s="108" t="s">
        <v>12</v>
      </c>
      <c r="Q260" s="108" t="s">
        <v>1326</v>
      </c>
      <c r="R260" s="124" t="s">
        <v>701</v>
      </c>
      <c r="S260" s="108" t="s">
        <v>701</v>
      </c>
      <c r="T260" t="s">
        <v>131</v>
      </c>
      <c r="U260" t="s">
        <v>136</v>
      </c>
      <c r="V260" s="108" t="s">
        <v>695</v>
      </c>
      <c r="W260" s="108">
        <v>4</v>
      </c>
      <c r="X260" s="129" t="s">
        <v>88</v>
      </c>
      <c r="Y260" s="108" t="s">
        <v>92</v>
      </c>
      <c r="Z260" s="108"/>
      <c r="AA260" s="108"/>
      <c r="AB260" s="108"/>
      <c r="AC260" s="108"/>
      <c r="AD260" s="108" t="s">
        <v>144</v>
      </c>
      <c r="AE260" s="108">
        <v>0</v>
      </c>
      <c r="AG260" s="108"/>
      <c r="AH260" s="124">
        <v>95.8</v>
      </c>
      <c r="AI260" s="130">
        <v>3</v>
      </c>
      <c r="AJ260" s="108">
        <v>1</v>
      </c>
      <c r="AK260" s="131" t="s">
        <v>108</v>
      </c>
      <c r="AL260" s="108" t="s">
        <v>106</v>
      </c>
      <c r="AN260" s="108">
        <v>0</v>
      </c>
      <c r="AO260" s="108"/>
      <c r="AP260" s="108"/>
      <c r="AQ260" s="108"/>
      <c r="AR260" s="131"/>
      <c r="AT260" s="108">
        <v>0</v>
      </c>
      <c r="AU260" s="108"/>
      <c r="AV260" s="108"/>
      <c r="AW260" s="108"/>
      <c r="AX260" s="108"/>
      <c r="AZ260" s="108">
        <v>4</v>
      </c>
      <c r="BA260">
        <v>6</v>
      </c>
      <c r="BB260">
        <v>2</v>
      </c>
      <c r="BC260" t="s">
        <v>108</v>
      </c>
      <c r="BD260" t="s">
        <v>106</v>
      </c>
      <c r="BF260" s="131">
        <v>0</v>
      </c>
      <c r="BL260" s="108">
        <v>0.2</v>
      </c>
      <c r="BM260">
        <v>0.1</v>
      </c>
      <c r="BN260">
        <v>0.1</v>
      </c>
      <c r="BO260" t="s">
        <v>108</v>
      </c>
      <c r="BP260" t="s">
        <v>104</v>
      </c>
      <c r="BX260" s="108">
        <v>0</v>
      </c>
      <c r="BY260" s="108"/>
      <c r="BZ260" s="108"/>
      <c r="CA260" s="108"/>
      <c r="CB260" s="108"/>
      <c r="CD260" s="108"/>
      <c r="CE260" s="108" t="s">
        <v>1555</v>
      </c>
      <c r="CL260" s="108"/>
    </row>
    <row r="261" spans="1:90">
      <c r="A261" s="123">
        <v>43305</v>
      </c>
      <c r="B261" s="108" t="s">
        <v>1541</v>
      </c>
      <c r="D261" s="108" t="s">
        <v>1573</v>
      </c>
      <c r="E261" s="108">
        <v>72</v>
      </c>
      <c r="F261" s="108">
        <v>4</v>
      </c>
      <c r="G261" s="124" t="s">
        <v>941</v>
      </c>
      <c r="H261" s="108">
        <v>0</v>
      </c>
      <c r="I261" s="108">
        <v>5</v>
      </c>
      <c r="J261" s="125" t="s">
        <v>707</v>
      </c>
      <c r="K261" s="126">
        <v>148.97999999999999</v>
      </c>
      <c r="L261" s="126">
        <v>149.03</v>
      </c>
      <c r="M261" s="127" t="s">
        <v>1569</v>
      </c>
      <c r="N261" s="128" t="s">
        <v>693</v>
      </c>
      <c r="O261" t="s">
        <v>28</v>
      </c>
      <c r="P261" s="108" t="s">
        <v>12</v>
      </c>
      <c r="Q261" s="108" t="s">
        <v>1326</v>
      </c>
      <c r="R261" s="124" t="s">
        <v>701</v>
      </c>
      <c r="S261" s="108" t="s">
        <v>21</v>
      </c>
      <c r="T261" t="s">
        <v>131</v>
      </c>
      <c r="U261" t="s">
        <v>136</v>
      </c>
      <c r="V261" s="108" t="s">
        <v>695</v>
      </c>
      <c r="W261" s="108">
        <v>4</v>
      </c>
      <c r="X261" s="129" t="s">
        <v>88</v>
      </c>
      <c r="Y261" s="108" t="s">
        <v>92</v>
      </c>
      <c r="Z261" s="108"/>
      <c r="AA261" s="108"/>
      <c r="AB261" s="108"/>
      <c r="AC261" s="108"/>
      <c r="AD261" s="108" t="s">
        <v>144</v>
      </c>
      <c r="AE261" s="108">
        <v>0</v>
      </c>
      <c r="AG261" s="108"/>
      <c r="AH261" s="124">
        <v>95.8</v>
      </c>
      <c r="AI261" s="130">
        <v>3</v>
      </c>
      <c r="AJ261" s="108">
        <v>1</v>
      </c>
      <c r="AK261" s="131" t="s">
        <v>108</v>
      </c>
      <c r="AL261" s="108" t="s">
        <v>106</v>
      </c>
      <c r="AN261" s="108">
        <v>0</v>
      </c>
      <c r="AO261" s="108"/>
      <c r="AP261" s="108"/>
      <c r="AQ261" s="108"/>
      <c r="AR261" s="131"/>
      <c r="AT261" s="108">
        <v>0</v>
      </c>
      <c r="AU261" s="108"/>
      <c r="AV261" s="108"/>
      <c r="AW261" s="108"/>
      <c r="AX261" s="108"/>
      <c r="AZ261" s="108">
        <v>4</v>
      </c>
      <c r="BA261">
        <v>6</v>
      </c>
      <c r="BB261">
        <v>2</v>
      </c>
      <c r="BC261" t="s">
        <v>108</v>
      </c>
      <c r="BD261" t="s">
        <v>106</v>
      </c>
      <c r="BF261" s="131">
        <v>0</v>
      </c>
      <c r="BL261" s="108">
        <v>0.2</v>
      </c>
      <c r="BM261">
        <v>0.1</v>
      </c>
      <c r="BN261">
        <v>0.1</v>
      </c>
      <c r="BO261" t="s">
        <v>108</v>
      </c>
      <c r="BP261" t="s">
        <v>104</v>
      </c>
      <c r="BX261" s="108">
        <v>0</v>
      </c>
      <c r="BY261" s="108"/>
      <c r="BZ261" s="108"/>
      <c r="CA261" s="108"/>
      <c r="CB261" s="108"/>
      <c r="CD261" s="108"/>
      <c r="CE261" s="108" t="s">
        <v>1555</v>
      </c>
      <c r="CL261" s="108"/>
    </row>
    <row r="262" spans="1:90">
      <c r="A262" s="123">
        <v>43305</v>
      </c>
      <c r="B262" s="108" t="s">
        <v>1541</v>
      </c>
      <c r="D262" s="108" t="s">
        <v>1574</v>
      </c>
      <c r="E262" s="108">
        <v>72</v>
      </c>
      <c r="F262" s="108">
        <v>4</v>
      </c>
      <c r="G262" s="124" t="s">
        <v>941</v>
      </c>
      <c r="H262" s="108">
        <v>5</v>
      </c>
      <c r="I262" s="108">
        <v>84.5</v>
      </c>
      <c r="J262" s="125" t="s">
        <v>707</v>
      </c>
      <c r="K262" s="126">
        <v>149.03</v>
      </c>
      <c r="L262" s="126">
        <v>149.82499999999999</v>
      </c>
      <c r="M262" s="127" t="s">
        <v>1575</v>
      </c>
      <c r="N262" s="128">
        <v>4</v>
      </c>
      <c r="P262" s="108" t="s">
        <v>13</v>
      </c>
      <c r="Q262" s="108" t="s">
        <v>13</v>
      </c>
      <c r="R262" s="124" t="s">
        <v>21</v>
      </c>
      <c r="S262" s="108" t="s">
        <v>701</v>
      </c>
      <c r="T262" t="s">
        <v>158</v>
      </c>
      <c r="U262" t="s">
        <v>137</v>
      </c>
      <c r="V262" s="108" t="s">
        <v>695</v>
      </c>
      <c r="W262" s="108">
        <v>4</v>
      </c>
      <c r="X262" s="129" t="s">
        <v>88</v>
      </c>
      <c r="Y262" s="108" t="s">
        <v>690</v>
      </c>
      <c r="Z262" s="108"/>
      <c r="AA262" s="108"/>
      <c r="AB262" s="108"/>
      <c r="AC262" s="108"/>
      <c r="AD262" s="108" t="s">
        <v>144</v>
      </c>
      <c r="AE262" s="108">
        <v>0</v>
      </c>
      <c r="AG262" s="108"/>
      <c r="AH262" s="124">
        <v>69.900000000000006</v>
      </c>
      <c r="AI262" s="130">
        <v>4</v>
      </c>
      <c r="AJ262" s="108">
        <v>1</v>
      </c>
      <c r="AK262" s="131" t="s">
        <v>108</v>
      </c>
      <c r="AL262" s="108" t="s">
        <v>106</v>
      </c>
      <c r="AN262" s="108">
        <v>0</v>
      </c>
      <c r="AO262" s="108"/>
      <c r="AP262" s="108"/>
      <c r="AQ262" s="108"/>
      <c r="AR262" s="131"/>
      <c r="AT262" s="108">
        <v>0</v>
      </c>
      <c r="AU262" s="108"/>
      <c r="AV262" s="108"/>
      <c r="AW262" s="108"/>
      <c r="AX262" s="108"/>
      <c r="AZ262" s="108">
        <v>30</v>
      </c>
      <c r="BA262">
        <v>7</v>
      </c>
      <c r="BB262">
        <v>4</v>
      </c>
      <c r="BC262" t="s">
        <v>108</v>
      </c>
      <c r="BD262" t="s">
        <v>106</v>
      </c>
      <c r="BF262" s="131">
        <v>0</v>
      </c>
      <c r="BL262" s="108">
        <v>0.1</v>
      </c>
      <c r="BM262">
        <v>0.1</v>
      </c>
      <c r="BN262">
        <v>0.1</v>
      </c>
      <c r="BO262" t="s">
        <v>112</v>
      </c>
      <c r="BP262" t="s">
        <v>106</v>
      </c>
      <c r="BX262" s="108">
        <v>0</v>
      </c>
      <c r="BY262" s="108"/>
      <c r="BZ262" s="108"/>
      <c r="CA262" s="108"/>
      <c r="CB262" s="108"/>
      <c r="CD262" s="108"/>
      <c r="CE262" s="108" t="s">
        <v>709</v>
      </c>
      <c r="CL262" s="108"/>
    </row>
    <row r="263" spans="1:90">
      <c r="A263" s="123">
        <v>43305</v>
      </c>
      <c r="B263" s="108" t="s">
        <v>1541</v>
      </c>
      <c r="D263" s="108" t="s">
        <v>1576</v>
      </c>
      <c r="E263" s="108">
        <v>72</v>
      </c>
      <c r="F263" s="108">
        <v>5</v>
      </c>
      <c r="G263" s="124" t="s">
        <v>943</v>
      </c>
      <c r="H263" s="108">
        <v>0</v>
      </c>
      <c r="I263" s="108">
        <v>29.5</v>
      </c>
      <c r="J263" s="125" t="s">
        <v>707</v>
      </c>
      <c r="K263" s="126">
        <v>149.82499999999999</v>
      </c>
      <c r="L263" s="126">
        <v>150.11999999999998</v>
      </c>
      <c r="M263" s="127" t="s">
        <v>1575</v>
      </c>
      <c r="N263" s="128">
        <v>4</v>
      </c>
      <c r="P263" s="108" t="s">
        <v>13</v>
      </c>
      <c r="Q263" s="108" t="s">
        <v>13</v>
      </c>
      <c r="R263" s="124" t="s">
        <v>701</v>
      </c>
      <c r="S263" s="108" t="s">
        <v>701</v>
      </c>
      <c r="T263" t="s">
        <v>158</v>
      </c>
      <c r="U263" t="s">
        <v>137</v>
      </c>
      <c r="V263" s="108" t="s">
        <v>695</v>
      </c>
      <c r="W263" s="108">
        <v>4</v>
      </c>
      <c r="X263" s="129" t="s">
        <v>88</v>
      </c>
      <c r="Y263" s="108" t="s">
        <v>690</v>
      </c>
      <c r="Z263" s="108"/>
      <c r="AA263" s="108"/>
      <c r="AB263" s="108"/>
      <c r="AC263" s="108"/>
      <c r="AD263" s="108" t="s">
        <v>144</v>
      </c>
      <c r="AE263" s="108">
        <v>0</v>
      </c>
      <c r="AG263" s="108"/>
      <c r="AH263" s="124">
        <v>69.900000000000006</v>
      </c>
      <c r="AI263" s="130">
        <v>4</v>
      </c>
      <c r="AJ263" s="108">
        <v>1</v>
      </c>
      <c r="AK263" s="131" t="s">
        <v>108</v>
      </c>
      <c r="AL263" s="108" t="s">
        <v>106</v>
      </c>
      <c r="AN263" s="108">
        <v>0</v>
      </c>
      <c r="AO263" s="108"/>
      <c r="AP263" s="108"/>
      <c r="AQ263" s="108"/>
      <c r="AR263" s="131"/>
      <c r="AT263" s="108">
        <v>0</v>
      </c>
      <c r="AU263" s="108"/>
      <c r="AV263" s="108"/>
      <c r="AW263" s="108"/>
      <c r="AX263" s="108"/>
      <c r="AZ263" s="108">
        <v>30</v>
      </c>
      <c r="BA263">
        <v>7</v>
      </c>
      <c r="BB263">
        <v>4</v>
      </c>
      <c r="BC263" t="s">
        <v>108</v>
      </c>
      <c r="BD263" t="s">
        <v>106</v>
      </c>
      <c r="BF263" s="131">
        <v>0</v>
      </c>
      <c r="BL263" s="108">
        <v>0.1</v>
      </c>
      <c r="BM263">
        <v>0.1</v>
      </c>
      <c r="BN263">
        <v>0.1</v>
      </c>
      <c r="BO263" t="s">
        <v>112</v>
      </c>
      <c r="BP263" t="s">
        <v>106</v>
      </c>
      <c r="BX263" s="108">
        <v>0</v>
      </c>
      <c r="BY263" s="108"/>
      <c r="BZ263" s="108"/>
      <c r="CA263" s="108"/>
      <c r="CB263" s="108"/>
      <c r="CD263" s="108"/>
      <c r="CE263" s="108" t="s">
        <v>709</v>
      </c>
      <c r="CL263" s="108"/>
    </row>
    <row r="264" spans="1:90">
      <c r="A264" s="123">
        <v>43305</v>
      </c>
      <c r="B264" s="108" t="s">
        <v>1541</v>
      </c>
      <c r="D264" s="108" t="s">
        <v>1577</v>
      </c>
      <c r="E264" s="108">
        <v>73</v>
      </c>
      <c r="F264" s="108">
        <v>1</v>
      </c>
      <c r="G264" s="124" t="s">
        <v>476</v>
      </c>
      <c r="H264" s="108">
        <v>0</v>
      </c>
      <c r="I264" s="108">
        <v>85.5</v>
      </c>
      <c r="J264" s="125" t="s">
        <v>707</v>
      </c>
      <c r="K264" s="126">
        <v>149.6</v>
      </c>
      <c r="L264" s="126">
        <v>150.45499999999998</v>
      </c>
      <c r="M264" s="127" t="s">
        <v>1575</v>
      </c>
      <c r="N264" s="128">
        <v>4</v>
      </c>
      <c r="P264" s="108" t="s">
        <v>13</v>
      </c>
      <c r="Q264" s="108" t="s">
        <v>13</v>
      </c>
      <c r="R264" s="124" t="s">
        <v>701</v>
      </c>
      <c r="S264" s="108" t="s">
        <v>701</v>
      </c>
      <c r="T264" s="108" t="s">
        <v>158</v>
      </c>
      <c r="U264" s="108" t="s">
        <v>137</v>
      </c>
      <c r="V264" s="108" t="s">
        <v>695</v>
      </c>
      <c r="W264" s="108">
        <v>4</v>
      </c>
      <c r="X264" s="129" t="s">
        <v>88</v>
      </c>
      <c r="Y264" s="108" t="s">
        <v>690</v>
      </c>
      <c r="Z264" s="108"/>
      <c r="AA264" s="108"/>
      <c r="AB264" s="108"/>
      <c r="AC264" s="108"/>
      <c r="AD264" s="108" t="s">
        <v>144</v>
      </c>
      <c r="AE264" s="108">
        <v>0</v>
      </c>
      <c r="AG264" s="108"/>
      <c r="AH264" s="124">
        <v>69.900000000000006</v>
      </c>
      <c r="AI264" s="130">
        <v>4</v>
      </c>
      <c r="AJ264" s="108">
        <v>1</v>
      </c>
      <c r="AK264" s="131" t="s">
        <v>108</v>
      </c>
      <c r="AL264" s="108" t="s">
        <v>106</v>
      </c>
      <c r="AN264" s="108">
        <v>0</v>
      </c>
      <c r="AO264" s="108"/>
      <c r="AP264" s="108"/>
      <c r="AQ264" s="108"/>
      <c r="AR264" s="131"/>
      <c r="AT264" s="108">
        <v>0</v>
      </c>
      <c r="AU264" s="108"/>
      <c r="AV264" s="108"/>
      <c r="AW264" s="108"/>
      <c r="AX264" s="108"/>
      <c r="AZ264" s="108">
        <v>30</v>
      </c>
      <c r="BA264">
        <v>7</v>
      </c>
      <c r="BB264">
        <v>4</v>
      </c>
      <c r="BC264" t="s">
        <v>108</v>
      </c>
      <c r="BD264" t="s">
        <v>106</v>
      </c>
      <c r="BF264" s="131">
        <v>0</v>
      </c>
      <c r="BL264" s="108">
        <v>0.1</v>
      </c>
      <c r="BM264">
        <v>0.1</v>
      </c>
      <c r="BN264">
        <v>0.1</v>
      </c>
      <c r="BO264" t="s">
        <v>112</v>
      </c>
      <c r="BP264" t="s">
        <v>106</v>
      </c>
      <c r="BX264" s="108">
        <v>0</v>
      </c>
      <c r="CD264" s="108"/>
      <c r="CE264" s="108" t="s">
        <v>709</v>
      </c>
      <c r="CL264" s="108"/>
    </row>
    <row r="265" spans="1:90">
      <c r="A265" s="123">
        <v>43305</v>
      </c>
      <c r="B265" s="108" t="s">
        <v>1541</v>
      </c>
      <c r="D265" s="108" t="s">
        <v>1578</v>
      </c>
      <c r="E265" s="108">
        <v>73</v>
      </c>
      <c r="F265" s="108">
        <v>2</v>
      </c>
      <c r="G265" s="124" t="s">
        <v>477</v>
      </c>
      <c r="H265" s="108">
        <v>0</v>
      </c>
      <c r="I265" s="108">
        <v>22</v>
      </c>
      <c r="J265" s="125" t="s">
        <v>707</v>
      </c>
      <c r="K265" s="126">
        <v>150.45500000000001</v>
      </c>
      <c r="L265" s="126">
        <v>150.67500000000001</v>
      </c>
      <c r="M265" s="127" t="s">
        <v>1575</v>
      </c>
      <c r="N265" s="128">
        <v>4</v>
      </c>
      <c r="P265" s="108" t="s">
        <v>13</v>
      </c>
      <c r="Q265" s="108" t="s">
        <v>13</v>
      </c>
      <c r="R265" s="124" t="s">
        <v>701</v>
      </c>
      <c r="S265" s="108" t="s">
        <v>21</v>
      </c>
      <c r="T265" t="s">
        <v>158</v>
      </c>
      <c r="U265" t="s">
        <v>137</v>
      </c>
      <c r="V265" s="108" t="s">
        <v>695</v>
      </c>
      <c r="W265" s="108">
        <v>4</v>
      </c>
      <c r="X265" s="129" t="s">
        <v>88</v>
      </c>
      <c r="Y265" s="108" t="s">
        <v>690</v>
      </c>
      <c r="Z265" s="108"/>
      <c r="AA265" s="108"/>
      <c r="AB265" s="108"/>
      <c r="AC265" s="108"/>
      <c r="AD265" s="108" t="s">
        <v>144</v>
      </c>
      <c r="AE265" s="108">
        <v>0</v>
      </c>
      <c r="AG265" s="108"/>
      <c r="AH265" s="124">
        <v>69.900000000000006</v>
      </c>
      <c r="AI265" s="130">
        <v>4</v>
      </c>
      <c r="AJ265" s="108">
        <v>1</v>
      </c>
      <c r="AK265" s="131" t="s">
        <v>108</v>
      </c>
      <c r="AL265" s="108" t="s">
        <v>106</v>
      </c>
      <c r="AN265" s="108">
        <v>0</v>
      </c>
      <c r="AO265" s="108"/>
      <c r="AP265" s="108"/>
      <c r="AQ265" s="108"/>
      <c r="AR265" s="131"/>
      <c r="AT265" s="108">
        <v>0</v>
      </c>
      <c r="AU265" s="108"/>
      <c r="AV265" s="108"/>
      <c r="AW265" s="108"/>
      <c r="AX265" s="108"/>
      <c r="AZ265" s="108">
        <v>30</v>
      </c>
      <c r="BA265">
        <v>7</v>
      </c>
      <c r="BB265">
        <v>4</v>
      </c>
      <c r="BC265" t="s">
        <v>108</v>
      </c>
      <c r="BD265" t="s">
        <v>106</v>
      </c>
      <c r="BF265" s="131">
        <v>0</v>
      </c>
      <c r="BL265" s="108">
        <v>0.1</v>
      </c>
      <c r="BM265">
        <v>0.1</v>
      </c>
      <c r="BN265">
        <v>0.1</v>
      </c>
      <c r="BO265" t="s">
        <v>112</v>
      </c>
      <c r="BP265" t="s">
        <v>106</v>
      </c>
      <c r="BX265" s="108">
        <v>0</v>
      </c>
      <c r="CD265" s="108"/>
      <c r="CE265" s="108" t="s">
        <v>709</v>
      </c>
      <c r="CL265" s="108"/>
    </row>
    <row r="266" spans="1:90">
      <c r="A266" s="123">
        <v>43305</v>
      </c>
      <c r="B266" s="108" t="s">
        <v>1541</v>
      </c>
      <c r="D266" s="108" t="s">
        <v>1579</v>
      </c>
      <c r="E266" s="108">
        <v>73</v>
      </c>
      <c r="F266" s="108">
        <v>2</v>
      </c>
      <c r="G266" s="124" t="s">
        <v>477</v>
      </c>
      <c r="H266" s="108">
        <v>22</v>
      </c>
      <c r="I266" s="108">
        <v>82.5</v>
      </c>
      <c r="J266" s="125" t="s">
        <v>707</v>
      </c>
      <c r="K266" s="126">
        <v>150.67500000000001</v>
      </c>
      <c r="L266" s="126">
        <v>151.28</v>
      </c>
      <c r="M266" s="127" t="s">
        <v>1580</v>
      </c>
      <c r="N266" s="128" t="s">
        <v>693</v>
      </c>
      <c r="O266" t="s">
        <v>28</v>
      </c>
      <c r="P266" s="108" t="s">
        <v>12</v>
      </c>
      <c r="Q266" s="108" t="s">
        <v>1326</v>
      </c>
      <c r="R266" s="124" t="s">
        <v>21</v>
      </c>
      <c r="S266" s="108" t="s">
        <v>701</v>
      </c>
      <c r="T266" t="s">
        <v>131</v>
      </c>
      <c r="U266" t="s">
        <v>136</v>
      </c>
      <c r="V266" s="108" t="s">
        <v>695</v>
      </c>
      <c r="W266" s="108">
        <v>4</v>
      </c>
      <c r="X266" s="129" t="s">
        <v>88</v>
      </c>
      <c r="Y266" s="108" t="s">
        <v>92</v>
      </c>
      <c r="Z266" s="108"/>
      <c r="AA266" s="108"/>
      <c r="AB266" s="108"/>
      <c r="AC266" s="108"/>
      <c r="AD266" s="108" t="s">
        <v>144</v>
      </c>
      <c r="AE266" s="108">
        <v>0</v>
      </c>
      <c r="AG266" s="108"/>
      <c r="AH266" s="124">
        <v>98.9</v>
      </c>
      <c r="AI266" s="130">
        <v>4</v>
      </c>
      <c r="AJ266" s="108">
        <v>2</v>
      </c>
      <c r="AK266" s="131" t="s">
        <v>108</v>
      </c>
      <c r="AL266" s="108" t="s">
        <v>106</v>
      </c>
      <c r="AN266" s="108">
        <v>0</v>
      </c>
      <c r="AO266" s="108"/>
      <c r="AP266" s="108"/>
      <c r="AQ266" s="108"/>
      <c r="AR266" s="131"/>
      <c r="AT266" s="108">
        <v>0</v>
      </c>
      <c r="AU266" s="108"/>
      <c r="AV266" s="108"/>
      <c r="AW266" s="108"/>
      <c r="AX266" s="108"/>
      <c r="AZ266" s="108">
        <v>1</v>
      </c>
      <c r="BA266">
        <v>3</v>
      </c>
      <c r="BB266">
        <v>2</v>
      </c>
      <c r="BC266" t="s">
        <v>108</v>
      </c>
      <c r="BD266" t="s">
        <v>106</v>
      </c>
      <c r="BF266" s="131">
        <v>0</v>
      </c>
      <c r="BL266" s="108">
        <v>0.1</v>
      </c>
      <c r="BM266">
        <v>1</v>
      </c>
      <c r="BN266">
        <v>1</v>
      </c>
      <c r="BO266" t="s">
        <v>112</v>
      </c>
      <c r="BP266" t="s">
        <v>106</v>
      </c>
      <c r="BX266" s="108">
        <v>0</v>
      </c>
      <c r="CD266" s="108"/>
      <c r="CE266" s="108" t="s">
        <v>1555</v>
      </c>
      <c r="CL266" s="108"/>
    </row>
    <row r="267" spans="1:90">
      <c r="A267" s="123">
        <v>43305</v>
      </c>
      <c r="B267" s="108" t="s">
        <v>1541</v>
      </c>
      <c r="D267" s="108" t="s">
        <v>1581</v>
      </c>
      <c r="E267" s="108">
        <v>73</v>
      </c>
      <c r="F267" s="108">
        <v>3</v>
      </c>
      <c r="G267" s="124" t="s">
        <v>478</v>
      </c>
      <c r="H267" s="108">
        <v>0</v>
      </c>
      <c r="I267" s="108">
        <v>23</v>
      </c>
      <c r="J267" s="125" t="s">
        <v>707</v>
      </c>
      <c r="K267" s="126">
        <v>151.28</v>
      </c>
      <c r="L267" s="126">
        <v>151.51</v>
      </c>
      <c r="M267" s="127" t="s">
        <v>1580</v>
      </c>
      <c r="N267" s="128" t="s">
        <v>693</v>
      </c>
      <c r="O267" t="s">
        <v>28</v>
      </c>
      <c r="P267" s="108" t="s">
        <v>12</v>
      </c>
      <c r="Q267" s="108" t="s">
        <v>1326</v>
      </c>
      <c r="R267" s="124" t="s">
        <v>701</v>
      </c>
      <c r="S267" s="108" t="s">
        <v>21</v>
      </c>
      <c r="T267" t="s">
        <v>131</v>
      </c>
      <c r="U267" t="s">
        <v>136</v>
      </c>
      <c r="V267" s="108" t="s">
        <v>695</v>
      </c>
      <c r="W267" s="108">
        <v>4</v>
      </c>
      <c r="X267" s="129" t="s">
        <v>88</v>
      </c>
      <c r="Y267" s="108" t="s">
        <v>92</v>
      </c>
      <c r="Z267" s="108"/>
      <c r="AA267" s="108"/>
      <c r="AB267" s="108"/>
      <c r="AC267" s="108"/>
      <c r="AD267" s="108" t="s">
        <v>144</v>
      </c>
      <c r="AE267" s="108">
        <v>0</v>
      </c>
      <c r="AG267" s="108"/>
      <c r="AH267" s="124">
        <v>98.9</v>
      </c>
      <c r="AI267" s="130">
        <v>4</v>
      </c>
      <c r="AJ267" s="108">
        <v>2</v>
      </c>
      <c r="AK267" s="131" t="s">
        <v>108</v>
      </c>
      <c r="AL267" s="108" t="s">
        <v>106</v>
      </c>
      <c r="AN267" s="108">
        <v>0</v>
      </c>
      <c r="AO267" s="108"/>
      <c r="AP267" s="108"/>
      <c r="AQ267" s="108"/>
      <c r="AR267" s="131"/>
      <c r="AT267" s="108">
        <v>0</v>
      </c>
      <c r="AU267" s="108"/>
      <c r="AV267" s="108"/>
      <c r="AW267" s="108"/>
      <c r="AX267" s="108"/>
      <c r="AZ267" s="108">
        <v>1</v>
      </c>
      <c r="BA267">
        <v>3</v>
      </c>
      <c r="BB267">
        <v>2</v>
      </c>
      <c r="BC267" t="s">
        <v>108</v>
      </c>
      <c r="BD267" t="s">
        <v>106</v>
      </c>
      <c r="BF267" s="131">
        <v>0</v>
      </c>
      <c r="BL267" s="108">
        <v>0.1</v>
      </c>
      <c r="BM267">
        <v>1</v>
      </c>
      <c r="BN267">
        <v>1</v>
      </c>
      <c r="BO267" t="s">
        <v>112</v>
      </c>
      <c r="BP267" t="s">
        <v>106</v>
      </c>
      <c r="BX267" s="108">
        <v>0</v>
      </c>
      <c r="CD267" s="108"/>
      <c r="CE267" s="108" t="s">
        <v>1555</v>
      </c>
      <c r="CL267" s="108"/>
    </row>
    <row r="268" spans="1:90">
      <c r="A268" s="123">
        <v>43305</v>
      </c>
      <c r="B268" s="108" t="s">
        <v>1541</v>
      </c>
      <c r="D268" s="108" t="s">
        <v>1582</v>
      </c>
      <c r="E268" s="108">
        <v>73</v>
      </c>
      <c r="F268" s="108">
        <v>3</v>
      </c>
      <c r="G268" s="124" t="s">
        <v>478</v>
      </c>
      <c r="H268" s="108">
        <v>23</v>
      </c>
      <c r="I268" s="108">
        <v>92.5</v>
      </c>
      <c r="J268" s="125" t="s">
        <v>707</v>
      </c>
      <c r="K268" s="126">
        <v>151.51</v>
      </c>
      <c r="L268" s="126">
        <v>152.20500000000001</v>
      </c>
      <c r="M268" s="127" t="s">
        <v>1583</v>
      </c>
      <c r="N268" s="128" t="s">
        <v>693</v>
      </c>
      <c r="O268" s="108"/>
      <c r="P268" s="108" t="s">
        <v>13</v>
      </c>
      <c r="Q268" s="108" t="s">
        <v>13</v>
      </c>
      <c r="R268" s="124" t="s">
        <v>21</v>
      </c>
      <c r="S268" s="108" t="s">
        <v>701</v>
      </c>
      <c r="T268" s="108" t="s">
        <v>158</v>
      </c>
      <c r="U268" s="108" t="s">
        <v>136</v>
      </c>
      <c r="V268" s="108" t="s">
        <v>695</v>
      </c>
      <c r="W268" s="108">
        <v>4</v>
      </c>
      <c r="X268" s="129" t="s">
        <v>88</v>
      </c>
      <c r="Y268" s="108" t="s">
        <v>690</v>
      </c>
      <c r="Z268" s="108"/>
      <c r="AA268" s="108"/>
      <c r="AB268" s="108"/>
      <c r="AC268" s="108"/>
      <c r="AD268" s="108" t="s">
        <v>144</v>
      </c>
      <c r="AE268" s="108">
        <v>0</v>
      </c>
      <c r="AG268" s="108"/>
      <c r="AH268" s="124">
        <v>60</v>
      </c>
      <c r="AI268" s="130">
        <v>3</v>
      </c>
      <c r="AJ268" s="108">
        <v>2</v>
      </c>
      <c r="AK268" s="131" t="s">
        <v>108</v>
      </c>
      <c r="AL268" s="108" t="s">
        <v>106</v>
      </c>
      <c r="AN268" s="108">
        <v>0</v>
      </c>
      <c r="AO268" s="108"/>
      <c r="AP268" s="108"/>
      <c r="AQ268" s="108"/>
      <c r="AR268" s="131"/>
      <c r="AT268" s="108">
        <v>0</v>
      </c>
      <c r="AU268" s="108"/>
      <c r="AV268" s="108"/>
      <c r="AW268" s="108"/>
      <c r="AX268" s="108"/>
      <c r="AZ268" s="108">
        <v>39.9</v>
      </c>
      <c r="BA268">
        <v>7</v>
      </c>
      <c r="BB268">
        <v>3</v>
      </c>
      <c r="BC268" t="s">
        <v>108</v>
      </c>
      <c r="BD268" t="s">
        <v>106</v>
      </c>
      <c r="BF268" s="131">
        <v>0</v>
      </c>
      <c r="BL268" s="108">
        <v>0.1</v>
      </c>
      <c r="BM268" s="131">
        <v>0.1</v>
      </c>
      <c r="BN268" s="108">
        <v>0.1</v>
      </c>
      <c r="BO268" s="108" t="s">
        <v>108</v>
      </c>
      <c r="BP268" s="108" t="s">
        <v>104</v>
      </c>
      <c r="BQ268" s="108"/>
      <c r="BX268" s="108">
        <v>0</v>
      </c>
      <c r="CE268" s="108" t="s">
        <v>709</v>
      </c>
      <c r="CL268" s="108"/>
    </row>
    <row r="269" spans="1:90">
      <c r="A269" s="123">
        <v>43305</v>
      </c>
      <c r="B269" s="108" t="s">
        <v>1541</v>
      </c>
      <c r="D269" s="108" t="s">
        <v>1584</v>
      </c>
      <c r="E269" s="108">
        <v>73</v>
      </c>
      <c r="F269" s="108">
        <v>4</v>
      </c>
      <c r="G269" s="124" t="s">
        <v>479</v>
      </c>
      <c r="H269" s="108">
        <v>0</v>
      </c>
      <c r="I269" s="108">
        <v>63.5</v>
      </c>
      <c r="J269" s="125" t="s">
        <v>707</v>
      </c>
      <c r="K269" s="126">
        <v>152.20500000000001</v>
      </c>
      <c r="L269" s="126">
        <v>152.84</v>
      </c>
      <c r="M269" s="127" t="s">
        <v>1583</v>
      </c>
      <c r="N269" s="128" t="s">
        <v>693</v>
      </c>
      <c r="O269" s="108"/>
      <c r="P269" s="108" t="s">
        <v>13</v>
      </c>
      <c r="Q269" s="108" t="s">
        <v>13</v>
      </c>
      <c r="R269" s="124" t="s">
        <v>701</v>
      </c>
      <c r="S269" s="108" t="s">
        <v>701</v>
      </c>
      <c r="T269" t="s">
        <v>158</v>
      </c>
      <c r="U269" t="s">
        <v>136</v>
      </c>
      <c r="V269" s="108" t="s">
        <v>695</v>
      </c>
      <c r="W269" s="108">
        <v>4</v>
      </c>
      <c r="X269" s="129" t="s">
        <v>88</v>
      </c>
      <c r="Y269" s="108" t="s">
        <v>690</v>
      </c>
      <c r="Z269" s="108"/>
      <c r="AA269" s="108"/>
      <c r="AB269" s="108"/>
      <c r="AC269" s="108"/>
      <c r="AD269" s="108" t="s">
        <v>144</v>
      </c>
      <c r="AE269" s="108">
        <v>0</v>
      </c>
      <c r="AG269" s="108"/>
      <c r="AH269" s="124">
        <v>60</v>
      </c>
      <c r="AI269" s="130">
        <v>3</v>
      </c>
      <c r="AJ269" s="108">
        <v>2</v>
      </c>
      <c r="AK269" s="131" t="s">
        <v>108</v>
      </c>
      <c r="AL269" s="108" t="s">
        <v>106</v>
      </c>
      <c r="AN269" s="108">
        <v>0</v>
      </c>
      <c r="AO269" s="108"/>
      <c r="AP269" s="108"/>
      <c r="AQ269" s="108"/>
      <c r="AR269" s="131"/>
      <c r="AT269" s="108">
        <v>0</v>
      </c>
      <c r="AU269" s="108"/>
      <c r="AV269" s="108"/>
      <c r="AW269" s="108"/>
      <c r="AX269" s="108"/>
      <c r="AZ269" s="108">
        <v>39.9</v>
      </c>
      <c r="BA269">
        <v>7</v>
      </c>
      <c r="BB269">
        <v>3</v>
      </c>
      <c r="BC269" t="s">
        <v>108</v>
      </c>
      <c r="BD269" t="s">
        <v>106</v>
      </c>
      <c r="BF269" s="131">
        <v>0</v>
      </c>
      <c r="BL269" s="108">
        <v>0.1</v>
      </c>
      <c r="BM269" s="131">
        <v>0.1</v>
      </c>
      <c r="BN269" s="108">
        <v>0.1</v>
      </c>
      <c r="BO269" s="108" t="s">
        <v>108</v>
      </c>
      <c r="BP269" s="108" t="s">
        <v>104</v>
      </c>
      <c r="BQ269" s="108"/>
      <c r="BX269" s="108">
        <v>0</v>
      </c>
      <c r="CE269" s="108" t="s">
        <v>709</v>
      </c>
      <c r="CL269" s="108"/>
    </row>
    <row r="270" spans="1:90">
      <c r="A270" s="123">
        <v>43305</v>
      </c>
      <c r="B270" s="108" t="s">
        <v>1541</v>
      </c>
      <c r="D270" s="108" t="s">
        <v>1585</v>
      </c>
      <c r="E270" s="108">
        <v>74</v>
      </c>
      <c r="F270" s="108">
        <v>1</v>
      </c>
      <c r="G270" s="124" t="s">
        <v>480</v>
      </c>
      <c r="H270" s="108">
        <v>0</v>
      </c>
      <c r="I270" s="108">
        <v>82.5</v>
      </c>
      <c r="J270" s="125" t="s">
        <v>707</v>
      </c>
      <c r="K270" s="126">
        <v>152.6</v>
      </c>
      <c r="L270" s="126">
        <v>153.42499999999998</v>
      </c>
      <c r="M270" s="127" t="s">
        <v>1583</v>
      </c>
      <c r="N270" s="128" t="s">
        <v>693</v>
      </c>
      <c r="P270" s="108" t="s">
        <v>13</v>
      </c>
      <c r="Q270" s="108" t="s">
        <v>13</v>
      </c>
      <c r="R270" s="124" t="s">
        <v>701</v>
      </c>
      <c r="S270" s="108" t="s">
        <v>701</v>
      </c>
      <c r="T270" s="108" t="s">
        <v>158</v>
      </c>
      <c r="U270" s="108" t="s">
        <v>136</v>
      </c>
      <c r="V270" s="108" t="s">
        <v>695</v>
      </c>
      <c r="W270" s="108">
        <v>4</v>
      </c>
      <c r="X270" s="129" t="s">
        <v>88</v>
      </c>
      <c r="Y270" s="108" t="s">
        <v>690</v>
      </c>
      <c r="Z270" s="108"/>
      <c r="AA270" s="108"/>
      <c r="AB270" s="108"/>
      <c r="AC270" s="108"/>
      <c r="AD270" s="108" t="s">
        <v>144</v>
      </c>
      <c r="AE270" s="108">
        <v>0</v>
      </c>
      <c r="AG270" s="108"/>
      <c r="AH270" s="124">
        <v>60</v>
      </c>
      <c r="AI270" s="130">
        <v>3</v>
      </c>
      <c r="AJ270" s="108">
        <v>2</v>
      </c>
      <c r="AK270" s="131" t="s">
        <v>108</v>
      </c>
      <c r="AL270" s="108" t="s">
        <v>106</v>
      </c>
      <c r="AN270" s="108">
        <v>0</v>
      </c>
      <c r="AO270" s="108"/>
      <c r="AP270" s="108"/>
      <c r="AQ270" s="108"/>
      <c r="AR270" s="131"/>
      <c r="AT270" s="108">
        <v>0</v>
      </c>
      <c r="AU270" s="108"/>
      <c r="AV270" s="108"/>
      <c r="AW270" s="108"/>
      <c r="AX270" s="108"/>
      <c r="AZ270" s="108">
        <v>39.9</v>
      </c>
      <c r="BA270">
        <v>7</v>
      </c>
      <c r="BB270">
        <v>3</v>
      </c>
      <c r="BC270" t="s">
        <v>108</v>
      </c>
      <c r="BD270" t="s">
        <v>106</v>
      </c>
      <c r="BF270" s="131">
        <v>0</v>
      </c>
      <c r="BL270" s="108">
        <v>0.1</v>
      </c>
      <c r="BM270">
        <v>0.1</v>
      </c>
      <c r="BN270">
        <v>0.1</v>
      </c>
      <c r="BO270" t="s">
        <v>108</v>
      </c>
      <c r="BP270" t="s">
        <v>104</v>
      </c>
      <c r="BX270" s="108">
        <v>0</v>
      </c>
      <c r="CD270" s="108"/>
      <c r="CE270" s="108" t="s">
        <v>709</v>
      </c>
      <c r="CL270" s="108"/>
    </row>
    <row r="271" spans="1:90">
      <c r="A271" s="123">
        <v>43305</v>
      </c>
      <c r="B271" s="108" t="s">
        <v>1541</v>
      </c>
      <c r="D271" s="108" t="s">
        <v>1586</v>
      </c>
      <c r="E271" s="108">
        <v>74</v>
      </c>
      <c r="F271" s="108">
        <v>2</v>
      </c>
      <c r="G271" s="124" t="s">
        <v>950</v>
      </c>
      <c r="H271" s="108">
        <v>0</v>
      </c>
      <c r="I271" s="108">
        <v>48</v>
      </c>
      <c r="J271" s="125" t="s">
        <v>707</v>
      </c>
      <c r="K271" s="126">
        <v>153.42500000000001</v>
      </c>
      <c r="L271" s="126">
        <v>153.905</v>
      </c>
      <c r="M271" s="127" t="s">
        <v>1583</v>
      </c>
      <c r="N271" s="128" t="s">
        <v>693</v>
      </c>
      <c r="P271" s="108" t="s">
        <v>13</v>
      </c>
      <c r="Q271" s="108" t="s">
        <v>13</v>
      </c>
      <c r="R271" s="124" t="s">
        <v>701</v>
      </c>
      <c r="S271" s="108" t="s">
        <v>701</v>
      </c>
      <c r="T271" t="s">
        <v>158</v>
      </c>
      <c r="U271" t="s">
        <v>136</v>
      </c>
      <c r="V271" s="108" t="s">
        <v>695</v>
      </c>
      <c r="W271" s="108">
        <v>4</v>
      </c>
      <c r="X271" s="129" t="s">
        <v>88</v>
      </c>
      <c r="Y271" s="108" t="s">
        <v>690</v>
      </c>
      <c r="Z271" s="108"/>
      <c r="AA271" s="108"/>
      <c r="AB271" s="108"/>
      <c r="AC271" s="108"/>
      <c r="AD271" s="108" t="s">
        <v>144</v>
      </c>
      <c r="AE271" s="108">
        <v>0</v>
      </c>
      <c r="AG271" s="108"/>
      <c r="AH271" s="124">
        <v>60</v>
      </c>
      <c r="AI271" s="130">
        <v>3</v>
      </c>
      <c r="AJ271" s="108">
        <v>2</v>
      </c>
      <c r="AK271" s="131" t="s">
        <v>108</v>
      </c>
      <c r="AL271" s="108" t="s">
        <v>106</v>
      </c>
      <c r="AN271" s="108">
        <v>0</v>
      </c>
      <c r="AO271" s="108"/>
      <c r="AP271" s="108"/>
      <c r="AQ271" s="108"/>
      <c r="AR271" s="131"/>
      <c r="AT271" s="108">
        <v>0</v>
      </c>
      <c r="AU271" s="108"/>
      <c r="AV271" s="108"/>
      <c r="AW271" s="108"/>
      <c r="AX271" s="108"/>
      <c r="AZ271" s="108">
        <v>39.9</v>
      </c>
      <c r="BA271">
        <v>7</v>
      </c>
      <c r="BB271">
        <v>3</v>
      </c>
      <c r="BC271" t="s">
        <v>108</v>
      </c>
      <c r="BD271" t="s">
        <v>106</v>
      </c>
      <c r="BF271" s="131">
        <v>0</v>
      </c>
      <c r="BL271" s="108">
        <v>0.1</v>
      </c>
      <c r="BM271">
        <v>0.1</v>
      </c>
      <c r="BN271">
        <v>0.1</v>
      </c>
      <c r="BO271" t="s">
        <v>108</v>
      </c>
      <c r="BP271" t="s">
        <v>104</v>
      </c>
      <c r="BX271" s="108">
        <v>0</v>
      </c>
      <c r="CD271" s="108"/>
      <c r="CE271" s="108" t="s">
        <v>709</v>
      </c>
      <c r="CL271" s="108"/>
    </row>
    <row r="272" spans="1:90">
      <c r="A272" s="123">
        <v>43305</v>
      </c>
      <c r="B272" s="108" t="s">
        <v>1541</v>
      </c>
      <c r="D272" s="108" t="s">
        <v>1587</v>
      </c>
      <c r="E272" s="108">
        <v>74</v>
      </c>
      <c r="F272" s="108">
        <v>3</v>
      </c>
      <c r="G272" s="124" t="s">
        <v>952</v>
      </c>
      <c r="H272" s="108">
        <v>0</v>
      </c>
      <c r="I272" s="108">
        <v>85</v>
      </c>
      <c r="J272" s="125" t="s">
        <v>707</v>
      </c>
      <c r="K272" s="126">
        <v>153.905</v>
      </c>
      <c r="L272" s="126">
        <v>154.755</v>
      </c>
      <c r="M272" s="127" t="s">
        <v>1583</v>
      </c>
      <c r="N272" s="128" t="s">
        <v>693</v>
      </c>
      <c r="O272" s="108"/>
      <c r="P272" s="108" t="s">
        <v>13</v>
      </c>
      <c r="Q272" s="108" t="s">
        <v>13</v>
      </c>
      <c r="R272" s="124" t="s">
        <v>701</v>
      </c>
      <c r="S272" s="108" t="s">
        <v>701</v>
      </c>
      <c r="T272" s="108" t="s">
        <v>158</v>
      </c>
      <c r="U272" s="108" t="s">
        <v>136</v>
      </c>
      <c r="V272" s="108" t="s">
        <v>695</v>
      </c>
      <c r="W272" s="108">
        <v>4</v>
      </c>
      <c r="X272" s="129" t="s">
        <v>88</v>
      </c>
      <c r="Y272" s="108" t="s">
        <v>690</v>
      </c>
      <c r="Z272" s="108"/>
      <c r="AA272" s="108"/>
      <c r="AB272" s="108"/>
      <c r="AC272" s="108"/>
      <c r="AD272" s="108" t="s">
        <v>144</v>
      </c>
      <c r="AE272" s="108">
        <v>0</v>
      </c>
      <c r="AG272" s="108"/>
      <c r="AH272" s="124">
        <v>60</v>
      </c>
      <c r="AI272" s="130">
        <v>3</v>
      </c>
      <c r="AJ272" s="108">
        <v>2</v>
      </c>
      <c r="AK272" s="131" t="s">
        <v>108</v>
      </c>
      <c r="AL272" s="108" t="s">
        <v>106</v>
      </c>
      <c r="AM272" s="108"/>
      <c r="AN272" s="108">
        <v>0</v>
      </c>
      <c r="AO272" s="108"/>
      <c r="AP272" s="108"/>
      <c r="AQ272" s="108"/>
      <c r="AR272" s="131"/>
      <c r="AT272" s="108">
        <v>0</v>
      </c>
      <c r="AU272" s="108"/>
      <c r="AV272" s="108"/>
      <c r="AW272" s="108"/>
      <c r="AX272" s="108"/>
      <c r="AZ272" s="108">
        <v>39.9</v>
      </c>
      <c r="BA272">
        <v>7</v>
      </c>
      <c r="BB272">
        <v>3</v>
      </c>
      <c r="BC272" t="s">
        <v>108</v>
      </c>
      <c r="BD272" t="s">
        <v>106</v>
      </c>
      <c r="BF272" s="131">
        <v>0</v>
      </c>
      <c r="BL272" s="108">
        <v>0.1</v>
      </c>
      <c r="BM272" s="131">
        <v>0.1</v>
      </c>
      <c r="BN272" s="108">
        <v>0.1</v>
      </c>
      <c r="BO272" s="108" t="s">
        <v>108</v>
      </c>
      <c r="BP272" s="108" t="s">
        <v>104</v>
      </c>
      <c r="BX272" s="108">
        <v>0</v>
      </c>
      <c r="CD272" s="108"/>
      <c r="CE272" s="108" t="s">
        <v>709</v>
      </c>
      <c r="CL272" s="108"/>
    </row>
    <row r="273" spans="1:90">
      <c r="A273" s="123">
        <v>43305</v>
      </c>
      <c r="B273" s="108" t="s">
        <v>1541</v>
      </c>
      <c r="D273" s="108" t="s">
        <v>1588</v>
      </c>
      <c r="E273" s="108">
        <v>74</v>
      </c>
      <c r="F273" s="108">
        <v>4</v>
      </c>
      <c r="G273" s="124" t="s">
        <v>954</v>
      </c>
      <c r="H273" s="108">
        <v>0</v>
      </c>
      <c r="I273" s="108">
        <v>93</v>
      </c>
      <c r="J273" s="125" t="s">
        <v>707</v>
      </c>
      <c r="K273" s="126">
        <v>154.755</v>
      </c>
      <c r="L273" s="126">
        <v>155.685</v>
      </c>
      <c r="M273" s="127" t="s">
        <v>1583</v>
      </c>
      <c r="N273" s="128" t="s">
        <v>693</v>
      </c>
      <c r="P273" s="108" t="s">
        <v>13</v>
      </c>
      <c r="Q273" s="108" t="s">
        <v>13</v>
      </c>
      <c r="R273" s="124" t="s">
        <v>701</v>
      </c>
      <c r="S273" s="108" t="s">
        <v>701</v>
      </c>
      <c r="T273" s="108" t="s">
        <v>158</v>
      </c>
      <c r="U273" s="108" t="s">
        <v>136</v>
      </c>
      <c r="V273" s="108" t="s">
        <v>695</v>
      </c>
      <c r="W273" s="108">
        <v>4</v>
      </c>
      <c r="X273" s="129" t="s">
        <v>88</v>
      </c>
      <c r="Y273" s="108" t="s">
        <v>690</v>
      </c>
      <c r="Z273" s="108"/>
      <c r="AA273" s="108"/>
      <c r="AB273" s="108"/>
      <c r="AC273" s="108"/>
      <c r="AD273" s="108" t="s">
        <v>144</v>
      </c>
      <c r="AE273" s="108">
        <v>0</v>
      </c>
      <c r="AG273" s="108"/>
      <c r="AH273" s="124">
        <v>60</v>
      </c>
      <c r="AI273" s="130">
        <v>3</v>
      </c>
      <c r="AJ273" s="108">
        <v>2</v>
      </c>
      <c r="AK273" s="131" t="s">
        <v>108</v>
      </c>
      <c r="AL273" s="108" t="s">
        <v>106</v>
      </c>
      <c r="AN273" s="108">
        <v>0</v>
      </c>
      <c r="AO273" s="108"/>
      <c r="AP273" s="108"/>
      <c r="AQ273" s="108"/>
      <c r="AR273" s="131"/>
      <c r="AT273" s="108">
        <v>0</v>
      </c>
      <c r="AU273" s="108"/>
      <c r="AV273" s="108"/>
      <c r="AW273" s="108"/>
      <c r="AX273" s="108"/>
      <c r="AZ273" s="108">
        <v>39.9</v>
      </c>
      <c r="BA273">
        <v>7</v>
      </c>
      <c r="BB273">
        <v>3</v>
      </c>
      <c r="BC273" t="s">
        <v>108</v>
      </c>
      <c r="BD273" t="s">
        <v>106</v>
      </c>
      <c r="BF273" s="131">
        <v>0</v>
      </c>
      <c r="BL273" s="108">
        <v>0.1</v>
      </c>
      <c r="BM273">
        <v>0.1</v>
      </c>
      <c r="BN273">
        <v>0.1</v>
      </c>
      <c r="BO273" t="s">
        <v>108</v>
      </c>
      <c r="BP273" t="s">
        <v>104</v>
      </c>
      <c r="BX273" s="108">
        <v>0</v>
      </c>
      <c r="CD273" s="108"/>
      <c r="CE273" s="108" t="s">
        <v>709</v>
      </c>
      <c r="CL273" s="108"/>
    </row>
    <row r="274" spans="1:90">
      <c r="A274" s="123">
        <v>43305</v>
      </c>
      <c r="B274" s="108" t="s">
        <v>1541</v>
      </c>
      <c r="D274" s="108" t="s">
        <v>1589</v>
      </c>
      <c r="E274" s="108">
        <v>75</v>
      </c>
      <c r="F274" s="108">
        <v>1</v>
      </c>
      <c r="G274" s="124" t="s">
        <v>481</v>
      </c>
      <c r="H274" s="108">
        <v>0</v>
      </c>
      <c r="I274" s="108">
        <v>72.5</v>
      </c>
      <c r="J274" s="125" t="s">
        <v>707</v>
      </c>
      <c r="K274" s="126">
        <v>155.6</v>
      </c>
      <c r="L274" s="126">
        <v>156.32499999999999</v>
      </c>
      <c r="M274" s="127" t="s">
        <v>1583</v>
      </c>
      <c r="N274" s="128" t="s">
        <v>693</v>
      </c>
      <c r="P274" s="108" t="s">
        <v>13</v>
      </c>
      <c r="Q274" s="108" t="s">
        <v>13</v>
      </c>
      <c r="R274" s="124" t="s">
        <v>701</v>
      </c>
      <c r="S274" s="108" t="s">
        <v>701</v>
      </c>
      <c r="T274" t="s">
        <v>158</v>
      </c>
      <c r="U274" t="s">
        <v>136</v>
      </c>
      <c r="V274" s="108" t="s">
        <v>695</v>
      </c>
      <c r="W274" s="108">
        <v>4</v>
      </c>
      <c r="X274" s="129" t="s">
        <v>88</v>
      </c>
      <c r="Y274" s="108" t="s">
        <v>690</v>
      </c>
      <c r="Z274" s="108"/>
      <c r="AA274" s="108"/>
      <c r="AB274" s="108"/>
      <c r="AC274" s="108"/>
      <c r="AD274" s="108" t="s">
        <v>144</v>
      </c>
      <c r="AE274" s="108">
        <v>0</v>
      </c>
      <c r="AG274" s="108"/>
      <c r="AH274" s="124">
        <v>60</v>
      </c>
      <c r="AI274" s="130">
        <v>3</v>
      </c>
      <c r="AJ274" s="108">
        <v>2</v>
      </c>
      <c r="AK274" s="131" t="s">
        <v>108</v>
      </c>
      <c r="AL274" s="108" t="s">
        <v>106</v>
      </c>
      <c r="AN274" s="108">
        <v>0</v>
      </c>
      <c r="AO274" s="108"/>
      <c r="AP274" s="108"/>
      <c r="AQ274" s="108"/>
      <c r="AR274" s="131"/>
      <c r="AT274" s="108">
        <v>0</v>
      </c>
      <c r="AU274" s="108"/>
      <c r="AV274" s="108"/>
      <c r="AW274" s="108"/>
      <c r="AX274" s="108"/>
      <c r="AZ274" s="108">
        <v>39.9</v>
      </c>
      <c r="BA274">
        <v>7</v>
      </c>
      <c r="BB274">
        <v>3</v>
      </c>
      <c r="BC274" t="s">
        <v>108</v>
      </c>
      <c r="BD274" t="s">
        <v>106</v>
      </c>
      <c r="BF274" s="131">
        <v>0</v>
      </c>
      <c r="BL274" s="108">
        <v>0.1</v>
      </c>
      <c r="BM274">
        <v>0.1</v>
      </c>
      <c r="BN274">
        <v>0.1</v>
      </c>
      <c r="BO274" t="s">
        <v>108</v>
      </c>
      <c r="BP274" t="s">
        <v>104</v>
      </c>
      <c r="BX274" s="108">
        <v>0</v>
      </c>
      <c r="CD274" s="108"/>
      <c r="CE274" s="108" t="s">
        <v>709</v>
      </c>
      <c r="CL274" s="108"/>
    </row>
    <row r="275" spans="1:90">
      <c r="A275" s="123">
        <v>43305</v>
      </c>
      <c r="B275" s="108" t="s">
        <v>1541</v>
      </c>
      <c r="D275" s="108" t="s">
        <v>1590</v>
      </c>
      <c r="E275" s="108">
        <v>75</v>
      </c>
      <c r="F275" s="108">
        <v>2</v>
      </c>
      <c r="G275" s="124" t="s">
        <v>482</v>
      </c>
      <c r="H275" s="108">
        <v>0</v>
      </c>
      <c r="I275" s="108">
        <v>75.5</v>
      </c>
      <c r="J275" s="125" t="s">
        <v>707</v>
      </c>
      <c r="K275" s="126">
        <v>156.32499999999999</v>
      </c>
      <c r="L275" s="126">
        <v>157.07999999999998</v>
      </c>
      <c r="M275" s="127" t="s">
        <v>1583</v>
      </c>
      <c r="N275" s="128" t="s">
        <v>693</v>
      </c>
      <c r="P275" s="108" t="s">
        <v>13</v>
      </c>
      <c r="Q275" s="108" t="s">
        <v>13</v>
      </c>
      <c r="R275" s="124" t="s">
        <v>701</v>
      </c>
      <c r="S275" s="108" t="s">
        <v>701</v>
      </c>
      <c r="T275" s="108" t="s">
        <v>158</v>
      </c>
      <c r="U275" s="108" t="s">
        <v>136</v>
      </c>
      <c r="V275" s="108" t="s">
        <v>695</v>
      </c>
      <c r="W275" s="108">
        <v>4</v>
      </c>
      <c r="X275" s="129" t="s">
        <v>88</v>
      </c>
      <c r="Y275" s="108" t="s">
        <v>690</v>
      </c>
      <c r="Z275" s="108"/>
      <c r="AD275" s="108" t="s">
        <v>144</v>
      </c>
      <c r="AE275" s="108">
        <v>0</v>
      </c>
      <c r="AG275" s="108"/>
      <c r="AH275" s="124">
        <v>60</v>
      </c>
      <c r="AI275" s="130">
        <v>3</v>
      </c>
      <c r="AJ275" s="108">
        <v>2</v>
      </c>
      <c r="AK275" s="131" t="s">
        <v>108</v>
      </c>
      <c r="AL275" s="108" t="s">
        <v>106</v>
      </c>
      <c r="AN275" s="108">
        <v>0</v>
      </c>
      <c r="AO275" s="108"/>
      <c r="AP275" s="108"/>
      <c r="AQ275" s="108"/>
      <c r="AR275" s="131"/>
      <c r="AT275" s="108">
        <v>0</v>
      </c>
      <c r="AZ275" s="108">
        <v>39.9</v>
      </c>
      <c r="BA275">
        <v>7</v>
      </c>
      <c r="BB275">
        <v>3</v>
      </c>
      <c r="BC275" t="s">
        <v>108</v>
      </c>
      <c r="BD275" t="s">
        <v>106</v>
      </c>
      <c r="BF275" s="131">
        <v>0</v>
      </c>
      <c r="BL275" s="108">
        <v>0.1</v>
      </c>
      <c r="BM275" s="131">
        <v>0.1</v>
      </c>
      <c r="BN275" s="108">
        <v>0.1</v>
      </c>
      <c r="BO275" s="108" t="s">
        <v>108</v>
      </c>
      <c r="BP275" s="108" t="s">
        <v>104</v>
      </c>
      <c r="BX275" s="108">
        <v>0</v>
      </c>
      <c r="CD275" s="108"/>
      <c r="CE275" s="108" t="s">
        <v>709</v>
      </c>
      <c r="CL275" s="108"/>
    </row>
    <row r="276" spans="1:90">
      <c r="A276" s="123">
        <v>43305</v>
      </c>
      <c r="B276" s="108" t="s">
        <v>1541</v>
      </c>
      <c r="D276" s="108" t="s">
        <v>1591</v>
      </c>
      <c r="E276" s="108">
        <v>75</v>
      </c>
      <c r="F276" s="108">
        <v>3</v>
      </c>
      <c r="G276" s="124" t="s">
        <v>483</v>
      </c>
      <c r="H276" s="108">
        <v>0</v>
      </c>
      <c r="I276" s="108">
        <v>96</v>
      </c>
      <c r="J276" s="125" t="s">
        <v>707</v>
      </c>
      <c r="K276" s="126">
        <v>157.08000000000001</v>
      </c>
      <c r="L276" s="126">
        <v>158.04000000000002</v>
      </c>
      <c r="M276" s="127" t="s">
        <v>1583</v>
      </c>
      <c r="N276" s="128" t="s">
        <v>693</v>
      </c>
      <c r="O276" s="108"/>
      <c r="P276" s="108" t="s">
        <v>13</v>
      </c>
      <c r="Q276" s="108" t="s">
        <v>13</v>
      </c>
      <c r="R276" s="124" t="s">
        <v>701</v>
      </c>
      <c r="S276" s="108" t="s">
        <v>701</v>
      </c>
      <c r="T276" s="108" t="s">
        <v>158</v>
      </c>
      <c r="U276" s="108" t="s">
        <v>136</v>
      </c>
      <c r="V276" s="108" t="s">
        <v>695</v>
      </c>
      <c r="W276" s="108">
        <v>4</v>
      </c>
      <c r="X276" s="129" t="s">
        <v>88</v>
      </c>
      <c r="Y276" s="108" t="s">
        <v>690</v>
      </c>
      <c r="Z276" s="108"/>
      <c r="AA276" s="108"/>
      <c r="AB276" s="108"/>
      <c r="AC276" s="108"/>
      <c r="AD276" s="108" t="s">
        <v>144</v>
      </c>
      <c r="AE276" s="108">
        <v>0</v>
      </c>
      <c r="AG276" s="108"/>
      <c r="AH276" s="124">
        <v>60</v>
      </c>
      <c r="AI276" s="130">
        <v>3</v>
      </c>
      <c r="AJ276" s="108">
        <v>2</v>
      </c>
      <c r="AK276" s="131" t="s">
        <v>108</v>
      </c>
      <c r="AL276" s="108" t="s">
        <v>106</v>
      </c>
      <c r="AN276" s="108">
        <v>0</v>
      </c>
      <c r="AO276" s="108"/>
      <c r="AP276" s="108"/>
      <c r="AQ276" s="108"/>
      <c r="AR276" s="131"/>
      <c r="AS276" s="108"/>
      <c r="AT276" s="108">
        <v>0</v>
      </c>
      <c r="AU276" s="108"/>
      <c r="AV276" s="108"/>
      <c r="AW276" s="108"/>
      <c r="AX276" s="108"/>
      <c r="AZ276" s="108">
        <v>39.9</v>
      </c>
      <c r="BA276">
        <v>7</v>
      </c>
      <c r="BB276">
        <v>3</v>
      </c>
      <c r="BC276" t="s">
        <v>108</v>
      </c>
      <c r="BD276" t="s">
        <v>106</v>
      </c>
      <c r="BF276" s="131">
        <v>0</v>
      </c>
      <c r="BL276" s="108">
        <v>0.1</v>
      </c>
      <c r="BM276">
        <v>0.1</v>
      </c>
      <c r="BN276">
        <v>0.1</v>
      </c>
      <c r="BO276" t="s">
        <v>108</v>
      </c>
      <c r="BP276" t="s">
        <v>104</v>
      </c>
      <c r="BX276" s="108">
        <v>0</v>
      </c>
      <c r="CD276" s="108"/>
      <c r="CE276" s="108" t="s">
        <v>709</v>
      </c>
      <c r="CL276" s="108"/>
    </row>
    <row r="277" spans="1:90">
      <c r="A277" s="123">
        <v>43305</v>
      </c>
      <c r="B277" s="108" t="s">
        <v>1541</v>
      </c>
      <c r="D277" s="108" t="s">
        <v>1592</v>
      </c>
      <c r="E277" s="108">
        <v>75</v>
      </c>
      <c r="F277" s="108">
        <v>4</v>
      </c>
      <c r="G277" s="124" t="s">
        <v>484</v>
      </c>
      <c r="H277" s="108">
        <v>0</v>
      </c>
      <c r="I277" s="108">
        <v>71.5</v>
      </c>
      <c r="J277" s="125" t="s">
        <v>707</v>
      </c>
      <c r="K277" s="126">
        <v>158.04</v>
      </c>
      <c r="L277" s="126">
        <v>158.755</v>
      </c>
      <c r="M277" s="127" t="s">
        <v>1583</v>
      </c>
      <c r="N277" s="128" t="s">
        <v>693</v>
      </c>
      <c r="O277" s="108"/>
      <c r="P277" s="108" t="s">
        <v>13</v>
      </c>
      <c r="Q277" s="108" t="s">
        <v>13</v>
      </c>
      <c r="R277" s="124" t="s">
        <v>701</v>
      </c>
      <c r="S277" s="108" t="s">
        <v>701</v>
      </c>
      <c r="T277" t="s">
        <v>158</v>
      </c>
      <c r="U277" t="s">
        <v>136</v>
      </c>
      <c r="V277" s="108" t="s">
        <v>695</v>
      </c>
      <c r="W277" s="108">
        <v>4</v>
      </c>
      <c r="X277" s="129" t="s">
        <v>88</v>
      </c>
      <c r="Y277" s="108" t="s">
        <v>690</v>
      </c>
      <c r="Z277" s="108"/>
      <c r="AA277" s="108"/>
      <c r="AB277" s="108"/>
      <c r="AC277" s="108"/>
      <c r="AD277" s="108" t="s">
        <v>144</v>
      </c>
      <c r="AE277" s="108">
        <v>0</v>
      </c>
      <c r="AG277" s="108"/>
      <c r="AH277" s="124">
        <v>60</v>
      </c>
      <c r="AI277" s="130">
        <v>3</v>
      </c>
      <c r="AJ277" s="108">
        <v>2</v>
      </c>
      <c r="AK277" s="131" t="s">
        <v>108</v>
      </c>
      <c r="AL277" s="108" t="s">
        <v>106</v>
      </c>
      <c r="AN277" s="108">
        <v>0</v>
      </c>
      <c r="AO277" s="108"/>
      <c r="AP277" s="108"/>
      <c r="AQ277" s="108"/>
      <c r="AR277" s="131"/>
      <c r="AS277" s="108"/>
      <c r="AT277" s="108">
        <v>0</v>
      </c>
      <c r="AU277" s="108"/>
      <c r="AV277" s="108"/>
      <c r="AW277" s="108"/>
      <c r="AX277" s="108"/>
      <c r="AZ277" s="108">
        <v>39.9</v>
      </c>
      <c r="BA277">
        <v>7</v>
      </c>
      <c r="BB277">
        <v>3</v>
      </c>
      <c r="BC277" t="s">
        <v>108</v>
      </c>
      <c r="BD277" t="s">
        <v>106</v>
      </c>
      <c r="BF277" s="131">
        <v>0</v>
      </c>
      <c r="BL277" s="108">
        <v>0.1</v>
      </c>
      <c r="BM277">
        <v>0.1</v>
      </c>
      <c r="BN277">
        <v>0.1</v>
      </c>
      <c r="BO277" t="s">
        <v>108</v>
      </c>
      <c r="BP277" t="s">
        <v>104</v>
      </c>
      <c r="BX277" s="108">
        <v>0</v>
      </c>
      <c r="CD277" s="108"/>
      <c r="CE277" s="108" t="s">
        <v>709</v>
      </c>
      <c r="CL277" s="108"/>
    </row>
    <row r="278" spans="1:90">
      <c r="A278" s="123">
        <v>43305</v>
      </c>
      <c r="B278" s="108" t="s">
        <v>1541</v>
      </c>
      <c r="D278" s="108" t="s">
        <v>1593</v>
      </c>
      <c r="E278" s="108">
        <v>76</v>
      </c>
      <c r="F278" s="108">
        <v>1</v>
      </c>
      <c r="G278" s="124" t="s">
        <v>485</v>
      </c>
      <c r="H278" s="108">
        <v>0</v>
      </c>
      <c r="I278" s="108">
        <v>85</v>
      </c>
      <c r="J278" s="125" t="s">
        <v>707</v>
      </c>
      <c r="K278" s="126">
        <v>158.6</v>
      </c>
      <c r="L278" s="126">
        <v>159.44999999999999</v>
      </c>
      <c r="M278" s="127" t="s">
        <v>1583</v>
      </c>
      <c r="N278" s="128" t="s">
        <v>693</v>
      </c>
      <c r="P278" s="108" t="s">
        <v>13</v>
      </c>
      <c r="Q278" s="108" t="s">
        <v>13</v>
      </c>
      <c r="R278" s="124" t="s">
        <v>701</v>
      </c>
      <c r="S278" s="108" t="s">
        <v>700</v>
      </c>
      <c r="T278" s="108" t="s">
        <v>158</v>
      </c>
      <c r="U278" s="108" t="s">
        <v>136</v>
      </c>
      <c r="V278" s="108" t="s">
        <v>695</v>
      </c>
      <c r="W278" s="108">
        <v>4</v>
      </c>
      <c r="X278" s="129" t="s">
        <v>88</v>
      </c>
      <c r="Y278" s="108" t="s">
        <v>690</v>
      </c>
      <c r="Z278" s="108"/>
      <c r="AA278" s="108"/>
      <c r="AB278" s="108"/>
      <c r="AC278" s="108"/>
      <c r="AD278" s="108" t="s">
        <v>144</v>
      </c>
      <c r="AE278" s="108">
        <v>0</v>
      </c>
      <c r="AG278" s="108"/>
      <c r="AH278" s="124">
        <v>60</v>
      </c>
      <c r="AI278" s="130">
        <v>3</v>
      </c>
      <c r="AJ278" s="108">
        <v>2</v>
      </c>
      <c r="AK278" s="131" t="s">
        <v>108</v>
      </c>
      <c r="AL278" s="108" t="s">
        <v>106</v>
      </c>
      <c r="AN278" s="108">
        <v>0</v>
      </c>
      <c r="AO278" s="108"/>
      <c r="AP278" s="108"/>
      <c r="AQ278" s="108"/>
      <c r="AR278" s="131"/>
      <c r="AT278" s="108">
        <v>0</v>
      </c>
      <c r="AU278" s="108"/>
      <c r="AV278" s="108"/>
      <c r="AW278" s="108"/>
      <c r="AX278" s="108"/>
      <c r="AZ278" s="108">
        <v>39.9</v>
      </c>
      <c r="BA278">
        <v>7</v>
      </c>
      <c r="BB278">
        <v>3</v>
      </c>
      <c r="BC278" t="s">
        <v>108</v>
      </c>
      <c r="BD278" t="s">
        <v>106</v>
      </c>
      <c r="BF278" s="131">
        <v>0</v>
      </c>
      <c r="BL278" s="108">
        <v>0.1</v>
      </c>
      <c r="BM278">
        <v>0.1</v>
      </c>
      <c r="BN278">
        <v>0.1</v>
      </c>
      <c r="BO278" t="s">
        <v>108</v>
      </c>
      <c r="BP278" t="s">
        <v>104</v>
      </c>
      <c r="BX278" s="108">
        <v>0</v>
      </c>
      <c r="BY278" s="108"/>
      <c r="BZ278" s="108"/>
      <c r="CA278" s="108"/>
      <c r="CB278" s="108"/>
      <c r="CE278" s="108" t="s">
        <v>709</v>
      </c>
      <c r="CL278" s="108"/>
    </row>
    <row r="279" spans="1:90">
      <c r="A279" s="123">
        <v>43305</v>
      </c>
      <c r="B279" s="108" t="s">
        <v>1541</v>
      </c>
      <c r="D279" s="108" t="s">
        <v>1594</v>
      </c>
      <c r="E279" s="108">
        <v>76</v>
      </c>
      <c r="F279" s="108">
        <v>1</v>
      </c>
      <c r="G279" s="124" t="s">
        <v>485</v>
      </c>
      <c r="H279" s="108">
        <v>85</v>
      </c>
      <c r="I279" s="108">
        <v>85.5</v>
      </c>
      <c r="J279" s="125" t="s">
        <v>707</v>
      </c>
      <c r="K279" s="126">
        <v>159.44999999999999</v>
      </c>
      <c r="L279" s="126">
        <v>159.45499999999998</v>
      </c>
      <c r="M279" s="127" t="s">
        <v>1595</v>
      </c>
      <c r="N279" s="128">
        <v>1</v>
      </c>
      <c r="O279" s="108"/>
      <c r="P279" s="108" t="s">
        <v>6</v>
      </c>
      <c r="Q279" s="108" t="s">
        <v>6</v>
      </c>
      <c r="R279" s="124" t="s">
        <v>700</v>
      </c>
      <c r="S279" s="108" t="s">
        <v>700</v>
      </c>
      <c r="T279" s="108" t="s">
        <v>131</v>
      </c>
      <c r="U279" s="108" t="s">
        <v>136</v>
      </c>
      <c r="V279" s="108" t="s">
        <v>695</v>
      </c>
      <c r="W279" s="108">
        <v>4</v>
      </c>
      <c r="X279" s="129" t="s">
        <v>88</v>
      </c>
      <c r="Y279" s="108" t="s">
        <v>92</v>
      </c>
      <c r="Z279" s="108"/>
      <c r="AA279" s="108"/>
      <c r="AB279" s="108"/>
      <c r="AC279" s="108"/>
      <c r="AD279" s="108" t="s">
        <v>144</v>
      </c>
      <c r="AE279" s="108">
        <v>0</v>
      </c>
      <c r="AG279" s="108"/>
      <c r="AH279" s="124">
        <v>0</v>
      </c>
      <c r="AI279" s="130"/>
      <c r="AJ279" s="108"/>
      <c r="AK279" s="131"/>
      <c r="AL279" s="108"/>
      <c r="AN279" s="108">
        <v>65</v>
      </c>
      <c r="AO279" s="108">
        <v>3</v>
      </c>
      <c r="AP279" s="108">
        <v>2</v>
      </c>
      <c r="AQ279" s="108" t="s">
        <v>108</v>
      </c>
      <c r="AR279" s="131" t="s">
        <v>105</v>
      </c>
      <c r="AT279" s="108">
        <v>20</v>
      </c>
      <c r="AU279" s="108">
        <v>4</v>
      </c>
      <c r="AV279" s="108">
        <v>1</v>
      </c>
      <c r="AW279" s="108" t="s">
        <v>112</v>
      </c>
      <c r="AX279" s="108" t="s">
        <v>106</v>
      </c>
      <c r="AZ279" s="108">
        <v>15</v>
      </c>
      <c r="BA279">
        <v>4</v>
      </c>
      <c r="BB279">
        <v>1</v>
      </c>
      <c r="BC279" t="s">
        <v>108</v>
      </c>
      <c r="BD279" t="s">
        <v>105</v>
      </c>
      <c r="BF279" s="131">
        <v>0</v>
      </c>
      <c r="BL279" s="108">
        <v>0</v>
      </c>
      <c r="BM279" s="131"/>
      <c r="BN279" s="108"/>
      <c r="BO279" s="108"/>
      <c r="BP279" s="108"/>
      <c r="BX279" s="108">
        <v>0</v>
      </c>
      <c r="BY279" s="108"/>
      <c r="BZ279" s="108"/>
      <c r="CA279" s="108"/>
      <c r="CB279" s="108"/>
      <c r="CC279" s="108"/>
      <c r="CE279" s="108" t="s">
        <v>1596</v>
      </c>
      <c r="CL279" s="108"/>
    </row>
    <row r="280" spans="1:90">
      <c r="A280" s="123">
        <v>43305</v>
      </c>
      <c r="B280" s="108" t="s">
        <v>1541</v>
      </c>
      <c r="D280" s="108" t="s">
        <v>1597</v>
      </c>
      <c r="E280" s="108">
        <v>76</v>
      </c>
      <c r="F280" s="108">
        <v>1</v>
      </c>
      <c r="G280" s="124" t="s">
        <v>485</v>
      </c>
      <c r="H280" s="108">
        <v>85.5</v>
      </c>
      <c r="I280" s="108">
        <v>90</v>
      </c>
      <c r="J280" s="125" t="s">
        <v>707</v>
      </c>
      <c r="K280" s="126">
        <v>159.45499999999998</v>
      </c>
      <c r="L280" s="126">
        <v>159.5</v>
      </c>
      <c r="M280" s="127" t="s">
        <v>1598</v>
      </c>
      <c r="N280" s="128" t="s">
        <v>693</v>
      </c>
      <c r="O280" s="108"/>
      <c r="P280" s="108" t="s">
        <v>13</v>
      </c>
      <c r="Q280" s="108" t="s">
        <v>13</v>
      </c>
      <c r="R280" s="124" t="s">
        <v>700</v>
      </c>
      <c r="S280" s="108" t="s">
        <v>701</v>
      </c>
      <c r="T280" t="s">
        <v>131</v>
      </c>
      <c r="U280" t="s">
        <v>136</v>
      </c>
      <c r="V280" s="108" t="s">
        <v>695</v>
      </c>
      <c r="W280" s="108">
        <v>4</v>
      </c>
      <c r="X280" s="129" t="s">
        <v>88</v>
      </c>
      <c r="Y280" s="108" t="s">
        <v>690</v>
      </c>
      <c r="Z280" s="108"/>
      <c r="AA280" s="108"/>
      <c r="AB280" s="108"/>
      <c r="AC280" s="108"/>
      <c r="AD280" s="108" t="s">
        <v>144</v>
      </c>
      <c r="AE280" s="108">
        <v>0</v>
      </c>
      <c r="AG280" s="108"/>
      <c r="AH280" s="124">
        <v>70</v>
      </c>
      <c r="AI280" s="130">
        <v>3</v>
      </c>
      <c r="AJ280" s="108">
        <v>2</v>
      </c>
      <c r="AK280" s="131" t="s">
        <v>108</v>
      </c>
      <c r="AL280" s="108" t="s">
        <v>106</v>
      </c>
      <c r="AN280" s="108">
        <v>0</v>
      </c>
      <c r="AO280" s="108"/>
      <c r="AP280" s="108"/>
      <c r="AQ280" s="108"/>
      <c r="AR280" s="131"/>
      <c r="AT280" s="108">
        <v>0</v>
      </c>
      <c r="AU280" s="108"/>
      <c r="AV280" s="108"/>
      <c r="AW280" s="108"/>
      <c r="AX280" s="108"/>
      <c r="AZ280" s="108">
        <v>29.9</v>
      </c>
      <c r="BA280">
        <v>7</v>
      </c>
      <c r="BB280">
        <v>3</v>
      </c>
      <c r="BC280" t="s">
        <v>108</v>
      </c>
      <c r="BD280" t="s">
        <v>106</v>
      </c>
      <c r="BF280" s="131">
        <v>0</v>
      </c>
      <c r="BL280" s="108">
        <v>0.1</v>
      </c>
      <c r="BM280" s="131">
        <v>0.1</v>
      </c>
      <c r="BN280" s="108">
        <v>0.1</v>
      </c>
      <c r="BO280" s="108" t="s">
        <v>112</v>
      </c>
      <c r="BP280" s="108" t="s">
        <v>106</v>
      </c>
      <c r="BX280" s="108">
        <v>0</v>
      </c>
      <c r="BY280" s="108"/>
      <c r="BZ280" s="108"/>
      <c r="CA280" s="108"/>
      <c r="CB280" s="108"/>
      <c r="CC280" s="108"/>
      <c r="CE280" s="108" t="s">
        <v>1599</v>
      </c>
      <c r="CL280" s="108"/>
    </row>
    <row r="281" spans="1:90">
      <c r="A281" s="123">
        <v>43305</v>
      </c>
      <c r="B281" s="108" t="s">
        <v>1541</v>
      </c>
      <c r="D281" s="108" t="s">
        <v>1600</v>
      </c>
      <c r="E281" s="108">
        <v>76</v>
      </c>
      <c r="F281" s="108">
        <v>2</v>
      </c>
      <c r="G281" s="124" t="s">
        <v>486</v>
      </c>
      <c r="H281" s="108">
        <v>0</v>
      </c>
      <c r="I281" s="108">
        <v>61.5</v>
      </c>
      <c r="J281" s="125" t="s">
        <v>707</v>
      </c>
      <c r="K281" s="126">
        <v>159.5</v>
      </c>
      <c r="L281" s="126">
        <v>160.11500000000001</v>
      </c>
      <c r="M281" s="127" t="s">
        <v>1598</v>
      </c>
      <c r="N281" s="128" t="s">
        <v>693</v>
      </c>
      <c r="P281" s="108" t="s">
        <v>13</v>
      </c>
      <c r="Q281" s="108" t="s">
        <v>13</v>
      </c>
      <c r="R281" s="124" t="s">
        <v>701</v>
      </c>
      <c r="S281" s="108" t="s">
        <v>701</v>
      </c>
      <c r="T281" s="108" t="s">
        <v>131</v>
      </c>
      <c r="U281" s="108" t="s">
        <v>136</v>
      </c>
      <c r="V281" s="108" t="s">
        <v>695</v>
      </c>
      <c r="W281" s="108">
        <v>4</v>
      </c>
      <c r="X281" s="129" t="s">
        <v>88</v>
      </c>
      <c r="Y281" s="108" t="s">
        <v>690</v>
      </c>
      <c r="Z281" s="108"/>
      <c r="AA281" s="108"/>
      <c r="AB281" s="108"/>
      <c r="AC281" s="108"/>
      <c r="AD281" s="108" t="s">
        <v>144</v>
      </c>
      <c r="AE281" s="108">
        <v>0</v>
      </c>
      <c r="AG281" s="108"/>
      <c r="AH281" s="124">
        <v>70</v>
      </c>
      <c r="AI281" s="130">
        <v>3</v>
      </c>
      <c r="AJ281" s="108">
        <v>2</v>
      </c>
      <c r="AK281" s="131" t="s">
        <v>108</v>
      </c>
      <c r="AL281" s="108" t="s">
        <v>106</v>
      </c>
      <c r="AN281" s="108">
        <v>0</v>
      </c>
      <c r="AO281" s="108"/>
      <c r="AP281" s="108"/>
      <c r="AQ281" s="108"/>
      <c r="AR281" s="131"/>
      <c r="AT281" s="108">
        <v>0</v>
      </c>
      <c r="AU281" s="108"/>
      <c r="AV281" s="108"/>
      <c r="AW281" s="108"/>
      <c r="AX281" s="108"/>
      <c r="AZ281" s="108">
        <v>29.9</v>
      </c>
      <c r="BA281">
        <v>7</v>
      </c>
      <c r="BB281">
        <v>3</v>
      </c>
      <c r="BC281" t="s">
        <v>108</v>
      </c>
      <c r="BD281" t="s">
        <v>106</v>
      </c>
      <c r="BF281" s="131">
        <v>0</v>
      </c>
      <c r="BL281" s="108">
        <v>0.1</v>
      </c>
      <c r="BM281">
        <v>0.1</v>
      </c>
      <c r="BN281">
        <v>0.1</v>
      </c>
      <c r="BO281" t="s">
        <v>112</v>
      </c>
      <c r="BP281" t="s">
        <v>106</v>
      </c>
      <c r="BX281" s="108">
        <v>0</v>
      </c>
      <c r="BY281" s="108"/>
      <c r="BZ281" s="108"/>
      <c r="CA281" s="108"/>
      <c r="CB281" s="108"/>
      <c r="CE281" s="108" t="s">
        <v>1599</v>
      </c>
      <c r="CL281" s="108"/>
    </row>
    <row r="282" spans="1:90">
      <c r="A282" s="123">
        <v>43305</v>
      </c>
      <c r="B282" s="108" t="s">
        <v>1541</v>
      </c>
      <c r="D282" s="108" t="s">
        <v>1601</v>
      </c>
      <c r="E282" s="108">
        <v>76</v>
      </c>
      <c r="F282" s="108">
        <v>3</v>
      </c>
      <c r="G282" s="124" t="s">
        <v>487</v>
      </c>
      <c r="H282" s="108">
        <v>0</v>
      </c>
      <c r="I282" s="108">
        <v>80.5</v>
      </c>
      <c r="J282" s="125" t="s">
        <v>707</v>
      </c>
      <c r="K282" s="126">
        <v>160.11500000000001</v>
      </c>
      <c r="L282" s="126">
        <v>160.92000000000002</v>
      </c>
      <c r="M282" s="127" t="s">
        <v>1598</v>
      </c>
      <c r="N282" s="128" t="s">
        <v>693</v>
      </c>
      <c r="O282" s="108"/>
      <c r="P282" s="108" t="s">
        <v>13</v>
      </c>
      <c r="Q282" s="108" t="s">
        <v>13</v>
      </c>
      <c r="R282" s="124" t="s">
        <v>701</v>
      </c>
      <c r="S282" s="108" t="s">
        <v>701</v>
      </c>
      <c r="T282" s="108" t="s">
        <v>131</v>
      </c>
      <c r="U282" s="108" t="s">
        <v>136</v>
      </c>
      <c r="V282" s="108" t="s">
        <v>695</v>
      </c>
      <c r="W282" s="108">
        <v>4</v>
      </c>
      <c r="X282" s="129" t="s">
        <v>88</v>
      </c>
      <c r="Y282" s="108" t="s">
        <v>690</v>
      </c>
      <c r="Z282" s="108"/>
      <c r="AA282" s="108"/>
      <c r="AB282" s="108"/>
      <c r="AC282" s="108"/>
      <c r="AD282" s="108" t="s">
        <v>144</v>
      </c>
      <c r="AE282" s="108">
        <v>0</v>
      </c>
      <c r="AG282" s="108"/>
      <c r="AH282" s="124">
        <v>70</v>
      </c>
      <c r="AI282" s="130">
        <v>3</v>
      </c>
      <c r="AJ282" s="108">
        <v>2</v>
      </c>
      <c r="AK282" s="131" t="s">
        <v>108</v>
      </c>
      <c r="AL282" s="108" t="s">
        <v>106</v>
      </c>
      <c r="AN282" s="108">
        <v>0</v>
      </c>
      <c r="AO282" s="108"/>
      <c r="AP282" s="108"/>
      <c r="AQ282" s="108"/>
      <c r="AR282" s="131"/>
      <c r="AT282" s="108">
        <v>0</v>
      </c>
      <c r="AU282" s="108"/>
      <c r="AV282" s="108"/>
      <c r="AW282" s="108"/>
      <c r="AX282" s="108"/>
      <c r="AY282" s="131"/>
      <c r="AZ282" s="108">
        <v>29.9</v>
      </c>
      <c r="BA282">
        <v>7</v>
      </c>
      <c r="BB282">
        <v>3</v>
      </c>
      <c r="BC282" t="s">
        <v>108</v>
      </c>
      <c r="BD282" t="s">
        <v>106</v>
      </c>
      <c r="BF282" s="131">
        <v>0</v>
      </c>
      <c r="BL282" s="108">
        <v>0.1</v>
      </c>
      <c r="BM282" s="131">
        <v>0.1</v>
      </c>
      <c r="BN282" s="108">
        <v>0.1</v>
      </c>
      <c r="BO282" s="108" t="s">
        <v>112</v>
      </c>
      <c r="BP282" s="108" t="s">
        <v>106</v>
      </c>
      <c r="BX282" s="108">
        <v>0</v>
      </c>
      <c r="BY282" s="108"/>
      <c r="BZ282" s="108"/>
      <c r="CA282" s="108"/>
      <c r="CB282" s="108"/>
      <c r="CC282" s="108"/>
      <c r="CE282" s="108" t="s">
        <v>1599</v>
      </c>
      <c r="CL282" s="108"/>
    </row>
    <row r="283" spans="1:90">
      <c r="A283" s="123">
        <v>43305</v>
      </c>
      <c r="B283" s="108" t="s">
        <v>1541</v>
      </c>
      <c r="D283" s="108" t="s">
        <v>1602</v>
      </c>
      <c r="E283" s="108">
        <v>76</v>
      </c>
      <c r="F283" s="108">
        <v>4</v>
      </c>
      <c r="G283" s="124" t="s">
        <v>488</v>
      </c>
      <c r="H283" s="108">
        <v>0</v>
      </c>
      <c r="I283" s="108">
        <v>82.5</v>
      </c>
      <c r="J283" s="125" t="s">
        <v>707</v>
      </c>
      <c r="K283" s="126">
        <v>160.91999999999999</v>
      </c>
      <c r="L283" s="126">
        <v>161.74499999999998</v>
      </c>
      <c r="M283" s="127" t="s">
        <v>1598</v>
      </c>
      <c r="N283" s="128" t="s">
        <v>693</v>
      </c>
      <c r="O283" s="108"/>
      <c r="P283" s="108" t="s">
        <v>13</v>
      </c>
      <c r="Q283" s="108" t="s">
        <v>13</v>
      </c>
      <c r="R283" s="124" t="s">
        <v>701</v>
      </c>
      <c r="S283" s="108" t="s">
        <v>701</v>
      </c>
      <c r="T283" t="s">
        <v>131</v>
      </c>
      <c r="U283" t="s">
        <v>136</v>
      </c>
      <c r="V283" s="108" t="s">
        <v>695</v>
      </c>
      <c r="W283" s="108">
        <v>4</v>
      </c>
      <c r="X283" s="129" t="s">
        <v>88</v>
      </c>
      <c r="Y283" s="108" t="s">
        <v>690</v>
      </c>
      <c r="Z283" s="108"/>
      <c r="AA283" s="108"/>
      <c r="AB283" s="108"/>
      <c r="AC283" s="108"/>
      <c r="AD283" s="108" t="s">
        <v>144</v>
      </c>
      <c r="AE283" s="108">
        <v>0</v>
      </c>
      <c r="AG283" s="108"/>
      <c r="AH283" s="124">
        <v>70</v>
      </c>
      <c r="AI283" s="130">
        <v>3</v>
      </c>
      <c r="AJ283" s="108">
        <v>2</v>
      </c>
      <c r="AK283" s="131" t="s">
        <v>108</v>
      </c>
      <c r="AL283" s="108" t="s">
        <v>106</v>
      </c>
      <c r="AN283" s="108">
        <v>0</v>
      </c>
      <c r="AO283" s="108"/>
      <c r="AP283" s="108"/>
      <c r="AQ283" s="108"/>
      <c r="AR283" s="131"/>
      <c r="AT283" s="108">
        <v>0</v>
      </c>
      <c r="AU283" s="108"/>
      <c r="AV283" s="108"/>
      <c r="AW283" s="108"/>
      <c r="AX283" s="108"/>
      <c r="AY283" s="131"/>
      <c r="AZ283" s="108">
        <v>29.9</v>
      </c>
      <c r="BA283">
        <v>7</v>
      </c>
      <c r="BB283">
        <v>3</v>
      </c>
      <c r="BC283" t="s">
        <v>108</v>
      </c>
      <c r="BD283" t="s">
        <v>106</v>
      </c>
      <c r="BF283" s="131">
        <v>0</v>
      </c>
      <c r="BL283" s="108">
        <v>0.1</v>
      </c>
      <c r="BM283" s="131">
        <v>0.1</v>
      </c>
      <c r="BN283" s="108">
        <v>0.1</v>
      </c>
      <c r="BO283" s="108" t="s">
        <v>112</v>
      </c>
      <c r="BP283" s="108" t="s">
        <v>106</v>
      </c>
      <c r="BX283" s="108">
        <v>0</v>
      </c>
      <c r="BY283" s="108"/>
      <c r="BZ283" s="108"/>
      <c r="CA283" s="108"/>
      <c r="CB283" s="108"/>
      <c r="CC283" s="108"/>
      <c r="CE283" s="108" t="s">
        <v>1599</v>
      </c>
      <c r="CL283" s="108"/>
    </row>
    <row r="284" spans="1:90">
      <c r="A284" s="123">
        <v>43305</v>
      </c>
      <c r="B284" s="108" t="s">
        <v>1541</v>
      </c>
      <c r="D284" s="108" t="s">
        <v>1603</v>
      </c>
      <c r="E284" s="108">
        <v>77</v>
      </c>
      <c r="F284" s="108">
        <v>1</v>
      </c>
      <c r="G284" s="124" t="s">
        <v>489</v>
      </c>
      <c r="H284" s="108">
        <v>0</v>
      </c>
      <c r="I284" s="108">
        <v>72</v>
      </c>
      <c r="J284" s="125" t="s">
        <v>707</v>
      </c>
      <c r="K284" s="126">
        <v>161.6</v>
      </c>
      <c r="L284" s="126">
        <v>162.32</v>
      </c>
      <c r="M284" s="127" t="s">
        <v>1598</v>
      </c>
      <c r="N284" s="128" t="s">
        <v>693</v>
      </c>
      <c r="P284" s="108" t="s">
        <v>13</v>
      </c>
      <c r="Q284" s="108" t="s">
        <v>13</v>
      </c>
      <c r="R284" s="124" t="s">
        <v>701</v>
      </c>
      <c r="S284" s="108" t="s">
        <v>701</v>
      </c>
      <c r="T284" s="108" t="s">
        <v>131</v>
      </c>
      <c r="U284" s="108" t="s">
        <v>136</v>
      </c>
      <c r="V284" s="108" t="s">
        <v>695</v>
      </c>
      <c r="W284" s="108">
        <v>4</v>
      </c>
      <c r="X284" s="129" t="s">
        <v>88</v>
      </c>
      <c r="Y284" s="108" t="s">
        <v>690</v>
      </c>
      <c r="Z284" s="108"/>
      <c r="AA284" s="108"/>
      <c r="AB284" s="108"/>
      <c r="AC284" s="108"/>
      <c r="AD284" s="108" t="s">
        <v>144</v>
      </c>
      <c r="AE284" s="108">
        <v>0</v>
      </c>
      <c r="AG284" s="108"/>
      <c r="AH284" s="124">
        <v>70</v>
      </c>
      <c r="AI284" s="130">
        <v>3</v>
      </c>
      <c r="AJ284" s="108">
        <v>2</v>
      </c>
      <c r="AK284" s="131" t="s">
        <v>108</v>
      </c>
      <c r="AL284" s="108" t="s">
        <v>106</v>
      </c>
      <c r="AN284" s="108">
        <v>0</v>
      </c>
      <c r="AO284" s="108"/>
      <c r="AP284" s="108"/>
      <c r="AQ284" s="108"/>
      <c r="AR284" s="131"/>
      <c r="AT284" s="108">
        <v>0</v>
      </c>
      <c r="AU284" s="108"/>
      <c r="AV284" s="108"/>
      <c r="AW284" s="108"/>
      <c r="AX284" s="108"/>
      <c r="AZ284" s="108">
        <v>29.9</v>
      </c>
      <c r="BA284">
        <v>7</v>
      </c>
      <c r="BB284">
        <v>3</v>
      </c>
      <c r="BC284" t="s">
        <v>108</v>
      </c>
      <c r="BD284" t="s">
        <v>106</v>
      </c>
      <c r="BF284" s="131">
        <v>0</v>
      </c>
      <c r="BL284" s="108">
        <v>0.1</v>
      </c>
      <c r="BM284">
        <v>0.1</v>
      </c>
      <c r="BN284">
        <v>0.1</v>
      </c>
      <c r="BO284" t="s">
        <v>112</v>
      </c>
      <c r="BP284" t="s">
        <v>106</v>
      </c>
      <c r="BX284" s="108">
        <v>0</v>
      </c>
      <c r="BY284" s="108"/>
      <c r="BZ284" s="108"/>
      <c r="CA284" s="108"/>
      <c r="CB284" s="108"/>
      <c r="CC284" s="108"/>
      <c r="CE284" s="108" t="s">
        <v>1599</v>
      </c>
      <c r="CL284" s="108"/>
    </row>
    <row r="285" spans="1:90">
      <c r="A285" s="123">
        <v>43305</v>
      </c>
      <c r="B285" s="108" t="s">
        <v>1541</v>
      </c>
      <c r="D285" s="108" t="s">
        <v>1604</v>
      </c>
      <c r="E285" s="108">
        <v>77</v>
      </c>
      <c r="F285" s="108">
        <v>2</v>
      </c>
      <c r="G285" s="124" t="s">
        <v>490</v>
      </c>
      <c r="H285" s="108">
        <v>0</v>
      </c>
      <c r="I285" s="108">
        <v>23.5</v>
      </c>
      <c r="J285" s="132" t="s">
        <v>707</v>
      </c>
      <c r="K285" s="126">
        <v>162.32</v>
      </c>
      <c r="L285" s="126">
        <v>162.55500000000001</v>
      </c>
      <c r="M285" s="127" t="s">
        <v>1598</v>
      </c>
      <c r="N285" s="128" t="s">
        <v>693</v>
      </c>
      <c r="P285" s="108" t="s">
        <v>13</v>
      </c>
      <c r="Q285" s="108" t="s">
        <v>13</v>
      </c>
      <c r="R285" s="124" t="s">
        <v>701</v>
      </c>
      <c r="S285" s="108" t="s">
        <v>700</v>
      </c>
      <c r="T285" s="108" t="s">
        <v>131</v>
      </c>
      <c r="U285" s="108" t="s">
        <v>136</v>
      </c>
      <c r="V285" s="108" t="s">
        <v>695</v>
      </c>
      <c r="W285" s="108">
        <v>4</v>
      </c>
      <c r="X285" s="129" t="s">
        <v>88</v>
      </c>
      <c r="Y285" s="108" t="s">
        <v>690</v>
      </c>
      <c r="Z285" s="108"/>
      <c r="AD285" s="108" t="s">
        <v>144</v>
      </c>
      <c r="AE285" s="108">
        <v>0</v>
      </c>
      <c r="AH285" s="124">
        <v>70</v>
      </c>
      <c r="AI285" s="130">
        <v>3</v>
      </c>
      <c r="AJ285" s="108">
        <v>2</v>
      </c>
      <c r="AK285" s="131" t="s">
        <v>108</v>
      </c>
      <c r="AL285" s="108" t="s">
        <v>106</v>
      </c>
      <c r="AN285" s="108">
        <v>0</v>
      </c>
      <c r="AT285" s="108">
        <v>0</v>
      </c>
      <c r="AZ285" s="108">
        <v>29.9</v>
      </c>
      <c r="BA285">
        <v>7</v>
      </c>
      <c r="BB285">
        <v>3</v>
      </c>
      <c r="BC285" t="s">
        <v>108</v>
      </c>
      <c r="BD285" t="s">
        <v>106</v>
      </c>
      <c r="BF285" s="131">
        <v>0</v>
      </c>
      <c r="BL285" s="108">
        <v>0.1</v>
      </c>
      <c r="BM285" s="131">
        <v>0.1</v>
      </c>
      <c r="BN285" s="108">
        <v>0.1</v>
      </c>
      <c r="BO285" s="108" t="s">
        <v>112</v>
      </c>
      <c r="BP285" s="108" t="s">
        <v>106</v>
      </c>
      <c r="BX285" s="108">
        <v>0</v>
      </c>
      <c r="CE285" s="108" t="s">
        <v>1599</v>
      </c>
      <c r="CL285" s="108"/>
    </row>
    <row r="286" spans="1:90">
      <c r="A286" s="123">
        <v>43305</v>
      </c>
      <c r="B286" s="108" t="s">
        <v>1541</v>
      </c>
      <c r="D286" s="108" t="s">
        <v>1605</v>
      </c>
      <c r="E286" s="108">
        <v>77</v>
      </c>
      <c r="F286" s="108">
        <v>2</v>
      </c>
      <c r="G286" s="124" t="s">
        <v>490</v>
      </c>
      <c r="H286" s="108">
        <v>23.5</v>
      </c>
      <c r="I286" s="108">
        <v>24</v>
      </c>
      <c r="J286" s="132" t="s">
        <v>707</v>
      </c>
      <c r="K286" s="126">
        <v>162.55500000000001</v>
      </c>
      <c r="L286" s="126">
        <v>162.56</v>
      </c>
      <c r="M286" s="127" t="s">
        <v>1606</v>
      </c>
      <c r="N286" s="128">
        <v>1</v>
      </c>
      <c r="P286" s="108" t="s">
        <v>1469</v>
      </c>
      <c r="Q286" s="108" t="s">
        <v>1469</v>
      </c>
      <c r="R286" s="124" t="s">
        <v>700</v>
      </c>
      <c r="S286" s="108" t="s">
        <v>700</v>
      </c>
      <c r="T286" s="108" t="s">
        <v>131</v>
      </c>
      <c r="U286" s="108" t="s">
        <v>136</v>
      </c>
      <c r="V286" s="108" t="s">
        <v>695</v>
      </c>
      <c r="W286" s="108">
        <v>4</v>
      </c>
      <c r="X286" s="129" t="s">
        <v>88</v>
      </c>
      <c r="Y286" s="108" t="s">
        <v>92</v>
      </c>
      <c r="Z286" s="108"/>
      <c r="AA286" s="108"/>
      <c r="AB286" s="108"/>
      <c r="AC286" s="108"/>
      <c r="AD286" s="108" t="s">
        <v>144</v>
      </c>
      <c r="AE286" s="108">
        <v>0</v>
      </c>
      <c r="AG286" s="108"/>
      <c r="AH286" s="124">
        <v>0</v>
      </c>
      <c r="AI286" s="130"/>
      <c r="AJ286" s="108"/>
      <c r="AK286" s="131"/>
      <c r="AL286" s="108"/>
      <c r="AN286" s="108">
        <v>100</v>
      </c>
      <c r="AO286" s="108">
        <v>2</v>
      </c>
      <c r="AP286" s="108">
        <v>1</v>
      </c>
      <c r="AQ286" s="108" t="s">
        <v>108</v>
      </c>
      <c r="AR286" s="131" t="s">
        <v>105</v>
      </c>
      <c r="AT286" s="108">
        <v>0</v>
      </c>
      <c r="AU286" s="108"/>
      <c r="AV286" s="108"/>
      <c r="AW286" s="108"/>
      <c r="AX286" s="108"/>
      <c r="AZ286" s="108">
        <v>0</v>
      </c>
      <c r="BF286" s="131">
        <v>0</v>
      </c>
      <c r="BL286" s="108">
        <v>0</v>
      </c>
      <c r="BX286" s="108">
        <v>0</v>
      </c>
      <c r="BY286" s="108"/>
      <c r="BZ286" s="108"/>
      <c r="CA286" s="108"/>
      <c r="CB286" s="108"/>
      <c r="CC286" s="108"/>
      <c r="CE286" s="108" t="s">
        <v>1607</v>
      </c>
      <c r="CL286" s="108"/>
    </row>
    <row r="287" spans="1:90">
      <c r="A287" s="123">
        <v>43305</v>
      </c>
      <c r="B287" s="108" t="s">
        <v>1541</v>
      </c>
      <c r="D287" s="108" t="s">
        <v>1608</v>
      </c>
      <c r="E287" s="108">
        <v>77</v>
      </c>
      <c r="F287" s="108">
        <v>2</v>
      </c>
      <c r="G287" s="124" t="s">
        <v>490</v>
      </c>
      <c r="H287" s="108">
        <v>24</v>
      </c>
      <c r="I287" s="108">
        <v>65</v>
      </c>
      <c r="J287" s="132" t="s">
        <v>707</v>
      </c>
      <c r="K287" s="126">
        <v>162.56</v>
      </c>
      <c r="L287" s="126">
        <v>162.97</v>
      </c>
      <c r="M287" s="127" t="s">
        <v>1609</v>
      </c>
      <c r="N287" s="128" t="s">
        <v>693</v>
      </c>
      <c r="P287" s="108" t="s">
        <v>13</v>
      </c>
      <c r="Q287" s="108" t="s">
        <v>13</v>
      </c>
      <c r="R287" s="124" t="s">
        <v>700</v>
      </c>
      <c r="S287" s="108" t="s">
        <v>701</v>
      </c>
      <c r="T287" s="108" t="s">
        <v>131</v>
      </c>
      <c r="U287" s="108" t="s">
        <v>136</v>
      </c>
      <c r="V287" s="108" t="s">
        <v>695</v>
      </c>
      <c r="W287" s="108">
        <v>4</v>
      </c>
      <c r="X287" s="129" t="s">
        <v>88</v>
      </c>
      <c r="Y287" s="108" t="s">
        <v>690</v>
      </c>
      <c r="Z287" s="108"/>
      <c r="AD287" s="108" t="s">
        <v>144</v>
      </c>
      <c r="AE287" s="108">
        <v>0</v>
      </c>
      <c r="AH287" s="124">
        <v>84.9</v>
      </c>
      <c r="AI287" s="130">
        <v>3</v>
      </c>
      <c r="AJ287" s="108">
        <v>2</v>
      </c>
      <c r="AK287" s="131" t="s">
        <v>108</v>
      </c>
      <c r="AL287" s="108" t="s">
        <v>106</v>
      </c>
      <c r="AN287" s="108">
        <v>0</v>
      </c>
      <c r="AT287" s="108">
        <v>0</v>
      </c>
      <c r="AZ287" s="108">
        <v>15</v>
      </c>
      <c r="BA287">
        <v>4</v>
      </c>
      <c r="BB287">
        <v>2</v>
      </c>
      <c r="BC287" t="s">
        <v>108</v>
      </c>
      <c r="BD287" t="s">
        <v>106</v>
      </c>
      <c r="BF287" s="131">
        <v>0</v>
      </c>
      <c r="BL287" s="108">
        <v>0.1</v>
      </c>
      <c r="BM287" s="131">
        <v>0.5</v>
      </c>
      <c r="BN287" s="108">
        <v>0.2</v>
      </c>
      <c r="BO287" s="108" t="s">
        <v>112</v>
      </c>
      <c r="BP287" s="108" t="s">
        <v>106</v>
      </c>
      <c r="BX287" s="108">
        <v>0</v>
      </c>
      <c r="CE287" s="108" t="s">
        <v>709</v>
      </c>
      <c r="CL287" s="108"/>
    </row>
    <row r="288" spans="1:90">
      <c r="A288" s="123">
        <v>43305</v>
      </c>
      <c r="B288" s="108" t="s">
        <v>1541</v>
      </c>
      <c r="D288" s="108" t="s">
        <v>1610</v>
      </c>
      <c r="E288" s="108">
        <v>77</v>
      </c>
      <c r="F288" s="108">
        <v>3</v>
      </c>
      <c r="G288" s="124" t="s">
        <v>966</v>
      </c>
      <c r="H288" s="108">
        <v>0</v>
      </c>
      <c r="I288" s="108">
        <v>95</v>
      </c>
      <c r="J288" s="132" t="s">
        <v>707</v>
      </c>
      <c r="K288" s="126">
        <v>162.97</v>
      </c>
      <c r="L288" s="126">
        <v>163.92</v>
      </c>
      <c r="M288" s="127" t="s">
        <v>1609</v>
      </c>
      <c r="N288" s="128" t="s">
        <v>693</v>
      </c>
      <c r="P288" s="108" t="s">
        <v>13</v>
      </c>
      <c r="Q288" s="108" t="s">
        <v>13</v>
      </c>
      <c r="R288" s="124" t="s">
        <v>701</v>
      </c>
      <c r="S288" s="108" t="s">
        <v>701</v>
      </c>
      <c r="T288" s="108" t="s">
        <v>131</v>
      </c>
      <c r="U288" s="108" t="s">
        <v>136</v>
      </c>
      <c r="V288" s="108" t="s">
        <v>695</v>
      </c>
      <c r="W288" s="108">
        <v>4</v>
      </c>
      <c r="X288" s="129" t="s">
        <v>88</v>
      </c>
      <c r="Y288" s="108" t="s">
        <v>690</v>
      </c>
      <c r="Z288" s="108"/>
      <c r="AA288" s="108"/>
      <c r="AB288" s="108"/>
      <c r="AC288" s="108"/>
      <c r="AD288" s="108" t="s">
        <v>144</v>
      </c>
      <c r="AE288" s="108">
        <v>0</v>
      </c>
      <c r="AG288" s="108"/>
      <c r="AH288" s="124">
        <v>84.9</v>
      </c>
      <c r="AI288" s="130">
        <v>3</v>
      </c>
      <c r="AJ288" s="108">
        <v>2</v>
      </c>
      <c r="AK288" s="131" t="s">
        <v>108</v>
      </c>
      <c r="AL288" s="108" t="s">
        <v>106</v>
      </c>
      <c r="AN288" s="108">
        <v>0</v>
      </c>
      <c r="AO288" s="108"/>
      <c r="AP288" s="108"/>
      <c r="AQ288" s="108"/>
      <c r="AR288" s="131"/>
      <c r="AT288" s="108">
        <v>0</v>
      </c>
      <c r="AU288" s="108"/>
      <c r="AV288" s="108"/>
      <c r="AW288" s="108"/>
      <c r="AX288" s="108"/>
      <c r="AZ288" s="108">
        <v>15</v>
      </c>
      <c r="BA288">
        <v>4</v>
      </c>
      <c r="BB288">
        <v>2</v>
      </c>
      <c r="BC288" t="s">
        <v>108</v>
      </c>
      <c r="BD288" t="s">
        <v>106</v>
      </c>
      <c r="BF288" s="131">
        <v>0</v>
      </c>
      <c r="BL288" s="108">
        <v>0.1</v>
      </c>
      <c r="BM288">
        <v>0.5</v>
      </c>
      <c r="BN288">
        <v>0.2</v>
      </c>
      <c r="BO288" t="s">
        <v>112</v>
      </c>
      <c r="BP288" t="s">
        <v>106</v>
      </c>
      <c r="BX288" s="108">
        <v>0</v>
      </c>
      <c r="CE288" s="108" t="s">
        <v>709</v>
      </c>
      <c r="CL288" s="108"/>
    </row>
    <row r="289" spans="1:90">
      <c r="A289" s="123">
        <v>43305</v>
      </c>
      <c r="B289" s="108" t="s">
        <v>1541</v>
      </c>
      <c r="D289" s="108" t="s">
        <v>1611</v>
      </c>
      <c r="E289" s="108">
        <v>77</v>
      </c>
      <c r="F289" s="108">
        <v>4</v>
      </c>
      <c r="G289" s="124" t="s">
        <v>968</v>
      </c>
      <c r="H289" s="108">
        <v>0</v>
      </c>
      <c r="I289" s="108">
        <v>81.5</v>
      </c>
      <c r="J289" s="132" t="s">
        <v>707</v>
      </c>
      <c r="K289" s="126">
        <v>163.92</v>
      </c>
      <c r="L289" s="126">
        <v>164.73499999999999</v>
      </c>
      <c r="M289" s="127" t="s">
        <v>1609</v>
      </c>
      <c r="N289" s="128" t="s">
        <v>693</v>
      </c>
      <c r="P289" s="108" t="s">
        <v>13</v>
      </c>
      <c r="Q289" s="108" t="s">
        <v>13</v>
      </c>
      <c r="R289" s="124" t="s">
        <v>701</v>
      </c>
      <c r="S289" s="108" t="s">
        <v>701</v>
      </c>
      <c r="T289" t="s">
        <v>131</v>
      </c>
      <c r="U289" t="s">
        <v>136</v>
      </c>
      <c r="V289" s="108" t="s">
        <v>695</v>
      </c>
      <c r="W289" s="108">
        <v>4</v>
      </c>
      <c r="X289" s="129" t="s">
        <v>88</v>
      </c>
      <c r="Y289" s="108" t="s">
        <v>690</v>
      </c>
      <c r="Z289" s="108"/>
      <c r="AA289" s="108"/>
      <c r="AB289" s="108"/>
      <c r="AC289" s="108"/>
      <c r="AD289" s="108" t="s">
        <v>144</v>
      </c>
      <c r="AE289" s="108">
        <v>0</v>
      </c>
      <c r="AG289" s="108"/>
      <c r="AH289" s="124">
        <v>84.9</v>
      </c>
      <c r="AI289" s="130">
        <v>3</v>
      </c>
      <c r="AJ289" s="108">
        <v>2</v>
      </c>
      <c r="AK289" s="131" t="s">
        <v>108</v>
      </c>
      <c r="AL289" s="108" t="s">
        <v>106</v>
      </c>
      <c r="AN289" s="108">
        <v>0</v>
      </c>
      <c r="AO289" s="108"/>
      <c r="AP289" s="108"/>
      <c r="AQ289" s="108"/>
      <c r="AR289" s="131"/>
      <c r="AT289" s="108">
        <v>0</v>
      </c>
      <c r="AU289" s="108"/>
      <c r="AV289" s="108"/>
      <c r="AW289" s="108"/>
      <c r="AX289" s="108"/>
      <c r="AZ289" s="108">
        <v>15</v>
      </c>
      <c r="BA289">
        <v>4</v>
      </c>
      <c r="BB289">
        <v>2</v>
      </c>
      <c r="BC289" t="s">
        <v>108</v>
      </c>
      <c r="BD289" t="s">
        <v>106</v>
      </c>
      <c r="BF289" s="131">
        <v>0</v>
      </c>
      <c r="BL289" s="108">
        <v>0.1</v>
      </c>
      <c r="BM289">
        <v>0.5</v>
      </c>
      <c r="BN289">
        <v>0.2</v>
      </c>
      <c r="BO289" t="s">
        <v>112</v>
      </c>
      <c r="BP289" t="s">
        <v>106</v>
      </c>
      <c r="BX289" s="108">
        <v>0</v>
      </c>
      <c r="CE289" s="108" t="s">
        <v>709</v>
      </c>
      <c r="CL289" s="108"/>
    </row>
    <row r="290" spans="1:90">
      <c r="A290" s="123">
        <v>43305</v>
      </c>
      <c r="B290" s="108" t="s">
        <v>1541</v>
      </c>
      <c r="D290" s="108" t="s">
        <v>1612</v>
      </c>
      <c r="E290" s="108">
        <v>78</v>
      </c>
      <c r="F290" s="108">
        <v>1</v>
      </c>
      <c r="G290" s="124" t="s">
        <v>491</v>
      </c>
      <c r="H290" s="108">
        <v>0</v>
      </c>
      <c r="I290" s="108">
        <v>72</v>
      </c>
      <c r="J290" s="132" t="s">
        <v>707</v>
      </c>
      <c r="K290" s="126">
        <v>164.6</v>
      </c>
      <c r="L290" s="126">
        <v>165.32</v>
      </c>
      <c r="M290" s="127" t="s">
        <v>1609</v>
      </c>
      <c r="N290" s="128" t="s">
        <v>693</v>
      </c>
      <c r="O290" s="108"/>
      <c r="P290" s="108" t="s">
        <v>13</v>
      </c>
      <c r="Q290" s="108" t="s">
        <v>13</v>
      </c>
      <c r="R290" s="124" t="s">
        <v>701</v>
      </c>
      <c r="S290" s="108" t="s">
        <v>701</v>
      </c>
      <c r="T290" s="108" t="s">
        <v>131</v>
      </c>
      <c r="U290" s="108" t="s">
        <v>136</v>
      </c>
      <c r="V290" s="108" t="s">
        <v>695</v>
      </c>
      <c r="W290" s="108">
        <v>4</v>
      </c>
      <c r="X290" s="129" t="s">
        <v>88</v>
      </c>
      <c r="Y290" s="108" t="s">
        <v>690</v>
      </c>
      <c r="Z290" s="108"/>
      <c r="AD290" s="108" t="s">
        <v>144</v>
      </c>
      <c r="AE290" s="108">
        <v>0</v>
      </c>
      <c r="AG290" s="108"/>
      <c r="AH290" s="124">
        <v>84.9</v>
      </c>
      <c r="AI290" s="130">
        <v>3</v>
      </c>
      <c r="AJ290" s="108">
        <v>2</v>
      </c>
      <c r="AK290" s="131" t="s">
        <v>108</v>
      </c>
      <c r="AL290" s="108" t="s">
        <v>106</v>
      </c>
      <c r="AN290" s="108">
        <v>0</v>
      </c>
      <c r="AO290" s="108"/>
      <c r="AP290" s="108"/>
      <c r="AQ290" s="108"/>
      <c r="AR290" s="131"/>
      <c r="AS290" s="108"/>
      <c r="AT290" s="108">
        <v>0</v>
      </c>
      <c r="AU290" s="108"/>
      <c r="AV290" s="108"/>
      <c r="AW290" s="108"/>
      <c r="AX290" s="108"/>
      <c r="AY290" s="131"/>
      <c r="AZ290" s="108">
        <v>15</v>
      </c>
      <c r="BA290">
        <v>4</v>
      </c>
      <c r="BB290">
        <v>2</v>
      </c>
      <c r="BC290" t="s">
        <v>108</v>
      </c>
      <c r="BD290" t="s">
        <v>106</v>
      </c>
      <c r="BF290" s="131">
        <v>0</v>
      </c>
      <c r="BL290" s="108">
        <v>0.1</v>
      </c>
      <c r="BM290">
        <v>0.5</v>
      </c>
      <c r="BN290">
        <v>0.2</v>
      </c>
      <c r="BO290" t="s">
        <v>112</v>
      </c>
      <c r="BP290" t="s">
        <v>106</v>
      </c>
      <c r="BX290" s="108">
        <v>0</v>
      </c>
      <c r="CE290" s="108" t="s">
        <v>709</v>
      </c>
      <c r="CL290" s="108"/>
    </row>
    <row r="291" spans="1:90">
      <c r="A291" s="123">
        <v>43305</v>
      </c>
      <c r="B291" s="108" t="s">
        <v>1541</v>
      </c>
      <c r="D291" s="108" t="s">
        <v>1613</v>
      </c>
      <c r="E291" s="108">
        <v>78</v>
      </c>
      <c r="F291" s="108">
        <v>2</v>
      </c>
      <c r="G291" s="124" t="s">
        <v>492</v>
      </c>
      <c r="H291" s="108">
        <v>0</v>
      </c>
      <c r="I291" s="108">
        <v>15</v>
      </c>
      <c r="J291" s="132" t="s">
        <v>707</v>
      </c>
      <c r="K291" s="126">
        <v>165.32</v>
      </c>
      <c r="L291" s="126">
        <v>165.47</v>
      </c>
      <c r="M291" s="127" t="s">
        <v>1609</v>
      </c>
      <c r="N291" s="128" t="s">
        <v>693</v>
      </c>
      <c r="P291" s="108" t="s">
        <v>13</v>
      </c>
      <c r="Q291" s="108" t="s">
        <v>13</v>
      </c>
      <c r="R291" s="124" t="s">
        <v>701</v>
      </c>
      <c r="S291" s="108" t="s">
        <v>24</v>
      </c>
      <c r="T291" s="108" t="s">
        <v>131</v>
      </c>
      <c r="U291" s="108" t="s">
        <v>136</v>
      </c>
      <c r="V291" s="108" t="s">
        <v>695</v>
      </c>
      <c r="W291" s="108">
        <v>4</v>
      </c>
      <c r="X291" s="129" t="s">
        <v>88</v>
      </c>
      <c r="Y291" s="108" t="s">
        <v>690</v>
      </c>
      <c r="Z291" s="108"/>
      <c r="AA291" s="108"/>
      <c r="AB291" s="108"/>
      <c r="AC291" s="108"/>
      <c r="AD291" s="108" t="s">
        <v>144</v>
      </c>
      <c r="AE291" s="108">
        <v>0</v>
      </c>
      <c r="AH291" s="124">
        <v>84.9</v>
      </c>
      <c r="AI291" s="130">
        <v>3</v>
      </c>
      <c r="AJ291" s="108">
        <v>2</v>
      </c>
      <c r="AK291" s="131" t="s">
        <v>108</v>
      </c>
      <c r="AL291" s="108" t="s">
        <v>106</v>
      </c>
      <c r="AN291" s="108">
        <v>0</v>
      </c>
      <c r="AO291" s="108"/>
      <c r="AP291" s="108"/>
      <c r="AQ291" s="108"/>
      <c r="AR291" s="131"/>
      <c r="AT291" s="108">
        <v>0</v>
      </c>
      <c r="AU291" s="108"/>
      <c r="AV291" s="108"/>
      <c r="AW291" s="108"/>
      <c r="AX291" s="108"/>
      <c r="AZ291" s="108">
        <v>15</v>
      </c>
      <c r="BA291">
        <v>4</v>
      </c>
      <c r="BB291">
        <v>2</v>
      </c>
      <c r="BC291" t="s">
        <v>108</v>
      </c>
      <c r="BD291" t="s">
        <v>106</v>
      </c>
      <c r="BF291" s="131">
        <v>0</v>
      </c>
      <c r="BL291" s="108">
        <v>0.1</v>
      </c>
      <c r="BM291">
        <v>0.5</v>
      </c>
      <c r="BN291">
        <v>0.2</v>
      </c>
      <c r="BO291" t="s">
        <v>112</v>
      </c>
      <c r="BP291" t="s">
        <v>106</v>
      </c>
      <c r="BX291" s="108">
        <v>0</v>
      </c>
      <c r="CE291" s="108" t="s">
        <v>709</v>
      </c>
      <c r="CL291" s="108"/>
    </row>
    <row r="292" spans="1:90">
      <c r="A292" s="123">
        <v>43305</v>
      </c>
      <c r="B292" s="108" t="s">
        <v>1541</v>
      </c>
      <c r="D292" s="108" t="s">
        <v>1614</v>
      </c>
      <c r="E292" s="108">
        <v>78</v>
      </c>
      <c r="F292" s="108">
        <v>2</v>
      </c>
      <c r="G292" s="124" t="s">
        <v>492</v>
      </c>
      <c r="H292" s="108">
        <v>15</v>
      </c>
      <c r="I292" s="108">
        <v>93</v>
      </c>
      <c r="J292" s="132" t="s">
        <v>707</v>
      </c>
      <c r="K292" s="126">
        <v>165.47</v>
      </c>
      <c r="L292" s="126">
        <v>166.25</v>
      </c>
      <c r="M292" s="127" t="s">
        <v>1615</v>
      </c>
      <c r="N292" s="128" t="s">
        <v>693</v>
      </c>
      <c r="O292" t="s">
        <v>28</v>
      </c>
      <c r="P292" s="108" t="s">
        <v>12</v>
      </c>
      <c r="Q292" s="108" t="s">
        <v>1326</v>
      </c>
      <c r="R292" s="124" t="s">
        <v>24</v>
      </c>
      <c r="S292" s="108" t="s">
        <v>701</v>
      </c>
      <c r="T292" t="s">
        <v>131</v>
      </c>
      <c r="U292" t="s">
        <v>137</v>
      </c>
      <c r="V292" s="108" t="s">
        <v>695</v>
      </c>
      <c r="W292" s="108">
        <v>4</v>
      </c>
      <c r="X292" s="129" t="s">
        <v>88</v>
      </c>
      <c r="Y292" s="108" t="s">
        <v>92</v>
      </c>
      <c r="Z292" s="108"/>
      <c r="AA292" s="108"/>
      <c r="AB292" s="108"/>
      <c r="AC292" s="108"/>
      <c r="AD292" s="108" t="s">
        <v>144</v>
      </c>
      <c r="AE292" s="108">
        <v>0</v>
      </c>
      <c r="AH292" s="124">
        <v>97.5</v>
      </c>
      <c r="AI292" s="130">
        <v>3</v>
      </c>
      <c r="AJ292" s="108">
        <v>2</v>
      </c>
      <c r="AK292" s="131" t="s">
        <v>108</v>
      </c>
      <c r="AL292" s="108" t="s">
        <v>106</v>
      </c>
      <c r="AN292" s="108">
        <v>0</v>
      </c>
      <c r="AO292" s="108"/>
      <c r="AP292" s="108"/>
      <c r="AQ292" s="108"/>
      <c r="AR292" s="131"/>
      <c r="AT292" s="108">
        <v>0</v>
      </c>
      <c r="AU292" s="108"/>
      <c r="AV292" s="108"/>
      <c r="AW292" s="108"/>
      <c r="AX292" s="108"/>
      <c r="AZ292" s="108">
        <v>2</v>
      </c>
      <c r="BA292">
        <v>6</v>
      </c>
      <c r="BB292">
        <v>4</v>
      </c>
      <c r="BC292" t="s">
        <v>108</v>
      </c>
      <c r="BD292" t="s">
        <v>106</v>
      </c>
      <c r="BF292" s="131">
        <v>0</v>
      </c>
      <c r="BL292" s="108">
        <v>0.5</v>
      </c>
      <c r="BM292">
        <v>1</v>
      </c>
      <c r="BN292">
        <v>0.5</v>
      </c>
      <c r="BO292" t="s">
        <v>112</v>
      </c>
      <c r="BP292" t="s">
        <v>106</v>
      </c>
      <c r="BX292" s="108">
        <v>0</v>
      </c>
      <c r="CE292" s="108" t="s">
        <v>1555</v>
      </c>
      <c r="CL292" s="108"/>
    </row>
    <row r="293" spans="1:90">
      <c r="A293" s="123">
        <v>43305</v>
      </c>
      <c r="B293" s="108" t="s">
        <v>1541</v>
      </c>
      <c r="D293" s="108" t="s">
        <v>1616</v>
      </c>
      <c r="E293" s="108">
        <v>78</v>
      </c>
      <c r="F293" s="108">
        <v>3</v>
      </c>
      <c r="G293" s="124" t="s">
        <v>972</v>
      </c>
      <c r="H293" s="108">
        <v>0</v>
      </c>
      <c r="I293" s="108">
        <v>76.5</v>
      </c>
      <c r="J293" s="132" t="s">
        <v>707</v>
      </c>
      <c r="K293" s="126">
        <v>166.25</v>
      </c>
      <c r="L293" s="126">
        <v>167.01499999999999</v>
      </c>
      <c r="M293" s="127" t="s">
        <v>1615</v>
      </c>
      <c r="N293" s="128" t="s">
        <v>693</v>
      </c>
      <c r="O293" s="108" t="s">
        <v>28</v>
      </c>
      <c r="P293" s="108" t="s">
        <v>12</v>
      </c>
      <c r="Q293" s="108" t="s">
        <v>1326</v>
      </c>
      <c r="R293" s="124" t="s">
        <v>701</v>
      </c>
      <c r="S293" s="108" t="s">
        <v>701</v>
      </c>
      <c r="T293" s="108" t="s">
        <v>131</v>
      </c>
      <c r="U293" s="108" t="s">
        <v>137</v>
      </c>
      <c r="V293" s="108" t="s">
        <v>695</v>
      </c>
      <c r="W293" s="108">
        <v>4</v>
      </c>
      <c r="X293" s="129" t="s">
        <v>88</v>
      </c>
      <c r="Y293" s="108" t="s">
        <v>92</v>
      </c>
      <c r="Z293" s="108"/>
      <c r="AD293" s="108" t="s">
        <v>144</v>
      </c>
      <c r="AE293" s="108">
        <v>0</v>
      </c>
      <c r="AG293" s="108"/>
      <c r="AH293" s="124">
        <v>97.5</v>
      </c>
      <c r="AI293" s="130">
        <v>3</v>
      </c>
      <c r="AJ293" s="108">
        <v>2</v>
      </c>
      <c r="AK293" s="131" t="s">
        <v>108</v>
      </c>
      <c r="AL293" s="108" t="s">
        <v>106</v>
      </c>
      <c r="AN293" s="108">
        <v>0</v>
      </c>
      <c r="AO293" s="108"/>
      <c r="AP293" s="108"/>
      <c r="AQ293" s="108"/>
      <c r="AR293" s="131"/>
      <c r="AS293" s="108"/>
      <c r="AT293" s="108">
        <v>0</v>
      </c>
      <c r="AU293" s="108"/>
      <c r="AV293" s="108"/>
      <c r="AW293" s="108"/>
      <c r="AX293" s="108"/>
      <c r="AY293" s="131"/>
      <c r="AZ293" s="108">
        <v>2</v>
      </c>
      <c r="BA293">
        <v>6</v>
      </c>
      <c r="BB293">
        <v>4</v>
      </c>
      <c r="BC293" t="s">
        <v>108</v>
      </c>
      <c r="BD293" t="s">
        <v>106</v>
      </c>
      <c r="BF293" s="131">
        <v>0</v>
      </c>
      <c r="BL293" s="108">
        <v>0.5</v>
      </c>
      <c r="BM293" s="131">
        <v>1</v>
      </c>
      <c r="BN293" s="108">
        <v>0.5</v>
      </c>
      <c r="BO293" s="108" t="s">
        <v>112</v>
      </c>
      <c r="BP293" s="108" t="s">
        <v>106</v>
      </c>
      <c r="BX293" s="108">
        <v>0</v>
      </c>
      <c r="CE293" s="108" t="s">
        <v>1555</v>
      </c>
      <c r="CL293" s="108"/>
    </row>
    <row r="294" spans="1:90">
      <c r="A294" s="123">
        <v>43305</v>
      </c>
      <c r="B294" s="108" t="s">
        <v>1541</v>
      </c>
      <c r="D294" s="108" t="s">
        <v>1617</v>
      </c>
      <c r="E294" s="108">
        <v>79</v>
      </c>
      <c r="F294" s="108">
        <v>1</v>
      </c>
      <c r="G294" s="124" t="s">
        <v>493</v>
      </c>
      <c r="H294" s="108">
        <v>0</v>
      </c>
      <c r="I294" s="108">
        <v>78.5</v>
      </c>
      <c r="J294" s="132" t="s">
        <v>707</v>
      </c>
      <c r="K294" s="126">
        <v>166.9</v>
      </c>
      <c r="L294" s="126">
        <v>167.685</v>
      </c>
      <c r="M294" s="127" t="s">
        <v>1615</v>
      </c>
      <c r="N294" s="128" t="s">
        <v>693</v>
      </c>
      <c r="O294" t="s">
        <v>28</v>
      </c>
      <c r="P294" s="108" t="s">
        <v>12</v>
      </c>
      <c r="Q294" s="108" t="s">
        <v>1326</v>
      </c>
      <c r="R294" s="124" t="s">
        <v>701</v>
      </c>
      <c r="S294" s="108" t="s">
        <v>21</v>
      </c>
      <c r="T294" s="108" t="s">
        <v>131</v>
      </c>
      <c r="U294" s="108" t="s">
        <v>137</v>
      </c>
      <c r="V294" s="108" t="s">
        <v>695</v>
      </c>
      <c r="W294" s="108">
        <v>4</v>
      </c>
      <c r="X294" s="129" t="s">
        <v>88</v>
      </c>
      <c r="Y294" s="108" t="s">
        <v>92</v>
      </c>
      <c r="Z294" s="108"/>
      <c r="AA294" s="108"/>
      <c r="AB294" s="108"/>
      <c r="AC294" s="108"/>
      <c r="AD294" s="108" t="s">
        <v>144</v>
      </c>
      <c r="AE294" s="108">
        <v>0</v>
      </c>
      <c r="AG294" s="108"/>
      <c r="AH294" s="124">
        <v>97.5</v>
      </c>
      <c r="AI294" s="130">
        <v>3</v>
      </c>
      <c r="AJ294" s="108">
        <v>2</v>
      </c>
      <c r="AK294" s="131" t="s">
        <v>108</v>
      </c>
      <c r="AL294" s="108" t="s">
        <v>106</v>
      </c>
      <c r="AN294" s="108">
        <v>0</v>
      </c>
      <c r="AO294" s="108"/>
      <c r="AP294" s="108"/>
      <c r="AQ294" s="108"/>
      <c r="AR294" s="131"/>
      <c r="AT294" s="108">
        <v>0</v>
      </c>
      <c r="AU294" s="108"/>
      <c r="AV294" s="108"/>
      <c r="AW294" s="108"/>
      <c r="AX294" s="108"/>
      <c r="AZ294" s="108">
        <v>2</v>
      </c>
      <c r="BA294">
        <v>6</v>
      </c>
      <c r="BB294">
        <v>4</v>
      </c>
      <c r="BC294" t="s">
        <v>108</v>
      </c>
      <c r="BD294" t="s">
        <v>106</v>
      </c>
      <c r="BF294" s="131">
        <v>0</v>
      </c>
      <c r="BL294" s="108">
        <v>0.5</v>
      </c>
      <c r="BM294">
        <v>1</v>
      </c>
      <c r="BN294">
        <v>0.5</v>
      </c>
      <c r="BO294" t="s">
        <v>112</v>
      </c>
      <c r="BP294" t="s">
        <v>106</v>
      </c>
      <c r="BX294" s="108">
        <v>0</v>
      </c>
      <c r="CE294" s="108" t="s">
        <v>1555</v>
      </c>
      <c r="CL294" s="108"/>
    </row>
    <row r="295" spans="1:90">
      <c r="A295" s="123">
        <v>43305</v>
      </c>
      <c r="B295" s="108" t="s">
        <v>1541</v>
      </c>
      <c r="D295" s="108" t="s">
        <v>1618</v>
      </c>
      <c r="E295" s="108">
        <v>79</v>
      </c>
      <c r="F295" s="108">
        <v>1</v>
      </c>
      <c r="G295" s="124" t="s">
        <v>493</v>
      </c>
      <c r="H295" s="108">
        <v>78.5</v>
      </c>
      <c r="I295" s="108">
        <v>80</v>
      </c>
      <c r="J295" s="132" t="s">
        <v>707</v>
      </c>
      <c r="K295" s="126">
        <v>167.685</v>
      </c>
      <c r="L295" s="126">
        <v>167.70000000000002</v>
      </c>
      <c r="M295" s="127" t="s">
        <v>1619</v>
      </c>
      <c r="N295" s="128">
        <v>5</v>
      </c>
      <c r="P295" s="108" t="s">
        <v>13</v>
      </c>
      <c r="Q295" s="108" t="s">
        <v>13</v>
      </c>
      <c r="R295" s="124" t="s">
        <v>21</v>
      </c>
      <c r="S295" s="108" t="s">
        <v>701</v>
      </c>
      <c r="T295" s="108" t="s">
        <v>131</v>
      </c>
      <c r="U295" s="108" t="s">
        <v>137</v>
      </c>
      <c r="V295" s="108" t="s">
        <v>695</v>
      </c>
      <c r="W295" s="108">
        <v>4</v>
      </c>
      <c r="X295" s="129" t="s">
        <v>88</v>
      </c>
      <c r="Y295" s="108" t="s">
        <v>690</v>
      </c>
      <c r="Z295" s="108"/>
      <c r="AA295" s="108"/>
      <c r="AB295" s="108"/>
      <c r="AC295" s="108"/>
      <c r="AD295" s="108" t="s">
        <v>144</v>
      </c>
      <c r="AE295" s="108">
        <v>0</v>
      </c>
      <c r="AG295" s="108"/>
      <c r="AH295" s="124">
        <v>87.9</v>
      </c>
      <c r="AI295" s="130">
        <v>3</v>
      </c>
      <c r="AJ295" s="108">
        <v>2</v>
      </c>
      <c r="AK295" s="131" t="s">
        <v>108</v>
      </c>
      <c r="AL295" s="108" t="s">
        <v>106</v>
      </c>
      <c r="AN295" s="108">
        <v>0</v>
      </c>
      <c r="AO295" s="108"/>
      <c r="AP295" s="108"/>
      <c r="AQ295" s="108"/>
      <c r="AR295" s="131"/>
      <c r="AT295" s="108">
        <v>0</v>
      </c>
      <c r="AU295" s="108"/>
      <c r="AV295" s="108"/>
      <c r="AW295" s="108"/>
      <c r="AX295" s="108"/>
      <c r="AZ295" s="108">
        <v>12</v>
      </c>
      <c r="BA295">
        <v>5</v>
      </c>
      <c r="BB295">
        <v>2</v>
      </c>
      <c r="BC295" t="s">
        <v>108</v>
      </c>
      <c r="BD295" t="s">
        <v>106</v>
      </c>
      <c r="BF295" s="131">
        <v>0</v>
      </c>
      <c r="BL295" s="108">
        <v>0.1</v>
      </c>
      <c r="BM295">
        <v>0.1</v>
      </c>
      <c r="BN295">
        <v>0.1</v>
      </c>
      <c r="BO295" t="s">
        <v>112</v>
      </c>
      <c r="BP295" t="s">
        <v>106</v>
      </c>
      <c r="BX295" s="108">
        <v>0</v>
      </c>
      <c r="CD295" s="108"/>
      <c r="CE295" s="108" t="s">
        <v>709</v>
      </c>
      <c r="CL295" s="108"/>
    </row>
    <row r="296" spans="1:90">
      <c r="A296" s="123">
        <v>43305</v>
      </c>
      <c r="B296" s="108" t="s">
        <v>1541</v>
      </c>
      <c r="D296" s="108" t="s">
        <v>1620</v>
      </c>
      <c r="E296" s="108">
        <v>80</v>
      </c>
      <c r="F296" s="108">
        <v>1</v>
      </c>
      <c r="G296" s="124" t="s">
        <v>494</v>
      </c>
      <c r="H296" s="108">
        <v>0</v>
      </c>
      <c r="I296" s="108">
        <v>55</v>
      </c>
      <c r="J296" s="132" t="s">
        <v>707</v>
      </c>
      <c r="K296" s="126">
        <v>167.6</v>
      </c>
      <c r="L296" s="126">
        <v>168.15</v>
      </c>
      <c r="M296" s="127" t="s">
        <v>1619</v>
      </c>
      <c r="N296" s="128">
        <v>5</v>
      </c>
      <c r="P296" s="108" t="s">
        <v>13</v>
      </c>
      <c r="Q296" s="108" t="s">
        <v>13</v>
      </c>
      <c r="R296" s="124" t="s">
        <v>701</v>
      </c>
      <c r="S296" s="108" t="s">
        <v>701</v>
      </c>
      <c r="T296" t="s">
        <v>131</v>
      </c>
      <c r="U296" t="s">
        <v>137</v>
      </c>
      <c r="V296" s="108" t="s">
        <v>695</v>
      </c>
      <c r="W296" s="108">
        <v>4</v>
      </c>
      <c r="X296" s="129" t="s">
        <v>88</v>
      </c>
      <c r="Y296" s="108" t="s">
        <v>690</v>
      </c>
      <c r="Z296" s="108"/>
      <c r="AA296" s="108"/>
      <c r="AB296" s="108"/>
      <c r="AC296" s="108"/>
      <c r="AD296" s="108" t="s">
        <v>144</v>
      </c>
      <c r="AE296" s="108">
        <v>0</v>
      </c>
      <c r="AG296" s="108"/>
      <c r="AH296" s="124">
        <v>87.9</v>
      </c>
      <c r="AI296" s="130">
        <v>3</v>
      </c>
      <c r="AJ296" s="108">
        <v>2</v>
      </c>
      <c r="AK296" s="131" t="s">
        <v>108</v>
      </c>
      <c r="AL296" s="108" t="s">
        <v>106</v>
      </c>
      <c r="AN296" s="108">
        <v>0</v>
      </c>
      <c r="AO296" s="108"/>
      <c r="AP296" s="108"/>
      <c r="AQ296" s="108"/>
      <c r="AR296" s="131"/>
      <c r="AT296" s="108">
        <v>0</v>
      </c>
      <c r="AU296" s="108"/>
      <c r="AV296" s="108"/>
      <c r="AW296" s="108"/>
      <c r="AX296" s="108"/>
      <c r="AZ296" s="108">
        <v>12</v>
      </c>
      <c r="BA296">
        <v>5</v>
      </c>
      <c r="BB296">
        <v>2</v>
      </c>
      <c r="BC296" t="s">
        <v>108</v>
      </c>
      <c r="BD296" t="s">
        <v>106</v>
      </c>
      <c r="BF296" s="131">
        <v>0</v>
      </c>
      <c r="BL296" s="108">
        <v>0.1</v>
      </c>
      <c r="BM296">
        <v>0.1</v>
      </c>
      <c r="BN296">
        <v>0.1</v>
      </c>
      <c r="BO296" t="s">
        <v>112</v>
      </c>
      <c r="BP296" t="s">
        <v>106</v>
      </c>
      <c r="BX296" s="108">
        <v>0</v>
      </c>
      <c r="CD296" s="108"/>
      <c r="CE296" s="108" t="s">
        <v>709</v>
      </c>
      <c r="CL296" s="108"/>
    </row>
    <row r="297" spans="1:90">
      <c r="A297" s="123">
        <v>43305</v>
      </c>
      <c r="B297" s="108" t="s">
        <v>1541</v>
      </c>
      <c r="D297" s="108" t="s">
        <v>1621</v>
      </c>
      <c r="E297" s="108">
        <v>80</v>
      </c>
      <c r="F297" s="108">
        <v>2</v>
      </c>
      <c r="G297" s="124" t="s">
        <v>495</v>
      </c>
      <c r="H297" s="108">
        <v>0</v>
      </c>
      <c r="I297" s="108">
        <v>64.5</v>
      </c>
      <c r="J297" s="132" t="s">
        <v>707</v>
      </c>
      <c r="K297" s="126">
        <v>168.15</v>
      </c>
      <c r="L297" s="126">
        <v>168.79500000000002</v>
      </c>
      <c r="M297" s="127" t="s">
        <v>1619</v>
      </c>
      <c r="N297" s="128">
        <v>5</v>
      </c>
      <c r="P297" s="108" t="s">
        <v>13</v>
      </c>
      <c r="Q297" s="108" t="s">
        <v>13</v>
      </c>
      <c r="R297" s="124" t="s">
        <v>701</v>
      </c>
      <c r="S297" s="108" t="s">
        <v>701</v>
      </c>
      <c r="T297" t="s">
        <v>131</v>
      </c>
      <c r="U297" t="s">
        <v>137</v>
      </c>
      <c r="V297" s="108" t="s">
        <v>695</v>
      </c>
      <c r="W297" s="108">
        <v>4</v>
      </c>
      <c r="X297" s="129" t="s">
        <v>88</v>
      </c>
      <c r="Y297" s="108" t="s">
        <v>690</v>
      </c>
      <c r="Z297" s="108"/>
      <c r="AA297" s="108"/>
      <c r="AB297" s="108"/>
      <c r="AC297" s="108"/>
      <c r="AD297" s="108" t="s">
        <v>144</v>
      </c>
      <c r="AE297" s="108">
        <v>0</v>
      </c>
      <c r="AG297" s="108"/>
      <c r="AH297" s="124">
        <v>87.9</v>
      </c>
      <c r="AI297" s="130">
        <v>3</v>
      </c>
      <c r="AJ297" s="108">
        <v>2</v>
      </c>
      <c r="AK297" s="131" t="s">
        <v>108</v>
      </c>
      <c r="AL297" s="108" t="s">
        <v>106</v>
      </c>
      <c r="AN297" s="108">
        <v>0</v>
      </c>
      <c r="AO297" s="108"/>
      <c r="AP297" s="108"/>
      <c r="AQ297" s="108"/>
      <c r="AR297" s="131"/>
      <c r="AT297" s="108">
        <v>0</v>
      </c>
      <c r="AU297" s="108"/>
      <c r="AV297" s="108"/>
      <c r="AW297" s="108"/>
      <c r="AX297" s="108"/>
      <c r="AZ297" s="108">
        <v>12</v>
      </c>
      <c r="BA297">
        <v>5</v>
      </c>
      <c r="BB297">
        <v>2</v>
      </c>
      <c r="BC297" t="s">
        <v>108</v>
      </c>
      <c r="BD297" t="s">
        <v>106</v>
      </c>
      <c r="BF297" s="131">
        <v>0</v>
      </c>
      <c r="BL297" s="108">
        <v>0.1</v>
      </c>
      <c r="BM297">
        <v>0.1</v>
      </c>
      <c r="BN297">
        <v>0.1</v>
      </c>
      <c r="BO297" t="s">
        <v>112</v>
      </c>
      <c r="BP297" t="s">
        <v>106</v>
      </c>
      <c r="BX297" s="108">
        <v>0</v>
      </c>
      <c r="CD297" s="108"/>
      <c r="CE297" s="108" t="s">
        <v>709</v>
      </c>
      <c r="CL297" s="108"/>
    </row>
    <row r="298" spans="1:90">
      <c r="A298" s="123">
        <v>43305</v>
      </c>
      <c r="B298" s="108" t="s">
        <v>1541</v>
      </c>
      <c r="D298" s="108" t="s">
        <v>1622</v>
      </c>
      <c r="E298" s="108">
        <v>80</v>
      </c>
      <c r="F298" s="108">
        <v>3</v>
      </c>
      <c r="G298" s="124" t="s">
        <v>496</v>
      </c>
      <c r="H298" s="108">
        <v>0</v>
      </c>
      <c r="I298" s="108">
        <v>6.5</v>
      </c>
      <c r="J298" s="132" t="s">
        <v>707</v>
      </c>
      <c r="K298" s="126">
        <v>168.79499999999999</v>
      </c>
      <c r="L298" s="126">
        <v>168.85999999999999</v>
      </c>
      <c r="M298" s="127" t="s">
        <v>1619</v>
      </c>
      <c r="N298" s="128">
        <v>5</v>
      </c>
      <c r="P298" s="108" t="s">
        <v>13</v>
      </c>
      <c r="Q298" s="108" t="s">
        <v>13</v>
      </c>
      <c r="R298" s="124" t="s">
        <v>701</v>
      </c>
      <c r="S298" s="108" t="s">
        <v>21</v>
      </c>
      <c r="T298" t="s">
        <v>131</v>
      </c>
      <c r="U298" t="s">
        <v>137</v>
      </c>
      <c r="V298" s="108" t="s">
        <v>695</v>
      </c>
      <c r="W298" s="108">
        <v>4</v>
      </c>
      <c r="X298" s="129" t="s">
        <v>88</v>
      </c>
      <c r="Y298" s="108" t="s">
        <v>690</v>
      </c>
      <c r="Z298" s="108"/>
      <c r="AA298" s="108"/>
      <c r="AB298" s="108"/>
      <c r="AC298" s="108"/>
      <c r="AD298" s="108" t="s">
        <v>144</v>
      </c>
      <c r="AE298" s="108">
        <v>0</v>
      </c>
      <c r="AG298" s="108"/>
      <c r="AH298" s="124">
        <v>87.9</v>
      </c>
      <c r="AI298" s="130">
        <v>3</v>
      </c>
      <c r="AJ298" s="108">
        <v>2</v>
      </c>
      <c r="AK298" s="131" t="s">
        <v>108</v>
      </c>
      <c r="AL298" s="108" t="s">
        <v>106</v>
      </c>
      <c r="AN298" s="108">
        <v>0</v>
      </c>
      <c r="AO298" s="108"/>
      <c r="AP298" s="108"/>
      <c r="AQ298" s="108"/>
      <c r="AR298" s="131"/>
      <c r="AT298" s="108">
        <v>0</v>
      </c>
      <c r="AU298" s="108"/>
      <c r="AV298" s="108"/>
      <c r="AW298" s="108"/>
      <c r="AX298" s="108"/>
      <c r="AZ298" s="108">
        <v>12</v>
      </c>
      <c r="BA298">
        <v>5</v>
      </c>
      <c r="BB298">
        <v>2</v>
      </c>
      <c r="BC298" t="s">
        <v>108</v>
      </c>
      <c r="BD298" t="s">
        <v>106</v>
      </c>
      <c r="BF298" s="131">
        <v>0</v>
      </c>
      <c r="BL298" s="108">
        <v>0.1</v>
      </c>
      <c r="BM298">
        <v>0.1</v>
      </c>
      <c r="BN298">
        <v>0.1</v>
      </c>
      <c r="BO298" t="s">
        <v>112</v>
      </c>
      <c r="BP298" t="s">
        <v>106</v>
      </c>
      <c r="BX298" s="108">
        <v>0</v>
      </c>
      <c r="CD298" s="108"/>
      <c r="CE298" s="108" t="s">
        <v>709</v>
      </c>
      <c r="CL298" s="108"/>
    </row>
    <row r="299" spans="1:90">
      <c r="A299" s="123">
        <v>43305</v>
      </c>
      <c r="B299" s="108" t="s">
        <v>1541</v>
      </c>
      <c r="D299" s="108" t="s">
        <v>1623</v>
      </c>
      <c r="E299" s="108">
        <v>80</v>
      </c>
      <c r="F299" s="108">
        <v>3</v>
      </c>
      <c r="G299" s="124" t="s">
        <v>496</v>
      </c>
      <c r="H299" s="108">
        <v>6.5</v>
      </c>
      <c r="I299" s="108">
        <v>77.5</v>
      </c>
      <c r="J299" s="132" t="s">
        <v>707</v>
      </c>
      <c r="K299" s="126">
        <v>168.85999999999999</v>
      </c>
      <c r="L299" s="126">
        <v>169.57</v>
      </c>
      <c r="M299" s="127" t="s">
        <v>1624</v>
      </c>
      <c r="N299" s="128" t="s">
        <v>693</v>
      </c>
      <c r="O299" t="s">
        <v>28</v>
      </c>
      <c r="P299" s="108" t="s">
        <v>12</v>
      </c>
      <c r="Q299" s="108" t="s">
        <v>1326</v>
      </c>
      <c r="R299" s="124" t="s">
        <v>21</v>
      </c>
      <c r="S299" s="108" t="s">
        <v>701</v>
      </c>
      <c r="T299" s="108" t="s">
        <v>158</v>
      </c>
      <c r="U299" s="108" t="s">
        <v>137</v>
      </c>
      <c r="V299" s="108" t="s">
        <v>695</v>
      </c>
      <c r="W299" s="108">
        <v>4</v>
      </c>
      <c r="X299" s="129" t="s">
        <v>88</v>
      </c>
      <c r="Y299" s="108" t="s">
        <v>92</v>
      </c>
      <c r="Z299" s="108"/>
      <c r="AA299" s="108"/>
      <c r="AB299" s="108"/>
      <c r="AC299" s="108"/>
      <c r="AD299" s="108" t="s">
        <v>144</v>
      </c>
      <c r="AE299" s="108">
        <v>0</v>
      </c>
      <c r="AG299" s="108"/>
      <c r="AH299" s="124">
        <v>95.5</v>
      </c>
      <c r="AI299" s="130">
        <v>2</v>
      </c>
      <c r="AJ299" s="108">
        <v>1</v>
      </c>
      <c r="AK299" s="131" t="s">
        <v>108</v>
      </c>
      <c r="AL299" s="108" t="s">
        <v>106</v>
      </c>
      <c r="AN299" s="108">
        <v>0</v>
      </c>
      <c r="AO299" s="108"/>
      <c r="AP299" s="108"/>
      <c r="AQ299" s="108"/>
      <c r="AR299" s="131"/>
      <c r="AT299" s="108">
        <v>0</v>
      </c>
      <c r="AU299" s="108"/>
      <c r="AV299" s="108"/>
      <c r="AW299" s="108"/>
      <c r="AX299" s="108"/>
      <c r="AZ299" s="108">
        <v>4</v>
      </c>
      <c r="BA299">
        <v>4</v>
      </c>
      <c r="BB299">
        <v>2</v>
      </c>
      <c r="BC299" t="s">
        <v>108</v>
      </c>
      <c r="BD299" t="s">
        <v>106</v>
      </c>
      <c r="BF299" s="131">
        <v>0</v>
      </c>
      <c r="BL299" s="108">
        <v>0.5</v>
      </c>
      <c r="BM299">
        <v>0.5</v>
      </c>
      <c r="BN299">
        <v>0.5</v>
      </c>
      <c r="BO299" t="s">
        <v>112</v>
      </c>
      <c r="BP299" t="s">
        <v>106</v>
      </c>
      <c r="BX299" s="108">
        <v>0</v>
      </c>
      <c r="CD299" s="108"/>
      <c r="CE299" s="108" t="s">
        <v>1555</v>
      </c>
      <c r="CL299" s="108"/>
    </row>
    <row r="300" spans="1:90">
      <c r="A300" s="123">
        <v>43305</v>
      </c>
      <c r="B300" s="108" t="s">
        <v>1541</v>
      </c>
      <c r="D300" s="108" t="s">
        <v>1625</v>
      </c>
      <c r="E300" s="108">
        <v>80</v>
      </c>
      <c r="F300" s="108">
        <v>4</v>
      </c>
      <c r="G300" s="124" t="s">
        <v>497</v>
      </c>
      <c r="H300" s="108">
        <v>0</v>
      </c>
      <c r="I300" s="108">
        <v>98</v>
      </c>
      <c r="J300" s="132" t="s">
        <v>707</v>
      </c>
      <c r="K300" s="126">
        <v>169.57</v>
      </c>
      <c r="L300" s="126">
        <v>170.54999999999998</v>
      </c>
      <c r="M300" s="127" t="s">
        <v>1624</v>
      </c>
      <c r="N300" s="128" t="s">
        <v>693</v>
      </c>
      <c r="O300" t="s">
        <v>28</v>
      </c>
      <c r="P300" s="108" t="s">
        <v>12</v>
      </c>
      <c r="Q300" s="108" t="s">
        <v>1326</v>
      </c>
      <c r="R300" s="124" t="s">
        <v>701</v>
      </c>
      <c r="S300" s="108" t="s">
        <v>701</v>
      </c>
      <c r="T300" t="s">
        <v>158</v>
      </c>
      <c r="U300" t="s">
        <v>137</v>
      </c>
      <c r="V300" s="108" t="s">
        <v>695</v>
      </c>
      <c r="W300" s="108">
        <v>4</v>
      </c>
      <c r="X300" s="129" t="s">
        <v>88</v>
      </c>
      <c r="Y300" s="108" t="s">
        <v>92</v>
      </c>
      <c r="Z300" s="108"/>
      <c r="AA300" s="108"/>
      <c r="AB300" s="108"/>
      <c r="AC300" s="108"/>
      <c r="AD300" s="108" t="s">
        <v>144</v>
      </c>
      <c r="AE300" s="108">
        <v>0</v>
      </c>
      <c r="AG300" s="108"/>
      <c r="AH300" s="124">
        <v>95.5</v>
      </c>
      <c r="AI300" s="130">
        <v>2</v>
      </c>
      <c r="AJ300" s="108">
        <v>1</v>
      </c>
      <c r="AK300" s="131" t="s">
        <v>108</v>
      </c>
      <c r="AL300" s="108" t="s">
        <v>106</v>
      </c>
      <c r="AN300" s="108">
        <v>0</v>
      </c>
      <c r="AO300" s="108"/>
      <c r="AP300" s="108"/>
      <c r="AQ300" s="108"/>
      <c r="AR300" s="131"/>
      <c r="AT300" s="108">
        <v>0</v>
      </c>
      <c r="AU300" s="108"/>
      <c r="AV300" s="108"/>
      <c r="AW300" s="108"/>
      <c r="AX300" s="108"/>
      <c r="AZ300" s="108">
        <v>4</v>
      </c>
      <c r="BA300">
        <v>4</v>
      </c>
      <c r="BB300">
        <v>2</v>
      </c>
      <c r="BC300" t="s">
        <v>108</v>
      </c>
      <c r="BD300" t="s">
        <v>106</v>
      </c>
      <c r="BF300" s="131">
        <v>0</v>
      </c>
      <c r="BL300" s="108">
        <v>0.5</v>
      </c>
      <c r="BM300">
        <v>0.5</v>
      </c>
      <c r="BN300">
        <v>0.5</v>
      </c>
      <c r="BO300" t="s">
        <v>112</v>
      </c>
      <c r="BP300" t="s">
        <v>106</v>
      </c>
      <c r="BX300" s="108">
        <v>0</v>
      </c>
      <c r="CD300" s="108"/>
      <c r="CE300" s="108" t="s">
        <v>1555</v>
      </c>
      <c r="CL300" s="108"/>
    </row>
    <row r="301" spans="1:90">
      <c r="A301" s="123">
        <v>43305</v>
      </c>
      <c r="B301" s="108" t="s">
        <v>1541</v>
      </c>
      <c r="D301" s="108" t="s">
        <v>1626</v>
      </c>
      <c r="E301" s="108">
        <v>81</v>
      </c>
      <c r="F301" s="108">
        <v>1</v>
      </c>
      <c r="G301" s="124" t="s">
        <v>498</v>
      </c>
      <c r="H301" s="108">
        <v>0</v>
      </c>
      <c r="I301" s="108">
        <v>85</v>
      </c>
      <c r="J301" s="132" t="s">
        <v>707</v>
      </c>
      <c r="K301" s="126">
        <v>170.6</v>
      </c>
      <c r="L301" s="126">
        <v>171.45</v>
      </c>
      <c r="M301" s="127" t="s">
        <v>1624</v>
      </c>
      <c r="N301" s="128" t="s">
        <v>693</v>
      </c>
      <c r="O301" t="s">
        <v>28</v>
      </c>
      <c r="P301" s="108" t="s">
        <v>12</v>
      </c>
      <c r="Q301" s="108" t="s">
        <v>1326</v>
      </c>
      <c r="R301" s="124" t="s">
        <v>701</v>
      </c>
      <c r="S301" s="108" t="s">
        <v>701</v>
      </c>
      <c r="T301" t="s">
        <v>158</v>
      </c>
      <c r="U301" t="s">
        <v>137</v>
      </c>
      <c r="V301" s="108" t="s">
        <v>695</v>
      </c>
      <c r="W301" s="108">
        <v>4</v>
      </c>
      <c r="X301" s="129" t="s">
        <v>88</v>
      </c>
      <c r="Y301" s="108" t="s">
        <v>92</v>
      </c>
      <c r="Z301" s="108"/>
      <c r="AA301" s="108"/>
      <c r="AB301" s="108"/>
      <c r="AC301" s="108"/>
      <c r="AD301" s="108" t="s">
        <v>144</v>
      </c>
      <c r="AE301" s="108">
        <v>0</v>
      </c>
      <c r="AG301" s="108"/>
      <c r="AH301" s="124">
        <v>95.5</v>
      </c>
      <c r="AI301" s="130">
        <v>2</v>
      </c>
      <c r="AJ301" s="108">
        <v>1</v>
      </c>
      <c r="AK301" s="131" t="s">
        <v>108</v>
      </c>
      <c r="AL301" s="108" t="s">
        <v>106</v>
      </c>
      <c r="AN301" s="108">
        <v>0</v>
      </c>
      <c r="AO301" s="108"/>
      <c r="AP301" s="108"/>
      <c r="AQ301" s="108"/>
      <c r="AR301" s="131"/>
      <c r="AT301" s="108">
        <v>0</v>
      </c>
      <c r="AU301" s="108"/>
      <c r="AV301" s="108"/>
      <c r="AW301" s="108"/>
      <c r="AX301" s="108"/>
      <c r="AZ301" s="108">
        <v>4</v>
      </c>
      <c r="BA301">
        <v>4</v>
      </c>
      <c r="BB301">
        <v>2</v>
      </c>
      <c r="BC301" t="s">
        <v>108</v>
      </c>
      <c r="BD301" t="s">
        <v>106</v>
      </c>
      <c r="BF301" s="131">
        <v>0</v>
      </c>
      <c r="BL301" s="108">
        <v>0.5</v>
      </c>
      <c r="BM301">
        <v>0.5</v>
      </c>
      <c r="BN301">
        <v>0.5</v>
      </c>
      <c r="BO301" t="s">
        <v>112</v>
      </c>
      <c r="BP301" t="s">
        <v>106</v>
      </c>
      <c r="BX301" s="108">
        <v>0</v>
      </c>
      <c r="CD301" s="108"/>
      <c r="CE301" s="108" t="s">
        <v>1555</v>
      </c>
      <c r="CL301" s="108"/>
    </row>
    <row r="302" spans="1:90">
      <c r="A302" s="123">
        <v>43305</v>
      </c>
      <c r="B302" s="108" t="s">
        <v>1541</v>
      </c>
      <c r="D302" s="108" t="s">
        <v>1627</v>
      </c>
      <c r="E302" s="108">
        <v>81</v>
      </c>
      <c r="F302" s="108">
        <v>2</v>
      </c>
      <c r="G302" s="124" t="s">
        <v>980</v>
      </c>
      <c r="H302" s="108">
        <v>0</v>
      </c>
      <c r="I302" s="108">
        <v>66</v>
      </c>
      <c r="J302" s="132" t="s">
        <v>707</v>
      </c>
      <c r="K302" s="126">
        <v>171.45</v>
      </c>
      <c r="L302" s="126">
        <v>172.10999999999999</v>
      </c>
      <c r="M302" s="127" t="s">
        <v>1624</v>
      </c>
      <c r="N302" s="128" t="s">
        <v>693</v>
      </c>
      <c r="O302" t="s">
        <v>28</v>
      </c>
      <c r="P302" s="108" t="s">
        <v>12</v>
      </c>
      <c r="Q302" s="108" t="s">
        <v>1326</v>
      </c>
      <c r="R302" s="124" t="s">
        <v>701</v>
      </c>
      <c r="S302" s="108" t="s">
        <v>21</v>
      </c>
      <c r="T302" t="s">
        <v>158</v>
      </c>
      <c r="U302" t="s">
        <v>137</v>
      </c>
      <c r="V302" s="108" t="s">
        <v>695</v>
      </c>
      <c r="W302" s="108">
        <v>4</v>
      </c>
      <c r="X302" s="129" t="s">
        <v>88</v>
      </c>
      <c r="Y302" s="108" t="s">
        <v>92</v>
      </c>
      <c r="Z302" s="108"/>
      <c r="AA302" s="108"/>
      <c r="AB302" s="108"/>
      <c r="AC302" s="108"/>
      <c r="AD302" s="108" t="s">
        <v>144</v>
      </c>
      <c r="AE302" s="108">
        <v>0</v>
      </c>
      <c r="AG302" s="108"/>
      <c r="AH302" s="124">
        <v>95.5</v>
      </c>
      <c r="AI302" s="130">
        <v>2</v>
      </c>
      <c r="AJ302" s="108">
        <v>1</v>
      </c>
      <c r="AK302" s="131" t="s">
        <v>108</v>
      </c>
      <c r="AL302" s="108" t="s">
        <v>106</v>
      </c>
      <c r="AN302" s="108">
        <v>0</v>
      </c>
      <c r="AO302" s="108"/>
      <c r="AP302" s="108"/>
      <c r="AQ302" s="108"/>
      <c r="AR302" s="131"/>
      <c r="AT302" s="108">
        <v>0</v>
      </c>
      <c r="AU302" s="108"/>
      <c r="AV302" s="108"/>
      <c r="AW302" s="108"/>
      <c r="AX302" s="108"/>
      <c r="AZ302" s="108">
        <v>4</v>
      </c>
      <c r="BA302">
        <v>4</v>
      </c>
      <c r="BB302">
        <v>2</v>
      </c>
      <c r="BC302" t="s">
        <v>108</v>
      </c>
      <c r="BD302" t="s">
        <v>106</v>
      </c>
      <c r="BF302" s="131">
        <v>0</v>
      </c>
      <c r="BL302" s="108">
        <v>0.5</v>
      </c>
      <c r="BM302">
        <v>0.5</v>
      </c>
      <c r="BN302">
        <v>0.5</v>
      </c>
      <c r="BO302" t="s">
        <v>112</v>
      </c>
      <c r="BP302" t="s">
        <v>106</v>
      </c>
      <c r="BX302" s="108">
        <v>0</v>
      </c>
      <c r="CD302" s="108"/>
      <c r="CE302" s="108" t="s">
        <v>1555</v>
      </c>
      <c r="CL302" s="108"/>
    </row>
    <row r="303" spans="1:90">
      <c r="A303" s="123">
        <v>43305</v>
      </c>
      <c r="B303" s="108" t="s">
        <v>1541</v>
      </c>
      <c r="D303" s="108" t="s">
        <v>1628</v>
      </c>
      <c r="E303" s="108">
        <v>81</v>
      </c>
      <c r="F303" s="108">
        <v>2</v>
      </c>
      <c r="G303" s="124" t="s">
        <v>980</v>
      </c>
      <c r="H303" s="108">
        <v>66</v>
      </c>
      <c r="I303" s="108">
        <v>87.5</v>
      </c>
      <c r="J303" s="132" t="s">
        <v>707</v>
      </c>
      <c r="K303" s="126">
        <v>172.10999999999999</v>
      </c>
      <c r="L303" s="126">
        <v>172.32499999999999</v>
      </c>
      <c r="M303" s="127" t="s">
        <v>1629</v>
      </c>
      <c r="N303" s="128" t="s">
        <v>693</v>
      </c>
      <c r="P303" s="108" t="s">
        <v>13</v>
      </c>
      <c r="Q303" s="108" t="s">
        <v>13</v>
      </c>
      <c r="R303" s="124" t="s">
        <v>21</v>
      </c>
      <c r="S303" s="108" t="s">
        <v>701</v>
      </c>
      <c r="T303" t="s">
        <v>158</v>
      </c>
      <c r="U303" t="s">
        <v>136</v>
      </c>
      <c r="V303" s="108" t="s">
        <v>695</v>
      </c>
      <c r="W303" s="108">
        <v>4</v>
      </c>
      <c r="X303" s="129" t="s">
        <v>88</v>
      </c>
      <c r="Y303" s="108" t="s">
        <v>690</v>
      </c>
      <c r="Z303" s="108"/>
      <c r="AA303" s="108"/>
      <c r="AB303" s="108"/>
      <c r="AC303" s="108"/>
      <c r="AD303" s="108" t="s">
        <v>144</v>
      </c>
      <c r="AE303" s="108">
        <v>0</v>
      </c>
      <c r="AG303" s="108"/>
      <c r="AH303" s="124">
        <v>89.5</v>
      </c>
      <c r="AI303" s="130">
        <v>3</v>
      </c>
      <c r="AJ303" s="108">
        <v>2</v>
      </c>
      <c r="AK303" s="131" t="s">
        <v>108</v>
      </c>
      <c r="AL303" s="108" t="s">
        <v>106</v>
      </c>
      <c r="AN303" s="108">
        <v>0</v>
      </c>
      <c r="AO303" s="108"/>
      <c r="AP303" s="108"/>
      <c r="AQ303" s="108"/>
      <c r="AR303" s="131"/>
      <c r="AT303" s="108">
        <v>0</v>
      </c>
      <c r="AU303" s="108"/>
      <c r="AV303" s="108"/>
      <c r="AW303" s="108"/>
      <c r="AX303" s="108"/>
      <c r="AZ303" s="108">
        <v>10</v>
      </c>
      <c r="BA303">
        <v>4</v>
      </c>
      <c r="BB303">
        <v>2</v>
      </c>
      <c r="BC303" t="s">
        <v>108</v>
      </c>
      <c r="BD303" t="s">
        <v>106</v>
      </c>
      <c r="BF303" s="131">
        <v>0</v>
      </c>
      <c r="BL303" s="108">
        <v>0.5</v>
      </c>
      <c r="BM303">
        <v>0.1</v>
      </c>
      <c r="BN303">
        <v>0.1</v>
      </c>
      <c r="BO303" t="s">
        <v>112</v>
      </c>
      <c r="BP303" t="s">
        <v>106</v>
      </c>
      <c r="BX303" s="108">
        <v>0</v>
      </c>
      <c r="CD303" s="108"/>
      <c r="CE303" s="108" t="s">
        <v>709</v>
      </c>
      <c r="CL303" s="108"/>
    </row>
    <row r="304" spans="1:90">
      <c r="A304" s="123">
        <v>43305</v>
      </c>
      <c r="B304" s="108" t="s">
        <v>1541</v>
      </c>
      <c r="D304" s="108" t="s">
        <v>1630</v>
      </c>
      <c r="E304" s="108">
        <v>81</v>
      </c>
      <c r="F304" s="108">
        <v>3</v>
      </c>
      <c r="G304" s="124" t="s">
        <v>982</v>
      </c>
      <c r="H304" s="108">
        <v>0</v>
      </c>
      <c r="I304" s="108">
        <v>68.5</v>
      </c>
      <c r="J304" s="132" t="s">
        <v>707</v>
      </c>
      <c r="K304" s="126">
        <v>172.32499999999999</v>
      </c>
      <c r="L304" s="126">
        <v>173.01</v>
      </c>
      <c r="M304" s="127" t="s">
        <v>1629</v>
      </c>
      <c r="N304" s="128" t="s">
        <v>693</v>
      </c>
      <c r="P304" s="108" t="s">
        <v>13</v>
      </c>
      <c r="Q304" s="108" t="s">
        <v>13</v>
      </c>
      <c r="R304" s="124" t="s">
        <v>701</v>
      </c>
      <c r="S304" s="108" t="s">
        <v>701</v>
      </c>
      <c r="T304" t="s">
        <v>158</v>
      </c>
      <c r="U304" t="s">
        <v>136</v>
      </c>
      <c r="V304" s="108" t="s">
        <v>695</v>
      </c>
      <c r="W304" s="108">
        <v>4</v>
      </c>
      <c r="X304" s="129" t="s">
        <v>88</v>
      </c>
      <c r="Y304" s="108" t="s">
        <v>690</v>
      </c>
      <c r="Z304" s="108"/>
      <c r="AA304" s="108"/>
      <c r="AB304" s="108"/>
      <c r="AC304" s="108"/>
      <c r="AD304" s="108" t="s">
        <v>144</v>
      </c>
      <c r="AE304" s="108">
        <v>0</v>
      </c>
      <c r="AG304" s="108"/>
      <c r="AH304" s="124">
        <v>89.5</v>
      </c>
      <c r="AI304" s="130">
        <v>3</v>
      </c>
      <c r="AJ304" s="108">
        <v>2</v>
      </c>
      <c r="AK304" s="131" t="s">
        <v>108</v>
      </c>
      <c r="AL304" s="108" t="s">
        <v>106</v>
      </c>
      <c r="AN304" s="108">
        <v>0</v>
      </c>
      <c r="AO304" s="108"/>
      <c r="AP304" s="108"/>
      <c r="AQ304" s="108"/>
      <c r="AR304" s="131"/>
      <c r="AT304" s="108">
        <v>0</v>
      </c>
      <c r="AU304" s="108"/>
      <c r="AV304" s="108"/>
      <c r="AW304" s="108"/>
      <c r="AX304" s="108"/>
      <c r="AZ304" s="108">
        <v>10</v>
      </c>
      <c r="BA304">
        <v>4</v>
      </c>
      <c r="BB304">
        <v>2</v>
      </c>
      <c r="BC304" t="s">
        <v>108</v>
      </c>
      <c r="BD304" t="s">
        <v>106</v>
      </c>
      <c r="BF304" s="131">
        <v>0</v>
      </c>
      <c r="BL304" s="108">
        <v>0.5</v>
      </c>
      <c r="BM304">
        <v>0.1</v>
      </c>
      <c r="BN304">
        <v>0.1</v>
      </c>
      <c r="BO304" t="s">
        <v>112</v>
      </c>
      <c r="BP304" t="s">
        <v>106</v>
      </c>
      <c r="BX304" s="108">
        <v>0</v>
      </c>
      <c r="CD304" s="108"/>
      <c r="CE304" s="108" t="s">
        <v>709</v>
      </c>
      <c r="CL304" s="108"/>
    </row>
    <row r="305" spans="1:90">
      <c r="A305" s="123">
        <v>43305</v>
      </c>
      <c r="B305" s="108" t="s">
        <v>1541</v>
      </c>
      <c r="D305" s="108" t="s">
        <v>1631</v>
      </c>
      <c r="E305" s="108">
        <v>81</v>
      </c>
      <c r="F305" s="108">
        <v>4</v>
      </c>
      <c r="G305" s="124" t="s">
        <v>984</v>
      </c>
      <c r="H305" s="108">
        <v>0</v>
      </c>
      <c r="I305" s="108">
        <v>25</v>
      </c>
      <c r="J305" s="132" t="s">
        <v>707</v>
      </c>
      <c r="K305" s="126">
        <v>173.01</v>
      </c>
      <c r="L305" s="126">
        <v>173.26</v>
      </c>
      <c r="M305" s="127" t="s">
        <v>1629</v>
      </c>
      <c r="N305" s="128" t="s">
        <v>693</v>
      </c>
      <c r="O305" s="108"/>
      <c r="P305" s="108" t="s">
        <v>13</v>
      </c>
      <c r="Q305" s="108" t="s">
        <v>13</v>
      </c>
      <c r="R305" s="124" t="s">
        <v>701</v>
      </c>
      <c r="S305" s="108" t="s">
        <v>21</v>
      </c>
      <c r="T305" s="108" t="s">
        <v>158</v>
      </c>
      <c r="U305" s="108" t="s">
        <v>136</v>
      </c>
      <c r="V305" s="108" t="s">
        <v>695</v>
      </c>
      <c r="W305" s="108">
        <v>4</v>
      </c>
      <c r="X305" s="129" t="s">
        <v>88</v>
      </c>
      <c r="Y305" s="108" t="s">
        <v>690</v>
      </c>
      <c r="Z305" s="108"/>
      <c r="AA305" s="108"/>
      <c r="AB305" s="108"/>
      <c r="AC305" s="108"/>
      <c r="AD305" s="108" t="s">
        <v>144</v>
      </c>
      <c r="AE305" s="108">
        <v>0</v>
      </c>
      <c r="AG305" s="108"/>
      <c r="AH305" s="124">
        <v>89.5</v>
      </c>
      <c r="AI305" s="130">
        <v>3</v>
      </c>
      <c r="AJ305" s="108">
        <v>2</v>
      </c>
      <c r="AK305" s="131" t="s">
        <v>108</v>
      </c>
      <c r="AL305" s="108" t="s">
        <v>106</v>
      </c>
      <c r="AN305" s="108">
        <v>0</v>
      </c>
      <c r="AO305" s="108"/>
      <c r="AP305" s="108"/>
      <c r="AQ305" s="108"/>
      <c r="AR305" s="131"/>
      <c r="AT305" s="108">
        <v>0</v>
      </c>
      <c r="AU305" s="108"/>
      <c r="AV305" s="108"/>
      <c r="AW305" s="108"/>
      <c r="AX305" s="108"/>
      <c r="AZ305" s="108">
        <v>10</v>
      </c>
      <c r="BA305" s="108">
        <v>4</v>
      </c>
      <c r="BB305" s="108">
        <v>2</v>
      </c>
      <c r="BC305" s="108" t="s">
        <v>108</v>
      </c>
      <c r="BD305" s="108" t="s">
        <v>106</v>
      </c>
      <c r="BF305" s="131">
        <v>0</v>
      </c>
      <c r="BL305" s="108">
        <v>0.5</v>
      </c>
      <c r="BM305">
        <v>0.1</v>
      </c>
      <c r="BN305">
        <v>0.1</v>
      </c>
      <c r="BO305" t="s">
        <v>112</v>
      </c>
      <c r="BP305" t="s">
        <v>106</v>
      </c>
      <c r="BX305" s="108">
        <v>0</v>
      </c>
      <c r="CE305" s="108" t="s">
        <v>709</v>
      </c>
      <c r="CL305" s="108"/>
    </row>
    <row r="306" spans="1:90">
      <c r="A306" s="123">
        <v>43305</v>
      </c>
      <c r="B306" s="108" t="s">
        <v>1541</v>
      </c>
      <c r="D306" s="108" t="s">
        <v>1632</v>
      </c>
      <c r="E306" s="108">
        <v>81</v>
      </c>
      <c r="F306" s="108">
        <v>4</v>
      </c>
      <c r="G306" s="124" t="s">
        <v>984</v>
      </c>
      <c r="H306" s="108">
        <v>25</v>
      </c>
      <c r="I306" s="108">
        <v>61</v>
      </c>
      <c r="J306" s="132" t="s">
        <v>707</v>
      </c>
      <c r="K306" s="126">
        <v>173.26</v>
      </c>
      <c r="L306" s="126">
        <v>173.62</v>
      </c>
      <c r="M306" s="127" t="s">
        <v>1633</v>
      </c>
      <c r="N306" s="128" t="s">
        <v>693</v>
      </c>
      <c r="O306" s="108" t="s">
        <v>28</v>
      </c>
      <c r="P306" s="108" t="s">
        <v>12</v>
      </c>
      <c r="Q306" s="108" t="s">
        <v>1326</v>
      </c>
      <c r="R306" s="124" t="s">
        <v>21</v>
      </c>
      <c r="S306" s="108" t="s">
        <v>701</v>
      </c>
      <c r="T306" t="s">
        <v>131</v>
      </c>
      <c r="U306" t="s">
        <v>136</v>
      </c>
      <c r="V306" s="108" t="s">
        <v>695</v>
      </c>
      <c r="W306" s="108">
        <v>4</v>
      </c>
      <c r="X306" s="129" t="s">
        <v>88</v>
      </c>
      <c r="Y306" s="108" t="s">
        <v>92</v>
      </c>
      <c r="Z306" s="108"/>
      <c r="AA306" s="108"/>
      <c r="AB306" s="108"/>
      <c r="AC306" s="108"/>
      <c r="AD306" s="108" t="s">
        <v>144</v>
      </c>
      <c r="AE306" s="108">
        <v>0</v>
      </c>
      <c r="AG306" s="108"/>
      <c r="AH306" s="124">
        <v>95.9</v>
      </c>
      <c r="AI306" s="130">
        <v>3</v>
      </c>
      <c r="AJ306" s="108">
        <v>2</v>
      </c>
      <c r="AK306" s="131" t="s">
        <v>108</v>
      </c>
      <c r="AL306" s="108" t="s">
        <v>106</v>
      </c>
      <c r="AN306" s="108">
        <v>0</v>
      </c>
      <c r="AO306" s="108"/>
      <c r="AP306" s="108"/>
      <c r="AQ306" s="108"/>
      <c r="AR306" s="131"/>
      <c r="AT306" s="108">
        <v>0</v>
      </c>
      <c r="AU306" s="108"/>
      <c r="AV306" s="108"/>
      <c r="AW306" s="108"/>
      <c r="AX306" s="108"/>
      <c r="AZ306" s="108">
        <v>4</v>
      </c>
      <c r="BA306" s="108">
        <v>4</v>
      </c>
      <c r="BB306" s="108">
        <v>2</v>
      </c>
      <c r="BC306" s="108" t="s">
        <v>108</v>
      </c>
      <c r="BD306" s="108" t="s">
        <v>106</v>
      </c>
      <c r="BF306" s="131">
        <v>0</v>
      </c>
      <c r="BL306" s="108">
        <v>0.1</v>
      </c>
      <c r="BM306">
        <v>0.5</v>
      </c>
      <c r="BN306">
        <v>0.5</v>
      </c>
      <c r="BO306" t="s">
        <v>112</v>
      </c>
      <c r="BP306" t="s">
        <v>106</v>
      </c>
      <c r="BX306" s="108">
        <v>0</v>
      </c>
      <c r="CE306" s="108" t="s">
        <v>1555</v>
      </c>
      <c r="CL306" s="108"/>
    </row>
    <row r="307" spans="1:90">
      <c r="A307" s="123">
        <v>43305</v>
      </c>
      <c r="B307" s="108" t="s">
        <v>1541</v>
      </c>
      <c r="D307" s="108" t="s">
        <v>1634</v>
      </c>
      <c r="E307" s="108">
        <v>82</v>
      </c>
      <c r="F307" s="108">
        <v>1</v>
      </c>
      <c r="G307" s="124" t="s">
        <v>499</v>
      </c>
      <c r="H307" s="108">
        <v>0</v>
      </c>
      <c r="I307" s="108">
        <v>64</v>
      </c>
      <c r="J307" s="132" t="s">
        <v>707</v>
      </c>
      <c r="K307" s="126">
        <v>173.6</v>
      </c>
      <c r="L307" s="126">
        <v>174.23999999999998</v>
      </c>
      <c r="M307" s="127" t="s">
        <v>1633</v>
      </c>
      <c r="N307" s="128" t="s">
        <v>693</v>
      </c>
      <c r="O307" s="108" t="s">
        <v>28</v>
      </c>
      <c r="P307" s="108" t="s">
        <v>12</v>
      </c>
      <c r="Q307" s="108" t="s">
        <v>1326</v>
      </c>
      <c r="R307" s="124" t="s">
        <v>701</v>
      </c>
      <c r="S307" s="108" t="s">
        <v>21</v>
      </c>
      <c r="T307" t="s">
        <v>131</v>
      </c>
      <c r="U307" t="s">
        <v>136</v>
      </c>
      <c r="V307" s="108" t="s">
        <v>695</v>
      </c>
      <c r="W307" s="108">
        <v>4</v>
      </c>
      <c r="X307" s="129" t="s">
        <v>88</v>
      </c>
      <c r="Y307" s="108" t="s">
        <v>92</v>
      </c>
      <c r="Z307" s="108"/>
      <c r="AA307" s="108"/>
      <c r="AB307" s="108"/>
      <c r="AC307" s="108"/>
      <c r="AD307" s="108" t="s">
        <v>144</v>
      </c>
      <c r="AE307" s="108">
        <v>0</v>
      </c>
      <c r="AG307" s="108"/>
      <c r="AH307" s="124">
        <v>95.9</v>
      </c>
      <c r="AI307" s="130">
        <v>3</v>
      </c>
      <c r="AJ307" s="108">
        <v>2</v>
      </c>
      <c r="AK307" s="131" t="s">
        <v>108</v>
      </c>
      <c r="AL307" s="108" t="s">
        <v>106</v>
      </c>
      <c r="AN307" s="108">
        <v>0</v>
      </c>
      <c r="AO307" s="108"/>
      <c r="AP307" s="108"/>
      <c r="AQ307" s="108"/>
      <c r="AR307" s="131"/>
      <c r="AT307" s="108">
        <v>0</v>
      </c>
      <c r="AU307" s="108"/>
      <c r="AV307" s="108"/>
      <c r="AW307" s="108"/>
      <c r="AX307" s="108"/>
      <c r="AZ307" s="108">
        <v>4</v>
      </c>
      <c r="BA307" s="108">
        <v>4</v>
      </c>
      <c r="BB307" s="108">
        <v>2</v>
      </c>
      <c r="BC307" s="108" t="s">
        <v>108</v>
      </c>
      <c r="BD307" s="108" t="s">
        <v>106</v>
      </c>
      <c r="BF307" s="131">
        <v>0</v>
      </c>
      <c r="BL307" s="108">
        <v>0.1</v>
      </c>
      <c r="BM307">
        <v>0.5</v>
      </c>
      <c r="BN307">
        <v>0.5</v>
      </c>
      <c r="BO307" t="s">
        <v>112</v>
      </c>
      <c r="BP307" t="s">
        <v>106</v>
      </c>
      <c r="BX307" s="108">
        <v>0</v>
      </c>
      <c r="CE307" s="108" t="s">
        <v>1555</v>
      </c>
      <c r="CL307" s="108"/>
    </row>
    <row r="308" spans="1:90">
      <c r="A308" s="123">
        <v>43305</v>
      </c>
      <c r="B308" s="108" t="s">
        <v>1541</v>
      </c>
      <c r="D308" s="108" t="s">
        <v>1635</v>
      </c>
      <c r="E308" s="108">
        <v>82</v>
      </c>
      <c r="F308" s="108">
        <v>1</v>
      </c>
      <c r="G308" s="124" t="s">
        <v>499</v>
      </c>
      <c r="H308" s="108">
        <v>64</v>
      </c>
      <c r="I308" s="108">
        <v>85.5</v>
      </c>
      <c r="J308" s="132" t="s">
        <v>707</v>
      </c>
      <c r="K308" s="126">
        <v>174.23999999999998</v>
      </c>
      <c r="L308" s="126">
        <v>174.45499999999998</v>
      </c>
      <c r="M308" s="127" t="s">
        <v>1636</v>
      </c>
      <c r="N308" s="128" t="s">
        <v>693</v>
      </c>
      <c r="O308" s="108"/>
      <c r="P308" s="108" t="s">
        <v>13</v>
      </c>
      <c r="Q308" s="108" t="s">
        <v>13</v>
      </c>
      <c r="R308" s="124" t="s">
        <v>21</v>
      </c>
      <c r="S308" s="108" t="s">
        <v>701</v>
      </c>
      <c r="T308" t="s">
        <v>158</v>
      </c>
      <c r="U308" t="s">
        <v>136</v>
      </c>
      <c r="V308" s="108" t="s">
        <v>695</v>
      </c>
      <c r="W308" s="108">
        <v>4</v>
      </c>
      <c r="X308" s="129" t="s">
        <v>88</v>
      </c>
      <c r="Y308" s="108" t="s">
        <v>690</v>
      </c>
      <c r="Z308" s="108"/>
      <c r="AA308" s="108"/>
      <c r="AB308" s="108"/>
      <c r="AC308" s="108"/>
      <c r="AD308" s="108" t="s">
        <v>144</v>
      </c>
      <c r="AE308" s="108">
        <v>0</v>
      </c>
      <c r="AG308" s="108"/>
      <c r="AH308" s="124">
        <v>84.9</v>
      </c>
      <c r="AI308" s="130">
        <v>3</v>
      </c>
      <c r="AJ308" s="108">
        <v>2</v>
      </c>
      <c r="AK308" s="131" t="s">
        <v>108</v>
      </c>
      <c r="AL308" s="108" t="s">
        <v>106</v>
      </c>
      <c r="AN308" s="108">
        <v>0</v>
      </c>
      <c r="AO308" s="108"/>
      <c r="AP308" s="108"/>
      <c r="AQ308" s="108"/>
      <c r="AR308" s="131"/>
      <c r="AT308" s="108">
        <v>0</v>
      </c>
      <c r="AU308" s="108"/>
      <c r="AV308" s="108"/>
      <c r="AW308" s="108"/>
      <c r="AX308" s="108"/>
      <c r="AZ308" s="108">
        <v>15</v>
      </c>
      <c r="BA308" s="108">
        <v>4</v>
      </c>
      <c r="BB308" s="108">
        <v>2</v>
      </c>
      <c r="BC308" s="108" t="s">
        <v>108</v>
      </c>
      <c r="BD308" s="108" t="s">
        <v>106</v>
      </c>
      <c r="BF308" s="131">
        <v>0</v>
      </c>
      <c r="BL308" s="108">
        <v>0.1</v>
      </c>
      <c r="BM308">
        <v>0.1</v>
      </c>
      <c r="BN308">
        <v>0.1</v>
      </c>
      <c r="BO308" t="s">
        <v>112</v>
      </c>
      <c r="BP308" t="s">
        <v>106</v>
      </c>
      <c r="BX308" s="108">
        <v>0</v>
      </c>
      <c r="CE308" s="108" t="s">
        <v>709</v>
      </c>
      <c r="CL308" s="108"/>
    </row>
    <row r="309" spans="1:90">
      <c r="A309" s="123">
        <v>43305</v>
      </c>
      <c r="B309" s="108" t="s">
        <v>1541</v>
      </c>
      <c r="D309" s="108" t="s">
        <v>1637</v>
      </c>
      <c r="E309" s="108">
        <v>82</v>
      </c>
      <c r="F309" s="108">
        <v>2</v>
      </c>
      <c r="G309" s="124" t="s">
        <v>500</v>
      </c>
      <c r="H309" s="108">
        <v>0</v>
      </c>
      <c r="I309" s="108">
        <v>88.5</v>
      </c>
      <c r="J309" s="132" t="s">
        <v>707</v>
      </c>
      <c r="K309" s="126">
        <v>174.45500000000001</v>
      </c>
      <c r="L309" s="126">
        <v>175.34</v>
      </c>
      <c r="M309" s="127" t="s">
        <v>1636</v>
      </c>
      <c r="N309" s="128" t="s">
        <v>693</v>
      </c>
      <c r="O309" s="108"/>
      <c r="P309" s="108" t="s">
        <v>13</v>
      </c>
      <c r="Q309" s="108" t="s">
        <v>13</v>
      </c>
      <c r="R309" s="124" t="s">
        <v>701</v>
      </c>
      <c r="S309" s="108" t="s">
        <v>701</v>
      </c>
      <c r="T309" s="108" t="s">
        <v>158</v>
      </c>
      <c r="U309" s="108" t="s">
        <v>136</v>
      </c>
      <c r="V309" s="108" t="s">
        <v>695</v>
      </c>
      <c r="W309" s="108">
        <v>4</v>
      </c>
      <c r="X309" s="129" t="s">
        <v>88</v>
      </c>
      <c r="Y309" s="108" t="s">
        <v>690</v>
      </c>
      <c r="Z309" s="108"/>
      <c r="AD309" s="108" t="s">
        <v>144</v>
      </c>
      <c r="AE309" s="108">
        <v>0</v>
      </c>
      <c r="AG309" s="108"/>
      <c r="AH309" s="124">
        <v>84.9</v>
      </c>
      <c r="AI309">
        <v>3</v>
      </c>
      <c r="AJ309">
        <v>2</v>
      </c>
      <c r="AK309" t="s">
        <v>108</v>
      </c>
      <c r="AL309" t="s">
        <v>106</v>
      </c>
      <c r="AN309" s="108">
        <v>0</v>
      </c>
      <c r="AO309" s="108"/>
      <c r="AP309" s="108"/>
      <c r="AQ309" s="108"/>
      <c r="AR309" s="131"/>
      <c r="AT309" s="108">
        <v>0</v>
      </c>
      <c r="AU309" s="108"/>
      <c r="AV309" s="108"/>
      <c r="AW309" s="108"/>
      <c r="AX309" s="108"/>
      <c r="AZ309" s="108">
        <v>15</v>
      </c>
      <c r="BA309" s="108">
        <v>4</v>
      </c>
      <c r="BB309" s="108">
        <v>2</v>
      </c>
      <c r="BC309" s="108" t="s">
        <v>108</v>
      </c>
      <c r="BD309" s="108" t="s">
        <v>106</v>
      </c>
      <c r="BF309" s="131">
        <v>0</v>
      </c>
      <c r="BL309" s="108">
        <v>0.1</v>
      </c>
      <c r="BM309">
        <v>0.1</v>
      </c>
      <c r="BN309">
        <v>0.1</v>
      </c>
      <c r="BO309" t="s">
        <v>112</v>
      </c>
      <c r="BP309" t="s">
        <v>106</v>
      </c>
      <c r="BX309" s="108">
        <v>0</v>
      </c>
      <c r="BY309" s="108"/>
      <c r="BZ309" s="108"/>
      <c r="CE309" s="108" t="s">
        <v>709</v>
      </c>
      <c r="CL309" s="108"/>
    </row>
    <row r="310" spans="1:90">
      <c r="A310" s="123">
        <v>43305</v>
      </c>
      <c r="B310" s="108" t="s">
        <v>1541</v>
      </c>
      <c r="D310" s="108" t="s">
        <v>1638</v>
      </c>
      <c r="E310" s="108">
        <v>82</v>
      </c>
      <c r="F310" s="108">
        <v>3</v>
      </c>
      <c r="G310" s="124" t="s">
        <v>988</v>
      </c>
      <c r="H310" s="108">
        <v>0</v>
      </c>
      <c r="I310" s="108">
        <v>49.5</v>
      </c>
      <c r="J310" s="132" t="s">
        <v>707</v>
      </c>
      <c r="K310" s="126">
        <v>175.34</v>
      </c>
      <c r="L310" s="126">
        <v>175.83500000000001</v>
      </c>
      <c r="M310" s="127" t="s">
        <v>1636</v>
      </c>
      <c r="N310" s="128" t="s">
        <v>693</v>
      </c>
      <c r="O310" s="108"/>
      <c r="P310" s="108" t="s">
        <v>13</v>
      </c>
      <c r="Q310" s="108" t="s">
        <v>13</v>
      </c>
      <c r="R310" s="124" t="s">
        <v>701</v>
      </c>
      <c r="S310" s="108" t="s">
        <v>701</v>
      </c>
      <c r="T310" s="108" t="s">
        <v>158</v>
      </c>
      <c r="U310" s="108" t="s">
        <v>136</v>
      </c>
      <c r="V310" s="108" t="s">
        <v>695</v>
      </c>
      <c r="W310" s="108">
        <v>4</v>
      </c>
      <c r="X310" s="129" t="s">
        <v>88</v>
      </c>
      <c r="Y310" s="108" t="s">
        <v>690</v>
      </c>
      <c r="Z310" s="108"/>
      <c r="AA310" s="108"/>
      <c r="AB310" s="108"/>
      <c r="AC310" s="108"/>
      <c r="AD310" s="108" t="s">
        <v>144</v>
      </c>
      <c r="AE310" s="108">
        <v>0</v>
      </c>
      <c r="AG310" s="108"/>
      <c r="AH310" s="124">
        <v>84.9</v>
      </c>
      <c r="AI310" s="130">
        <v>3</v>
      </c>
      <c r="AJ310" s="108">
        <v>2</v>
      </c>
      <c r="AK310" s="131" t="s">
        <v>108</v>
      </c>
      <c r="AL310" s="108" t="s">
        <v>106</v>
      </c>
      <c r="AN310" s="108">
        <v>0</v>
      </c>
      <c r="AO310" s="108"/>
      <c r="AP310" s="108"/>
      <c r="AQ310" s="108"/>
      <c r="AR310" s="131"/>
      <c r="AT310" s="108">
        <v>0</v>
      </c>
      <c r="AU310" s="108"/>
      <c r="AV310" s="108"/>
      <c r="AW310" s="108"/>
      <c r="AX310" s="108"/>
      <c r="AZ310" s="108">
        <v>15</v>
      </c>
      <c r="BA310" s="108">
        <v>4</v>
      </c>
      <c r="BB310" s="108">
        <v>2</v>
      </c>
      <c r="BC310" s="108" t="s">
        <v>108</v>
      </c>
      <c r="BD310" s="108" t="s">
        <v>106</v>
      </c>
      <c r="BE310" s="108"/>
      <c r="BF310" s="131">
        <v>0</v>
      </c>
      <c r="BL310" s="108">
        <v>0.1</v>
      </c>
      <c r="BM310">
        <v>0.1</v>
      </c>
      <c r="BN310">
        <v>0.1</v>
      </c>
      <c r="BO310" t="s">
        <v>112</v>
      </c>
      <c r="BP310" t="s">
        <v>106</v>
      </c>
      <c r="BX310" s="108">
        <v>0</v>
      </c>
      <c r="BY310" s="108"/>
      <c r="BZ310" s="108"/>
      <c r="CA310" s="108"/>
      <c r="CB310" s="108"/>
      <c r="CC310" s="108"/>
      <c r="CE310" s="108" t="s">
        <v>709</v>
      </c>
      <c r="CL310" s="108"/>
    </row>
    <row r="311" spans="1:90">
      <c r="A311" s="149">
        <v>43305</v>
      </c>
      <c r="B311" s="150" t="s">
        <v>1541</v>
      </c>
      <c r="C311" s="105"/>
      <c r="D311" s="150" t="s">
        <v>1639</v>
      </c>
      <c r="E311" s="150">
        <v>82</v>
      </c>
      <c r="F311" s="150">
        <v>4</v>
      </c>
      <c r="G311" s="151" t="s">
        <v>990</v>
      </c>
      <c r="H311" s="150">
        <v>0</v>
      </c>
      <c r="I311" s="150">
        <v>92.5</v>
      </c>
      <c r="J311" s="152" t="s">
        <v>707</v>
      </c>
      <c r="K311" s="153">
        <v>175.83500000000001</v>
      </c>
      <c r="L311" s="153">
        <v>176.76000000000002</v>
      </c>
      <c r="M311" s="154" t="s">
        <v>1636</v>
      </c>
      <c r="N311" s="155" t="s">
        <v>693</v>
      </c>
      <c r="O311" s="150"/>
      <c r="P311" s="150" t="s">
        <v>13</v>
      </c>
      <c r="Q311" s="150" t="s">
        <v>13</v>
      </c>
      <c r="R311" s="151" t="s">
        <v>701</v>
      </c>
      <c r="S311" s="150">
        <v>0</v>
      </c>
      <c r="T311" s="105" t="s">
        <v>158</v>
      </c>
      <c r="U311" s="105" t="s">
        <v>136</v>
      </c>
      <c r="V311" s="150" t="s">
        <v>695</v>
      </c>
      <c r="W311" s="150">
        <v>4</v>
      </c>
      <c r="X311" s="156" t="s">
        <v>88</v>
      </c>
      <c r="Y311" s="150" t="s">
        <v>690</v>
      </c>
      <c r="Z311" s="150"/>
      <c r="AA311" s="150"/>
      <c r="AB311" s="150"/>
      <c r="AC311" s="150"/>
      <c r="AD311" s="150" t="s">
        <v>144</v>
      </c>
      <c r="AE311" s="150">
        <v>0</v>
      </c>
      <c r="AF311" s="105"/>
      <c r="AG311" s="150"/>
      <c r="AH311" s="151">
        <v>84.9</v>
      </c>
      <c r="AI311" s="157">
        <v>3</v>
      </c>
      <c r="AJ311" s="150">
        <v>2</v>
      </c>
      <c r="AK311" s="158" t="s">
        <v>108</v>
      </c>
      <c r="AL311" s="150" t="s">
        <v>106</v>
      </c>
      <c r="AM311" s="105"/>
      <c r="AN311" s="150">
        <v>0</v>
      </c>
      <c r="AO311" s="150"/>
      <c r="AP311" s="150"/>
      <c r="AQ311" s="150"/>
      <c r="AR311" s="158"/>
      <c r="AS311" s="105"/>
      <c r="AT311" s="150">
        <v>0</v>
      </c>
      <c r="AU311" s="150"/>
      <c r="AV311" s="150"/>
      <c r="AW311" s="150"/>
      <c r="AX311" s="150"/>
      <c r="AY311" s="105"/>
      <c r="AZ311" s="150">
        <v>15</v>
      </c>
      <c r="BA311" s="150">
        <v>4</v>
      </c>
      <c r="BB311" s="150">
        <v>2</v>
      </c>
      <c r="BC311" s="150" t="s">
        <v>108</v>
      </c>
      <c r="BD311" s="150" t="s">
        <v>106</v>
      </c>
      <c r="BE311" s="150"/>
      <c r="BF311" s="158">
        <v>0</v>
      </c>
      <c r="BG311" s="105"/>
      <c r="BH311" s="105"/>
      <c r="BI311" s="105"/>
      <c r="BJ311" s="105"/>
      <c r="BK311" s="105"/>
      <c r="BL311" s="150">
        <v>0.1</v>
      </c>
      <c r="BM311" s="105">
        <v>0.1</v>
      </c>
      <c r="BN311" s="105">
        <v>0.1</v>
      </c>
      <c r="BO311" s="105" t="s">
        <v>112</v>
      </c>
      <c r="BP311" s="105" t="s">
        <v>106</v>
      </c>
      <c r="BQ311" s="105"/>
      <c r="BR311" s="105"/>
      <c r="BS311" s="105"/>
      <c r="BT311" s="105"/>
      <c r="BU311" s="105"/>
      <c r="BV311" s="105"/>
      <c r="BW311" s="105"/>
      <c r="BX311" s="150">
        <v>0</v>
      </c>
      <c r="BY311" s="150"/>
      <c r="BZ311" s="150"/>
      <c r="CA311" s="150"/>
      <c r="CB311" s="150"/>
      <c r="CC311" s="150"/>
      <c r="CD311" s="105"/>
      <c r="CE311" s="150" t="s">
        <v>709</v>
      </c>
      <c r="CL311" s="108"/>
    </row>
    <row r="312" spans="1:90">
      <c r="A312" s="123">
        <v>43306</v>
      </c>
      <c r="B312" s="108" t="s">
        <v>1541</v>
      </c>
      <c r="D312" s="108" t="s">
        <v>1208</v>
      </c>
      <c r="E312" s="108">
        <v>83</v>
      </c>
      <c r="F312" s="108">
        <v>1</v>
      </c>
      <c r="G312" s="124" t="s">
        <v>501</v>
      </c>
      <c r="H312" s="108">
        <v>0</v>
      </c>
      <c r="I312" s="108">
        <v>73.5</v>
      </c>
      <c r="J312" s="132" t="s">
        <v>707</v>
      </c>
      <c r="K312" s="126">
        <v>176.6</v>
      </c>
      <c r="L312" s="126">
        <v>177.33500000000001</v>
      </c>
      <c r="M312" s="127" t="s">
        <v>1679</v>
      </c>
      <c r="N312" s="128" t="s">
        <v>693</v>
      </c>
      <c r="O312" s="108"/>
      <c r="P312" s="108" t="s">
        <v>13</v>
      </c>
      <c r="Q312" s="108" t="s">
        <v>13</v>
      </c>
      <c r="R312" s="124" t="s">
        <v>701</v>
      </c>
      <c r="S312" s="108" t="s">
        <v>701</v>
      </c>
      <c r="T312" t="s">
        <v>158</v>
      </c>
      <c r="U312" t="s">
        <v>136</v>
      </c>
      <c r="V312" s="108" t="s">
        <v>695</v>
      </c>
      <c r="W312" s="108">
        <v>4</v>
      </c>
      <c r="X312" s="129" t="s">
        <v>88</v>
      </c>
      <c r="Y312" s="108" t="s">
        <v>690</v>
      </c>
      <c r="Z312" s="108"/>
      <c r="AA312" s="108"/>
      <c r="AB312" s="108"/>
      <c r="AC312" s="108"/>
      <c r="AD312" s="108" t="s">
        <v>144</v>
      </c>
      <c r="AE312" s="108">
        <v>0</v>
      </c>
      <c r="AG312" s="108"/>
      <c r="AH312" s="124">
        <v>84.9</v>
      </c>
      <c r="AI312" s="130">
        <v>3</v>
      </c>
      <c r="AJ312" s="108">
        <v>2</v>
      </c>
      <c r="AK312" s="131" t="s">
        <v>108</v>
      </c>
      <c r="AL312" s="108" t="s">
        <v>106</v>
      </c>
      <c r="AN312" s="108">
        <v>0</v>
      </c>
      <c r="AO312" s="108"/>
      <c r="AP312" s="108"/>
      <c r="AQ312" s="108"/>
      <c r="AR312" s="131"/>
      <c r="AT312" s="108">
        <v>0</v>
      </c>
      <c r="AU312" s="108"/>
      <c r="AV312" s="108"/>
      <c r="AW312" s="108"/>
      <c r="AX312" s="108"/>
      <c r="AZ312" s="108">
        <v>15</v>
      </c>
      <c r="BA312" s="108">
        <v>4</v>
      </c>
      <c r="BB312" s="108">
        <v>2</v>
      </c>
      <c r="BC312" s="108" t="s">
        <v>108</v>
      </c>
      <c r="BD312" s="108" t="s">
        <v>106</v>
      </c>
      <c r="BE312" s="108"/>
      <c r="BF312" s="131">
        <v>0</v>
      </c>
      <c r="BL312" s="108">
        <v>0.1</v>
      </c>
      <c r="BM312">
        <v>0.1</v>
      </c>
      <c r="BN312">
        <v>0.1</v>
      </c>
      <c r="BO312" t="s">
        <v>112</v>
      </c>
      <c r="BP312" t="s">
        <v>106</v>
      </c>
      <c r="BX312" s="108">
        <v>0</v>
      </c>
      <c r="BY312" s="108"/>
      <c r="BZ312" s="108"/>
      <c r="CA312" s="108"/>
      <c r="CB312" s="108"/>
      <c r="CC312" s="108"/>
      <c r="CE312" s="108" t="s">
        <v>709</v>
      </c>
      <c r="CL312" s="108"/>
    </row>
    <row r="313" spans="1:90">
      <c r="A313" s="123">
        <v>43306</v>
      </c>
      <c r="B313" s="108" t="s">
        <v>1541</v>
      </c>
      <c r="D313" s="108" t="s">
        <v>1208</v>
      </c>
      <c r="E313" s="108">
        <v>83</v>
      </c>
      <c r="F313" s="108">
        <v>2</v>
      </c>
      <c r="G313" s="124" t="s">
        <v>502</v>
      </c>
      <c r="H313" s="108">
        <v>0</v>
      </c>
      <c r="I313" s="108">
        <v>75</v>
      </c>
      <c r="J313" s="132" t="s">
        <v>707</v>
      </c>
      <c r="K313" s="126">
        <v>177.33500000000001</v>
      </c>
      <c r="L313" s="126">
        <v>178.08500000000001</v>
      </c>
      <c r="M313" s="127" t="s">
        <v>1679</v>
      </c>
      <c r="N313" s="128" t="s">
        <v>693</v>
      </c>
      <c r="O313" s="108"/>
      <c r="P313" s="108" t="s">
        <v>13</v>
      </c>
      <c r="Q313" s="108" t="s">
        <v>13</v>
      </c>
      <c r="R313" s="124" t="s">
        <v>701</v>
      </c>
      <c r="S313" s="108" t="s">
        <v>701</v>
      </c>
      <c r="T313" t="s">
        <v>158</v>
      </c>
      <c r="U313" t="s">
        <v>136</v>
      </c>
      <c r="V313" s="108" t="s">
        <v>695</v>
      </c>
      <c r="W313" s="108">
        <v>4</v>
      </c>
      <c r="X313" s="129" t="s">
        <v>88</v>
      </c>
      <c r="Y313" s="108" t="s">
        <v>690</v>
      </c>
      <c r="Z313" s="108"/>
      <c r="AA313" s="108"/>
      <c r="AB313" s="108"/>
      <c r="AC313" s="108"/>
      <c r="AD313" s="108" t="s">
        <v>144</v>
      </c>
      <c r="AE313" s="108">
        <v>0</v>
      </c>
      <c r="AG313" s="108"/>
      <c r="AH313" s="124">
        <v>84.9</v>
      </c>
      <c r="AI313" s="130">
        <v>3</v>
      </c>
      <c r="AJ313" s="108">
        <v>2</v>
      </c>
      <c r="AK313" s="131" t="s">
        <v>108</v>
      </c>
      <c r="AL313" s="108" t="s">
        <v>106</v>
      </c>
      <c r="AN313" s="108">
        <v>0</v>
      </c>
      <c r="AO313" s="108"/>
      <c r="AP313" s="108"/>
      <c r="AQ313" s="108"/>
      <c r="AR313" s="131"/>
      <c r="AT313" s="108">
        <v>0</v>
      </c>
      <c r="AU313" s="108"/>
      <c r="AV313" s="108"/>
      <c r="AW313" s="108"/>
      <c r="AX313" s="108"/>
      <c r="AZ313" s="108">
        <v>15</v>
      </c>
      <c r="BA313" s="108">
        <v>4</v>
      </c>
      <c r="BB313" s="108">
        <v>2</v>
      </c>
      <c r="BC313" s="108" t="s">
        <v>108</v>
      </c>
      <c r="BD313" s="108" t="s">
        <v>106</v>
      </c>
      <c r="BE313" s="108"/>
      <c r="BF313" s="131">
        <v>0</v>
      </c>
      <c r="BL313" s="108">
        <v>0.1</v>
      </c>
      <c r="BM313">
        <v>0.1</v>
      </c>
      <c r="BN313">
        <v>0.1</v>
      </c>
      <c r="BO313" t="s">
        <v>112</v>
      </c>
      <c r="BP313" t="s">
        <v>106</v>
      </c>
      <c r="BX313" s="108">
        <v>0</v>
      </c>
      <c r="BY313" s="108"/>
      <c r="BZ313" s="108"/>
      <c r="CA313" s="108"/>
      <c r="CB313" s="108"/>
      <c r="CC313" s="108"/>
      <c r="CE313" s="108" t="s">
        <v>709</v>
      </c>
      <c r="CL313" s="108"/>
    </row>
    <row r="314" spans="1:90">
      <c r="A314" s="123">
        <v>43306</v>
      </c>
      <c r="B314" s="108" t="s">
        <v>1541</v>
      </c>
      <c r="D314" s="108" t="s">
        <v>1208</v>
      </c>
      <c r="E314" s="108">
        <v>83</v>
      </c>
      <c r="F314" s="108">
        <v>3</v>
      </c>
      <c r="G314" s="124" t="s">
        <v>994</v>
      </c>
      <c r="H314" s="108">
        <v>0</v>
      </c>
      <c r="I314" s="108">
        <v>57.5</v>
      </c>
      <c r="J314" s="132" t="s">
        <v>707</v>
      </c>
      <c r="K314" s="126">
        <v>178.08500000000001</v>
      </c>
      <c r="L314" s="126">
        <v>178.66</v>
      </c>
      <c r="M314" s="127" t="s">
        <v>1679</v>
      </c>
      <c r="N314" s="128" t="s">
        <v>693</v>
      </c>
      <c r="O314" s="108"/>
      <c r="P314" s="108" t="s">
        <v>13</v>
      </c>
      <c r="Q314" s="108" t="s">
        <v>13</v>
      </c>
      <c r="R314" s="124" t="s">
        <v>701</v>
      </c>
      <c r="S314" s="108" t="s">
        <v>700</v>
      </c>
      <c r="T314" t="s">
        <v>158</v>
      </c>
      <c r="U314" t="s">
        <v>136</v>
      </c>
      <c r="V314" s="108" t="s">
        <v>695</v>
      </c>
      <c r="W314" s="108">
        <v>4</v>
      </c>
      <c r="X314" s="129" t="s">
        <v>88</v>
      </c>
      <c r="Y314" s="108" t="s">
        <v>690</v>
      </c>
      <c r="Z314" s="108"/>
      <c r="AA314" s="108"/>
      <c r="AB314" s="108"/>
      <c r="AC314" s="108"/>
      <c r="AD314" s="108" t="s">
        <v>144</v>
      </c>
      <c r="AE314" s="108">
        <v>0</v>
      </c>
      <c r="AG314" s="108"/>
      <c r="AH314" s="124">
        <v>84.9</v>
      </c>
      <c r="AI314" s="130">
        <v>3</v>
      </c>
      <c r="AJ314" s="108">
        <v>2</v>
      </c>
      <c r="AK314" s="131" t="s">
        <v>108</v>
      </c>
      <c r="AL314" s="108" t="s">
        <v>106</v>
      </c>
      <c r="AN314" s="108">
        <v>0</v>
      </c>
      <c r="AO314" s="108"/>
      <c r="AP314" s="108"/>
      <c r="AQ314" s="108"/>
      <c r="AR314" s="131"/>
      <c r="AT314" s="108">
        <v>0</v>
      </c>
      <c r="AU314" s="108"/>
      <c r="AV314" s="108"/>
      <c r="AW314" s="108"/>
      <c r="AX314" s="108"/>
      <c r="AZ314" s="108">
        <v>15</v>
      </c>
      <c r="BA314" s="108">
        <v>4</v>
      </c>
      <c r="BB314" s="108">
        <v>2</v>
      </c>
      <c r="BC314" s="108" t="s">
        <v>108</v>
      </c>
      <c r="BD314" s="108" t="s">
        <v>106</v>
      </c>
      <c r="BE314" s="108"/>
      <c r="BF314" s="131">
        <v>0</v>
      </c>
      <c r="BL314" s="108">
        <v>0.1</v>
      </c>
      <c r="BM314">
        <v>0.1</v>
      </c>
      <c r="BN314">
        <v>0.1</v>
      </c>
      <c r="BO314" t="s">
        <v>112</v>
      </c>
      <c r="BP314" t="s">
        <v>106</v>
      </c>
      <c r="BX314" s="108">
        <v>0</v>
      </c>
      <c r="BY314" s="108"/>
      <c r="BZ314" s="108"/>
      <c r="CA314" s="108"/>
      <c r="CB314" s="108"/>
      <c r="CC314" s="108"/>
      <c r="CE314" s="108" t="s">
        <v>709</v>
      </c>
      <c r="CL314" s="108"/>
    </row>
    <row r="315" spans="1:90">
      <c r="A315" s="123">
        <v>43306</v>
      </c>
      <c r="B315" s="108" t="s">
        <v>1541</v>
      </c>
      <c r="D315" s="108" t="s">
        <v>1208</v>
      </c>
      <c r="E315" s="108">
        <v>83</v>
      </c>
      <c r="F315" s="108">
        <v>3</v>
      </c>
      <c r="G315" s="124" t="s">
        <v>994</v>
      </c>
      <c r="H315" s="108">
        <v>54.5</v>
      </c>
      <c r="I315" s="108">
        <v>55</v>
      </c>
      <c r="J315" s="132" t="s">
        <v>707</v>
      </c>
      <c r="K315" s="126">
        <v>178.63</v>
      </c>
      <c r="L315" s="126">
        <v>178.63500000000002</v>
      </c>
      <c r="M315" s="127" t="s">
        <v>1680</v>
      </c>
      <c r="N315" s="128">
        <v>1</v>
      </c>
      <c r="O315" s="108"/>
      <c r="P315" s="108" t="s">
        <v>1469</v>
      </c>
      <c r="Q315" s="108" t="s">
        <v>1469</v>
      </c>
      <c r="R315" s="124" t="s">
        <v>700</v>
      </c>
      <c r="S315" s="108" t="s">
        <v>700</v>
      </c>
      <c r="T315" t="s">
        <v>131</v>
      </c>
      <c r="U315" t="s">
        <v>136</v>
      </c>
      <c r="V315" s="108" t="s">
        <v>696</v>
      </c>
      <c r="W315" s="108">
        <v>5</v>
      </c>
      <c r="X315" s="129" t="s">
        <v>88</v>
      </c>
      <c r="Y315" s="108" t="s">
        <v>92</v>
      </c>
      <c r="Z315" s="108"/>
      <c r="AA315" s="108"/>
      <c r="AB315" s="108"/>
      <c r="AC315" s="108"/>
      <c r="AD315" s="108" t="s">
        <v>144</v>
      </c>
      <c r="AE315" s="108">
        <v>0</v>
      </c>
      <c r="AG315" s="108"/>
      <c r="AH315" s="124">
        <v>0</v>
      </c>
      <c r="AI315" s="130"/>
      <c r="AJ315" s="108"/>
      <c r="AK315" s="131"/>
      <c r="AL315" s="108"/>
      <c r="AN315" s="108">
        <v>100</v>
      </c>
      <c r="AO315" s="108">
        <v>8</v>
      </c>
      <c r="AP315" s="108">
        <v>3</v>
      </c>
      <c r="AQ315" s="108" t="s">
        <v>109</v>
      </c>
      <c r="AR315" s="131" t="s">
        <v>105</v>
      </c>
      <c r="AT315" s="108">
        <v>0</v>
      </c>
      <c r="AU315" s="108"/>
      <c r="AV315" s="108"/>
      <c r="AW315" s="108"/>
      <c r="AX315" s="108"/>
      <c r="AZ315" s="108">
        <v>0</v>
      </c>
      <c r="BA315" s="108"/>
      <c r="BB315" s="108"/>
      <c r="BC315" s="108"/>
      <c r="BD315" s="108"/>
      <c r="BE315" s="108"/>
      <c r="BF315" s="131">
        <v>0</v>
      </c>
      <c r="BL315" s="108">
        <v>0</v>
      </c>
      <c r="BX315" s="108">
        <v>0</v>
      </c>
      <c r="BY315" s="108"/>
      <c r="BZ315" s="108"/>
      <c r="CA315" s="108"/>
      <c r="CB315" s="108"/>
      <c r="CC315" s="108"/>
      <c r="CE315" s="108" t="s">
        <v>1607</v>
      </c>
      <c r="CL315" s="108"/>
    </row>
    <row r="316" spans="1:90">
      <c r="A316" s="123">
        <v>43306</v>
      </c>
      <c r="B316" s="108" t="s">
        <v>1541</v>
      </c>
      <c r="D316" s="108" t="s">
        <v>1208</v>
      </c>
      <c r="E316" s="108">
        <v>83</v>
      </c>
      <c r="F316" s="108">
        <v>3</v>
      </c>
      <c r="G316" s="124" t="s">
        <v>994</v>
      </c>
      <c r="H316" s="108">
        <v>55</v>
      </c>
      <c r="I316" s="108">
        <v>75</v>
      </c>
      <c r="J316" s="132" t="s">
        <v>707</v>
      </c>
      <c r="K316" s="126">
        <v>178.63500000000002</v>
      </c>
      <c r="L316" s="126">
        <v>178.83500000000001</v>
      </c>
      <c r="M316" s="127" t="s">
        <v>1681</v>
      </c>
      <c r="N316" s="128">
        <v>2</v>
      </c>
      <c r="O316" s="108"/>
      <c r="P316" s="108" t="s">
        <v>13</v>
      </c>
      <c r="Q316" s="108" t="s">
        <v>13</v>
      </c>
      <c r="R316" s="124" t="s">
        <v>700</v>
      </c>
      <c r="S316" s="108" t="s">
        <v>701</v>
      </c>
      <c r="T316" t="s">
        <v>131</v>
      </c>
      <c r="U316" t="s">
        <v>136</v>
      </c>
      <c r="V316" s="108" t="s">
        <v>695</v>
      </c>
      <c r="W316" s="108">
        <v>4</v>
      </c>
      <c r="X316" s="129" t="s">
        <v>88</v>
      </c>
      <c r="Y316" s="108" t="s">
        <v>690</v>
      </c>
      <c r="Z316" s="108"/>
      <c r="AA316" s="108"/>
      <c r="AB316" s="108"/>
      <c r="AC316" s="108"/>
      <c r="AD316" s="108" t="s">
        <v>144</v>
      </c>
      <c r="AE316" s="108">
        <v>0</v>
      </c>
      <c r="AG316" s="108"/>
      <c r="AH316" s="124">
        <v>84.5</v>
      </c>
      <c r="AI316" s="130">
        <v>2</v>
      </c>
      <c r="AJ316" s="108">
        <v>1</v>
      </c>
      <c r="AK316" s="131" t="s">
        <v>108</v>
      </c>
      <c r="AL316" s="108" t="s">
        <v>106</v>
      </c>
      <c r="AN316" s="108">
        <v>0</v>
      </c>
      <c r="AO316" s="108"/>
      <c r="AP316" s="108"/>
      <c r="AQ316" s="108"/>
      <c r="AR316" s="131"/>
      <c r="AT316" s="108">
        <v>0</v>
      </c>
      <c r="AU316" s="108"/>
      <c r="AV316" s="108"/>
      <c r="AW316" s="108"/>
      <c r="AX316" s="108"/>
      <c r="AZ316" s="108">
        <v>15</v>
      </c>
      <c r="BA316" s="108">
        <v>8</v>
      </c>
      <c r="BB316" s="108">
        <v>2</v>
      </c>
      <c r="BC316" s="108" t="s">
        <v>108</v>
      </c>
      <c r="BD316" s="108" t="s">
        <v>106</v>
      </c>
      <c r="BE316" s="108"/>
      <c r="BF316" s="131">
        <v>0</v>
      </c>
      <c r="BL316" s="108">
        <v>0.5</v>
      </c>
      <c r="BM316">
        <v>1</v>
      </c>
      <c r="BN316">
        <v>0.5</v>
      </c>
      <c r="BO316" t="s">
        <v>112</v>
      </c>
      <c r="BP316" t="s">
        <v>106</v>
      </c>
      <c r="BX316" s="108">
        <v>0</v>
      </c>
      <c r="BY316" s="108"/>
      <c r="BZ316" s="108"/>
      <c r="CA316" s="108"/>
      <c r="CB316" s="108"/>
      <c r="CC316" s="108"/>
      <c r="CE316" s="108" t="s">
        <v>709</v>
      </c>
      <c r="CL316" s="108"/>
    </row>
    <row r="317" spans="1:90">
      <c r="A317" s="123">
        <v>43306</v>
      </c>
      <c r="B317" s="108" t="s">
        <v>1541</v>
      </c>
      <c r="D317" s="108" t="s">
        <v>1208</v>
      </c>
      <c r="E317" s="108">
        <v>83</v>
      </c>
      <c r="F317" s="108">
        <v>4</v>
      </c>
      <c r="G317" s="124" t="s">
        <v>996</v>
      </c>
      <c r="H317" s="108">
        <v>0</v>
      </c>
      <c r="I317" s="108">
        <v>52</v>
      </c>
      <c r="J317" s="132" t="s">
        <v>707</v>
      </c>
      <c r="K317" s="126">
        <v>178.83500000000001</v>
      </c>
      <c r="L317" s="126">
        <v>179.35500000000002</v>
      </c>
      <c r="M317" s="127" t="s">
        <v>1681</v>
      </c>
      <c r="N317" s="128">
        <v>2</v>
      </c>
      <c r="O317" s="108"/>
      <c r="P317" s="108" t="s">
        <v>13</v>
      </c>
      <c r="Q317" s="108" t="s">
        <v>13</v>
      </c>
      <c r="R317" s="124" t="s">
        <v>701</v>
      </c>
      <c r="S317" s="108" t="s">
        <v>700</v>
      </c>
      <c r="T317" t="s">
        <v>131</v>
      </c>
      <c r="U317" t="s">
        <v>136</v>
      </c>
      <c r="V317" s="108" t="s">
        <v>695</v>
      </c>
      <c r="W317" s="108">
        <v>4</v>
      </c>
      <c r="X317" s="129" t="s">
        <v>88</v>
      </c>
      <c r="Y317" s="108" t="s">
        <v>690</v>
      </c>
      <c r="Z317" s="108"/>
      <c r="AA317" s="108"/>
      <c r="AB317" s="108"/>
      <c r="AC317" s="108"/>
      <c r="AD317" s="108" t="s">
        <v>144</v>
      </c>
      <c r="AE317" s="108">
        <v>0</v>
      </c>
      <c r="AG317" s="108"/>
      <c r="AH317" s="124">
        <v>84.5</v>
      </c>
      <c r="AI317" s="130">
        <v>2</v>
      </c>
      <c r="AJ317" s="108">
        <v>1</v>
      </c>
      <c r="AK317" s="131" t="s">
        <v>108</v>
      </c>
      <c r="AL317" s="108" t="s">
        <v>106</v>
      </c>
      <c r="AN317" s="108">
        <v>0</v>
      </c>
      <c r="AO317" s="108"/>
      <c r="AP317" s="108"/>
      <c r="AQ317" s="108"/>
      <c r="AR317" s="131"/>
      <c r="AT317" s="108">
        <v>0</v>
      </c>
      <c r="AU317" s="108"/>
      <c r="AV317" s="108"/>
      <c r="AW317" s="108"/>
      <c r="AX317" s="108"/>
      <c r="AZ317" s="108">
        <v>15</v>
      </c>
      <c r="BA317" s="108">
        <v>8</v>
      </c>
      <c r="BB317" s="108">
        <v>2</v>
      </c>
      <c r="BC317" s="108" t="s">
        <v>108</v>
      </c>
      <c r="BD317" s="108" t="s">
        <v>106</v>
      </c>
      <c r="BE317" s="108"/>
      <c r="BF317" s="131">
        <v>0</v>
      </c>
      <c r="BL317" s="108">
        <v>0.5</v>
      </c>
      <c r="BM317">
        <v>1</v>
      </c>
      <c r="BN317">
        <v>0.5</v>
      </c>
      <c r="BO317" t="s">
        <v>112</v>
      </c>
      <c r="BP317" t="s">
        <v>106</v>
      </c>
      <c r="BX317" s="108">
        <v>0</v>
      </c>
      <c r="BY317" s="108"/>
      <c r="BZ317" s="108"/>
      <c r="CA317" s="108"/>
      <c r="CB317" s="108"/>
      <c r="CC317" s="108"/>
      <c r="CE317" s="108" t="s">
        <v>709</v>
      </c>
      <c r="CL317" s="108"/>
    </row>
    <row r="318" spans="1:90">
      <c r="A318" s="123">
        <v>43306</v>
      </c>
      <c r="B318" s="108" t="s">
        <v>1541</v>
      </c>
      <c r="D318" s="108" t="s">
        <v>1208</v>
      </c>
      <c r="E318" s="108">
        <v>83</v>
      </c>
      <c r="F318" s="108">
        <v>4</v>
      </c>
      <c r="G318" s="124" t="s">
        <v>996</v>
      </c>
      <c r="H318" s="108">
        <v>52</v>
      </c>
      <c r="I318" s="108">
        <v>53</v>
      </c>
      <c r="J318" s="132" t="s">
        <v>707</v>
      </c>
      <c r="K318" s="126">
        <v>179.35500000000002</v>
      </c>
      <c r="L318" s="126">
        <v>179.36500000000001</v>
      </c>
      <c r="M318" s="127" t="s">
        <v>1682</v>
      </c>
      <c r="N318" s="128">
        <v>1</v>
      </c>
      <c r="O318" s="108"/>
      <c r="P318" s="108" t="s">
        <v>1469</v>
      </c>
      <c r="Q318" s="108" t="s">
        <v>1469</v>
      </c>
      <c r="R318" s="124" t="s">
        <v>700</v>
      </c>
      <c r="S318" s="108" t="s">
        <v>700</v>
      </c>
      <c r="T318" t="s">
        <v>131</v>
      </c>
      <c r="U318" t="s">
        <v>136</v>
      </c>
      <c r="V318" s="108" t="s">
        <v>695</v>
      </c>
      <c r="W318" s="108">
        <v>4</v>
      </c>
      <c r="X318" s="129" t="s">
        <v>88</v>
      </c>
      <c r="Y318" s="108" t="s">
        <v>92</v>
      </c>
      <c r="Z318" s="108"/>
      <c r="AA318" s="108"/>
      <c r="AB318" s="108"/>
      <c r="AC318" s="108"/>
      <c r="AD318" s="108" t="s">
        <v>144</v>
      </c>
      <c r="AE318" s="108">
        <v>0</v>
      </c>
      <c r="AG318" s="108"/>
      <c r="AH318" s="124">
        <v>0</v>
      </c>
      <c r="AI318" s="130"/>
      <c r="AJ318" s="108"/>
      <c r="AK318" s="131"/>
      <c r="AL318" s="108"/>
      <c r="AN318" s="108">
        <v>100</v>
      </c>
      <c r="AO318" s="108">
        <v>4</v>
      </c>
      <c r="AP318" s="108">
        <v>2</v>
      </c>
      <c r="AQ318" s="108" t="s">
        <v>109</v>
      </c>
      <c r="AR318" s="131" t="s">
        <v>105</v>
      </c>
      <c r="AT318" s="108">
        <v>0</v>
      </c>
      <c r="AU318" s="108"/>
      <c r="AV318" s="108"/>
      <c r="AW318" s="108"/>
      <c r="AX318" s="108"/>
      <c r="AZ318" s="108">
        <v>0</v>
      </c>
      <c r="BA318" s="108"/>
      <c r="BB318" s="108"/>
      <c r="BC318" s="108"/>
      <c r="BD318" s="108"/>
      <c r="BE318" s="108"/>
      <c r="BF318" s="131">
        <v>0</v>
      </c>
      <c r="BL318" s="108">
        <v>0</v>
      </c>
      <c r="BX318" s="108">
        <v>0</v>
      </c>
      <c r="BY318" s="108"/>
      <c r="BZ318" s="108"/>
      <c r="CA318" s="108"/>
      <c r="CB318" s="108"/>
      <c r="CC318" s="108"/>
      <c r="CE318" s="108" t="s">
        <v>1607</v>
      </c>
      <c r="CL318" s="108"/>
    </row>
    <row r="319" spans="1:90">
      <c r="A319" s="123">
        <v>43306</v>
      </c>
      <c r="B319" s="108" t="s">
        <v>1541</v>
      </c>
      <c r="D319" s="108" t="s">
        <v>1208</v>
      </c>
      <c r="E319" s="108">
        <v>83</v>
      </c>
      <c r="F319" s="108">
        <v>4</v>
      </c>
      <c r="G319" s="124" t="s">
        <v>996</v>
      </c>
      <c r="H319" s="108">
        <v>53</v>
      </c>
      <c r="I319" s="108">
        <v>69.5</v>
      </c>
      <c r="J319" s="132" t="s">
        <v>707</v>
      </c>
      <c r="K319" s="126">
        <v>179.36500000000001</v>
      </c>
      <c r="L319" s="126">
        <v>179.53</v>
      </c>
      <c r="M319" s="127" t="s">
        <v>1683</v>
      </c>
      <c r="N319" s="128">
        <v>1</v>
      </c>
      <c r="O319" s="108"/>
      <c r="P319" s="108" t="s">
        <v>12</v>
      </c>
      <c r="Q319" s="108" t="s">
        <v>12</v>
      </c>
      <c r="R319" s="124" t="s">
        <v>700</v>
      </c>
      <c r="S319" s="108" t="s">
        <v>700</v>
      </c>
      <c r="T319" s="108" t="s">
        <v>131</v>
      </c>
      <c r="U319" s="108" t="s">
        <v>136</v>
      </c>
      <c r="V319" s="108" t="s">
        <v>695</v>
      </c>
      <c r="W319" s="108">
        <v>4</v>
      </c>
      <c r="X319" s="129" t="s">
        <v>88</v>
      </c>
      <c r="Y319" s="108" t="s">
        <v>690</v>
      </c>
      <c r="Z319" s="108"/>
      <c r="AD319" s="108" t="s">
        <v>144</v>
      </c>
      <c r="AE319" s="108">
        <v>0</v>
      </c>
      <c r="AG319" s="108"/>
      <c r="AH319" s="124">
        <v>99</v>
      </c>
      <c r="AI319" s="130">
        <v>1</v>
      </c>
      <c r="AJ319" s="108">
        <v>0.5</v>
      </c>
      <c r="AK319" s="131" t="s">
        <v>108</v>
      </c>
      <c r="AL319" s="108" t="s">
        <v>106</v>
      </c>
      <c r="AN319" s="108">
        <v>0</v>
      </c>
      <c r="AO319" s="108"/>
      <c r="AP319" s="108"/>
      <c r="AQ319" s="108"/>
      <c r="AR319" s="131"/>
      <c r="AT319" s="108">
        <v>0</v>
      </c>
      <c r="AU319" s="108"/>
      <c r="AV319" s="108"/>
      <c r="AW319" s="108"/>
      <c r="AX319" s="108"/>
      <c r="AZ319" s="108">
        <v>0.5</v>
      </c>
      <c r="BA319">
        <v>1</v>
      </c>
      <c r="BB319">
        <v>1</v>
      </c>
      <c r="BC319" t="s">
        <v>108</v>
      </c>
      <c r="BD319" t="s">
        <v>106</v>
      </c>
      <c r="BF319" s="131">
        <v>0</v>
      </c>
      <c r="BL319" s="108">
        <v>0.5</v>
      </c>
      <c r="BM319" s="131">
        <v>1</v>
      </c>
      <c r="BN319" s="108">
        <v>0.5</v>
      </c>
      <c r="BO319" s="108" t="s">
        <v>108</v>
      </c>
      <c r="BP319" s="108" t="s">
        <v>106</v>
      </c>
      <c r="BX319" s="108">
        <v>0</v>
      </c>
      <c r="CD319" s="108"/>
      <c r="CE319" s="108" t="s">
        <v>1451</v>
      </c>
      <c r="CL319" s="108"/>
    </row>
    <row r="320" spans="1:90">
      <c r="A320" s="123">
        <v>43306</v>
      </c>
      <c r="B320" s="108" t="s">
        <v>1541</v>
      </c>
      <c r="D320" s="108" t="s">
        <v>1208</v>
      </c>
      <c r="E320" s="108">
        <v>83</v>
      </c>
      <c r="F320" s="108">
        <v>4</v>
      </c>
      <c r="G320" s="124" t="s">
        <v>996</v>
      </c>
      <c r="H320" s="108">
        <v>69.5</v>
      </c>
      <c r="I320" s="108">
        <v>71</v>
      </c>
      <c r="J320" s="132" t="s">
        <v>707</v>
      </c>
      <c r="K320" s="126">
        <v>179.53</v>
      </c>
      <c r="L320" s="126">
        <v>179.54500000000002</v>
      </c>
      <c r="M320" s="127" t="s">
        <v>1684</v>
      </c>
      <c r="N320" s="128">
        <v>1</v>
      </c>
      <c r="O320" s="108"/>
      <c r="P320" s="108" t="s">
        <v>7</v>
      </c>
      <c r="Q320" s="108" t="s">
        <v>7</v>
      </c>
      <c r="R320" s="124" t="s">
        <v>700</v>
      </c>
      <c r="S320" s="108" t="s">
        <v>700</v>
      </c>
      <c r="T320" t="s">
        <v>131</v>
      </c>
      <c r="U320" t="s">
        <v>136</v>
      </c>
      <c r="V320" s="108" t="s">
        <v>695</v>
      </c>
      <c r="W320" s="108">
        <v>4</v>
      </c>
      <c r="X320" s="129" t="s">
        <v>88</v>
      </c>
      <c r="Y320" s="108" t="s">
        <v>92</v>
      </c>
      <c r="Z320" s="108"/>
      <c r="AD320" s="108" t="s">
        <v>144</v>
      </c>
      <c r="AE320" s="108">
        <v>0</v>
      </c>
      <c r="AG320" s="108"/>
      <c r="AH320" s="124">
        <v>7</v>
      </c>
      <c r="AI320" s="130">
        <v>5</v>
      </c>
      <c r="AJ320" s="108">
        <v>2</v>
      </c>
      <c r="AK320" s="131" t="s">
        <v>111</v>
      </c>
      <c r="AL320" s="108" t="s">
        <v>106</v>
      </c>
      <c r="AN320" s="108">
        <v>93</v>
      </c>
      <c r="AO320" s="108">
        <v>4</v>
      </c>
      <c r="AP320" s="108">
        <v>2</v>
      </c>
      <c r="AQ320" s="108" t="s">
        <v>109</v>
      </c>
      <c r="AR320" s="131" t="s">
        <v>106</v>
      </c>
      <c r="AT320" s="108">
        <v>0</v>
      </c>
      <c r="AU320" s="108"/>
      <c r="AV320" s="108"/>
      <c r="AW320" s="108"/>
      <c r="AX320" s="108"/>
      <c r="AZ320" s="108">
        <v>0</v>
      </c>
      <c r="BF320" s="131">
        <v>0</v>
      </c>
      <c r="BL320" s="108">
        <v>0</v>
      </c>
      <c r="BM320" s="131"/>
      <c r="BN320" s="108"/>
      <c r="BO320" s="108"/>
      <c r="BP320" s="108"/>
      <c r="BX320" s="108">
        <v>0</v>
      </c>
      <c r="CD320" s="108"/>
      <c r="CE320" s="108" t="s">
        <v>1685</v>
      </c>
      <c r="CL320" s="108"/>
    </row>
    <row r="321" spans="1:90">
      <c r="A321" s="123">
        <v>43306</v>
      </c>
      <c r="B321" s="108" t="s">
        <v>1541</v>
      </c>
      <c r="D321" s="108" t="s">
        <v>1208</v>
      </c>
      <c r="E321" s="108">
        <v>83</v>
      </c>
      <c r="F321" s="108">
        <v>4</v>
      </c>
      <c r="G321" s="124" t="s">
        <v>996</v>
      </c>
      <c r="H321" s="108">
        <v>71</v>
      </c>
      <c r="I321" s="108">
        <v>79</v>
      </c>
      <c r="J321" s="132" t="s">
        <v>707</v>
      </c>
      <c r="K321" s="126">
        <v>179.54500000000002</v>
      </c>
      <c r="L321" s="126">
        <v>179.625</v>
      </c>
      <c r="M321" s="127" t="s">
        <v>1686</v>
      </c>
      <c r="N321" s="128">
        <v>2</v>
      </c>
      <c r="O321" t="s">
        <v>28</v>
      </c>
      <c r="P321" s="108" t="s">
        <v>12</v>
      </c>
      <c r="Q321" s="108" t="s">
        <v>1326</v>
      </c>
      <c r="R321" s="124" t="s">
        <v>700</v>
      </c>
      <c r="S321" s="108" t="s">
        <v>701</v>
      </c>
      <c r="T321" s="108" t="s">
        <v>131</v>
      </c>
      <c r="U321" s="108" t="s">
        <v>136</v>
      </c>
      <c r="V321" s="108" t="s">
        <v>695</v>
      </c>
      <c r="W321" s="108">
        <v>4</v>
      </c>
      <c r="X321" s="129" t="s">
        <v>88</v>
      </c>
      <c r="Y321" s="108" t="s">
        <v>92</v>
      </c>
      <c r="Z321" s="108"/>
      <c r="AA321" s="108"/>
      <c r="AB321" s="108"/>
      <c r="AC321" s="108"/>
      <c r="AD321" s="108" t="s">
        <v>144</v>
      </c>
      <c r="AE321" s="108">
        <v>0</v>
      </c>
      <c r="AH321" s="124">
        <v>98.9</v>
      </c>
      <c r="AI321" s="130">
        <v>1.5</v>
      </c>
      <c r="AJ321" s="108">
        <v>1</v>
      </c>
      <c r="AK321" s="131" t="s">
        <v>108</v>
      </c>
      <c r="AL321" s="108" t="s">
        <v>106</v>
      </c>
      <c r="AN321" s="108">
        <v>0</v>
      </c>
      <c r="AO321" s="108"/>
      <c r="AP321" s="108"/>
      <c r="AQ321" s="108"/>
      <c r="AR321" s="131"/>
      <c r="AT321" s="108">
        <v>0</v>
      </c>
      <c r="AU321" s="108"/>
      <c r="AV321" s="108"/>
      <c r="AW321" s="108"/>
      <c r="AX321" s="108"/>
      <c r="AZ321" s="108">
        <v>1</v>
      </c>
      <c r="BA321">
        <v>1</v>
      </c>
      <c r="BB321">
        <v>0.5</v>
      </c>
      <c r="BC321" t="s">
        <v>109</v>
      </c>
      <c r="BD321" t="s">
        <v>106</v>
      </c>
      <c r="BF321" s="131">
        <v>0</v>
      </c>
      <c r="BL321" s="108">
        <v>0.1</v>
      </c>
      <c r="BM321">
        <v>0.5</v>
      </c>
      <c r="BN321">
        <v>0.5</v>
      </c>
      <c r="BO321" t="s">
        <v>108</v>
      </c>
      <c r="BP321" t="s">
        <v>104</v>
      </c>
      <c r="BX321" s="108">
        <v>0</v>
      </c>
      <c r="CD321" s="108"/>
      <c r="CE321" s="108" t="s">
        <v>1555</v>
      </c>
      <c r="CL321" s="108"/>
    </row>
    <row r="322" spans="1:90">
      <c r="A322" s="123">
        <v>43306</v>
      </c>
      <c r="B322" s="108" t="s">
        <v>1541</v>
      </c>
      <c r="D322" s="108" t="s">
        <v>1208</v>
      </c>
      <c r="E322" s="108">
        <v>84</v>
      </c>
      <c r="F322" s="108">
        <v>1</v>
      </c>
      <c r="G322" s="124" t="s">
        <v>503</v>
      </c>
      <c r="H322" s="108">
        <v>0</v>
      </c>
      <c r="I322" s="108">
        <v>3.5</v>
      </c>
      <c r="J322" s="132" t="s">
        <v>707</v>
      </c>
      <c r="K322" s="126">
        <v>179.6</v>
      </c>
      <c r="L322" s="126">
        <v>179.63499999999999</v>
      </c>
      <c r="M322" s="127" t="s">
        <v>1686</v>
      </c>
      <c r="N322" s="128">
        <v>2</v>
      </c>
      <c r="O322" t="s">
        <v>28</v>
      </c>
      <c r="P322" s="108" t="s">
        <v>12</v>
      </c>
      <c r="Q322" s="108" t="s">
        <v>1326</v>
      </c>
      <c r="R322" s="124" t="s">
        <v>701</v>
      </c>
      <c r="S322" s="108" t="s">
        <v>700</v>
      </c>
      <c r="T322" t="s">
        <v>131</v>
      </c>
      <c r="U322" t="s">
        <v>136</v>
      </c>
      <c r="V322" s="108" t="s">
        <v>695</v>
      </c>
      <c r="W322" s="108">
        <v>4</v>
      </c>
      <c r="X322" s="129" t="s">
        <v>88</v>
      </c>
      <c r="Y322" s="108" t="s">
        <v>92</v>
      </c>
      <c r="Z322" s="108"/>
      <c r="AA322" s="108"/>
      <c r="AB322" s="108"/>
      <c r="AC322" s="108"/>
      <c r="AD322" s="108" t="s">
        <v>144</v>
      </c>
      <c r="AE322" s="108">
        <v>0</v>
      </c>
      <c r="AH322" s="124">
        <v>98.9</v>
      </c>
      <c r="AI322" s="130">
        <v>1.5</v>
      </c>
      <c r="AJ322" s="108">
        <v>1</v>
      </c>
      <c r="AK322" s="131" t="s">
        <v>108</v>
      </c>
      <c r="AL322" s="108" t="s">
        <v>106</v>
      </c>
      <c r="AN322" s="108">
        <v>0</v>
      </c>
      <c r="AO322" s="108"/>
      <c r="AP322" s="108"/>
      <c r="AQ322" s="108"/>
      <c r="AR322" s="131"/>
      <c r="AT322" s="108">
        <v>0</v>
      </c>
      <c r="AU322" s="108"/>
      <c r="AV322" s="108"/>
      <c r="AW322" s="108"/>
      <c r="AX322" s="108"/>
      <c r="AZ322" s="108">
        <v>1</v>
      </c>
      <c r="BA322">
        <v>1</v>
      </c>
      <c r="BB322">
        <v>0.5</v>
      </c>
      <c r="BC322" t="s">
        <v>109</v>
      </c>
      <c r="BD322" t="s">
        <v>106</v>
      </c>
      <c r="BF322" s="131">
        <v>0</v>
      </c>
      <c r="BL322" s="108">
        <v>0.1</v>
      </c>
      <c r="BM322">
        <v>0.5</v>
      </c>
      <c r="BN322">
        <v>0.5</v>
      </c>
      <c r="BO322" t="s">
        <v>108</v>
      </c>
      <c r="BP322" t="s">
        <v>104</v>
      </c>
      <c r="BX322" s="108">
        <v>0</v>
      </c>
      <c r="CD322" s="108"/>
      <c r="CE322" s="108" t="s">
        <v>1555</v>
      </c>
      <c r="CL322" s="108"/>
    </row>
    <row r="323" spans="1:90">
      <c r="A323" s="123">
        <v>43306</v>
      </c>
      <c r="B323" s="108" t="s">
        <v>1541</v>
      </c>
      <c r="D323" s="108" t="s">
        <v>1208</v>
      </c>
      <c r="E323" s="108">
        <v>84</v>
      </c>
      <c r="F323" s="108">
        <v>1</v>
      </c>
      <c r="G323" s="124" t="s">
        <v>503</v>
      </c>
      <c r="H323" s="108">
        <v>3.5</v>
      </c>
      <c r="I323" s="108">
        <v>8</v>
      </c>
      <c r="J323" s="132" t="s">
        <v>707</v>
      </c>
      <c r="K323" s="126">
        <v>179.63499999999999</v>
      </c>
      <c r="L323" s="126">
        <v>179.68</v>
      </c>
      <c r="M323" s="127" t="s">
        <v>1687</v>
      </c>
      <c r="N323" s="128">
        <v>1</v>
      </c>
      <c r="O323" s="108"/>
      <c r="P323" s="108" t="s">
        <v>1469</v>
      </c>
      <c r="Q323" s="108" t="s">
        <v>1469</v>
      </c>
      <c r="R323" s="124" t="s">
        <v>700</v>
      </c>
      <c r="S323" s="108" t="s">
        <v>700</v>
      </c>
      <c r="T323" s="108" t="s">
        <v>131</v>
      </c>
      <c r="U323" s="108" t="s">
        <v>138</v>
      </c>
      <c r="V323" s="108" t="s">
        <v>695</v>
      </c>
      <c r="W323" s="108">
        <v>4</v>
      </c>
      <c r="X323" s="129" t="s">
        <v>88</v>
      </c>
      <c r="Y323" s="108" t="s">
        <v>92</v>
      </c>
      <c r="Z323" s="108"/>
      <c r="AD323" s="108" t="s">
        <v>144</v>
      </c>
      <c r="AE323" s="108">
        <v>0</v>
      </c>
      <c r="AG323" s="108"/>
      <c r="AH323" s="124">
        <v>1</v>
      </c>
      <c r="AI323" s="130">
        <v>2</v>
      </c>
      <c r="AJ323" s="108">
        <v>1</v>
      </c>
      <c r="AK323" s="131" t="s">
        <v>111</v>
      </c>
      <c r="AL323" s="108" t="s">
        <v>106</v>
      </c>
      <c r="AN323" s="108">
        <v>99</v>
      </c>
      <c r="AO323" s="108">
        <v>1</v>
      </c>
      <c r="AP323" s="108">
        <v>0.5</v>
      </c>
      <c r="AQ323" s="108" t="s">
        <v>109</v>
      </c>
      <c r="AR323" s="131" t="s">
        <v>105</v>
      </c>
      <c r="AT323" s="108">
        <v>0</v>
      </c>
      <c r="AU323" s="108"/>
      <c r="AV323" s="108"/>
      <c r="AW323" s="108"/>
      <c r="AX323" s="108"/>
      <c r="AZ323" s="108">
        <v>0</v>
      </c>
      <c r="BA323" s="108"/>
      <c r="BB323" s="108"/>
      <c r="BC323" s="108"/>
      <c r="BD323" s="108"/>
      <c r="BF323" s="131">
        <v>0</v>
      </c>
      <c r="BL323" s="108">
        <v>0</v>
      </c>
      <c r="BM323" s="131"/>
      <c r="BN323" s="108"/>
      <c r="BO323" s="108"/>
      <c r="BP323" s="108"/>
      <c r="BX323">
        <v>0</v>
      </c>
      <c r="CD323" s="108"/>
      <c r="CE323" s="108" t="s">
        <v>1688</v>
      </c>
      <c r="CL323" s="108"/>
    </row>
    <row r="324" spans="1:90">
      <c r="A324" s="123">
        <v>43306</v>
      </c>
      <c r="B324" s="108" t="s">
        <v>1541</v>
      </c>
      <c r="D324" s="108" t="s">
        <v>1208</v>
      </c>
      <c r="E324" s="108">
        <v>84</v>
      </c>
      <c r="F324" s="108">
        <v>1</v>
      </c>
      <c r="G324" s="124" t="s">
        <v>503</v>
      </c>
      <c r="H324" s="108">
        <v>8</v>
      </c>
      <c r="I324" s="108">
        <v>70</v>
      </c>
      <c r="J324" s="132" t="s">
        <v>707</v>
      </c>
      <c r="K324" s="126">
        <v>179.68</v>
      </c>
      <c r="L324" s="126">
        <v>180.29999999999998</v>
      </c>
      <c r="M324" s="127" t="s">
        <v>1689</v>
      </c>
      <c r="N324" s="128">
        <v>12</v>
      </c>
      <c r="O324" s="108"/>
      <c r="P324" s="108" t="s">
        <v>13</v>
      </c>
      <c r="Q324" s="108" t="s">
        <v>13</v>
      </c>
      <c r="R324" s="124" t="s">
        <v>700</v>
      </c>
      <c r="S324" s="108" t="s">
        <v>701</v>
      </c>
      <c r="T324" t="s">
        <v>131</v>
      </c>
      <c r="U324" t="s">
        <v>138</v>
      </c>
      <c r="V324" s="108" t="s">
        <v>695</v>
      </c>
      <c r="W324" s="108">
        <v>4</v>
      </c>
      <c r="X324" s="129" t="s">
        <v>88</v>
      </c>
      <c r="Y324" s="108" t="s">
        <v>690</v>
      </c>
      <c r="Z324" s="108"/>
      <c r="AD324" s="108" t="s">
        <v>144</v>
      </c>
      <c r="AE324" s="108">
        <v>0</v>
      </c>
      <c r="AG324" s="108"/>
      <c r="AH324" s="124">
        <v>79.5</v>
      </c>
      <c r="AI324" s="130">
        <v>3</v>
      </c>
      <c r="AJ324" s="108">
        <v>2</v>
      </c>
      <c r="AK324" s="131" t="s">
        <v>108</v>
      </c>
      <c r="AL324" s="108" t="s">
        <v>106</v>
      </c>
      <c r="AN324" s="108">
        <v>0</v>
      </c>
      <c r="AO324" s="108"/>
      <c r="AP324" s="108"/>
      <c r="AQ324" s="108"/>
      <c r="AR324" s="131"/>
      <c r="AT324" s="108">
        <v>0</v>
      </c>
      <c r="AU324" s="108"/>
      <c r="AV324" s="108"/>
      <c r="AW324" s="108"/>
      <c r="AX324" s="108"/>
      <c r="AZ324" s="108">
        <v>20</v>
      </c>
      <c r="BA324" s="108">
        <v>4</v>
      </c>
      <c r="BB324" s="108">
        <v>2</v>
      </c>
      <c r="BC324" s="108" t="s">
        <v>108</v>
      </c>
      <c r="BD324" s="108" t="s">
        <v>106</v>
      </c>
      <c r="BF324" s="131">
        <v>0</v>
      </c>
      <c r="BL324" s="108">
        <v>0.5</v>
      </c>
      <c r="BM324" s="131">
        <v>0.5</v>
      </c>
      <c r="BN324" s="108">
        <v>0.5</v>
      </c>
      <c r="BO324" s="108" t="s">
        <v>108</v>
      </c>
      <c r="BP324" s="108" t="s">
        <v>106</v>
      </c>
      <c r="BX324">
        <v>0</v>
      </c>
      <c r="CD324" s="108"/>
      <c r="CE324" s="108" t="s">
        <v>709</v>
      </c>
      <c r="CL324" s="108"/>
    </row>
    <row r="325" spans="1:90">
      <c r="A325" s="123">
        <v>43306</v>
      </c>
      <c r="B325" s="108" t="s">
        <v>1541</v>
      </c>
      <c r="D325" s="108" t="s">
        <v>1208</v>
      </c>
      <c r="E325" s="108">
        <v>84</v>
      </c>
      <c r="F325" s="108">
        <v>2</v>
      </c>
      <c r="G325" s="124" t="s">
        <v>999</v>
      </c>
      <c r="H325" s="108">
        <v>0</v>
      </c>
      <c r="I325" s="108">
        <v>64</v>
      </c>
      <c r="J325" s="132" t="s">
        <v>707</v>
      </c>
      <c r="K325" s="126">
        <v>180.3</v>
      </c>
      <c r="L325" s="126">
        <v>180.94</v>
      </c>
      <c r="M325" s="127" t="s">
        <v>1689</v>
      </c>
      <c r="N325" s="128">
        <v>12</v>
      </c>
      <c r="P325" s="108" t="s">
        <v>13</v>
      </c>
      <c r="Q325" s="108" t="s">
        <v>13</v>
      </c>
      <c r="R325" s="124" t="s">
        <v>701</v>
      </c>
      <c r="S325" s="108" t="s">
        <v>701</v>
      </c>
      <c r="T325" s="108" t="s">
        <v>131</v>
      </c>
      <c r="U325" s="108" t="s">
        <v>138</v>
      </c>
      <c r="V325" s="108" t="s">
        <v>695</v>
      </c>
      <c r="W325" s="108">
        <v>4</v>
      </c>
      <c r="X325" s="129" t="s">
        <v>88</v>
      </c>
      <c r="Y325" s="108" t="s">
        <v>690</v>
      </c>
      <c r="Z325" s="108"/>
      <c r="AA325" s="108"/>
      <c r="AB325" s="108"/>
      <c r="AC325" s="108"/>
      <c r="AD325" s="108" t="s">
        <v>144</v>
      </c>
      <c r="AE325" s="108">
        <v>0</v>
      </c>
      <c r="AG325" s="108"/>
      <c r="AH325" s="124">
        <v>79.5</v>
      </c>
      <c r="AI325" s="130">
        <v>3</v>
      </c>
      <c r="AJ325" s="108">
        <v>2</v>
      </c>
      <c r="AK325" s="131" t="s">
        <v>108</v>
      </c>
      <c r="AL325" s="108" t="s">
        <v>106</v>
      </c>
      <c r="AN325" s="108">
        <v>0</v>
      </c>
      <c r="AO325" s="108"/>
      <c r="AP325" s="108"/>
      <c r="AQ325" s="108"/>
      <c r="AR325" s="131"/>
      <c r="AT325" s="108">
        <v>0</v>
      </c>
      <c r="AU325" s="108"/>
      <c r="AV325" s="108"/>
      <c r="AW325" s="108"/>
      <c r="AX325" s="108"/>
      <c r="AZ325" s="108">
        <v>20</v>
      </c>
      <c r="BA325">
        <v>4</v>
      </c>
      <c r="BB325">
        <v>2</v>
      </c>
      <c r="BC325" t="s">
        <v>108</v>
      </c>
      <c r="BD325" t="s">
        <v>106</v>
      </c>
      <c r="BF325" s="131">
        <v>0</v>
      </c>
      <c r="BL325" s="108">
        <v>0.5</v>
      </c>
      <c r="BM325" s="131">
        <v>0.5</v>
      </c>
      <c r="BN325" s="108">
        <v>0.5</v>
      </c>
      <c r="BO325" s="108" t="s">
        <v>108</v>
      </c>
      <c r="BP325" s="108" t="s">
        <v>106</v>
      </c>
      <c r="BX325" s="108">
        <v>0</v>
      </c>
      <c r="CD325" s="108"/>
      <c r="CE325" s="108" t="s">
        <v>709</v>
      </c>
      <c r="CL325" s="108"/>
    </row>
    <row r="326" spans="1:90">
      <c r="A326" s="123">
        <v>43306</v>
      </c>
      <c r="B326" s="108" t="s">
        <v>1541</v>
      </c>
      <c r="D326" s="108" t="s">
        <v>1208</v>
      </c>
      <c r="E326" s="108">
        <v>84</v>
      </c>
      <c r="F326" s="108">
        <v>3</v>
      </c>
      <c r="G326" s="124" t="s">
        <v>1001</v>
      </c>
      <c r="H326" s="108">
        <v>0</v>
      </c>
      <c r="I326" s="108">
        <v>87.5</v>
      </c>
      <c r="J326" s="132" t="s">
        <v>707</v>
      </c>
      <c r="K326" s="126">
        <v>180.94</v>
      </c>
      <c r="L326" s="126">
        <v>181.815</v>
      </c>
      <c r="M326" s="127" t="s">
        <v>1689</v>
      </c>
      <c r="N326" s="128">
        <v>12</v>
      </c>
      <c r="O326" s="108"/>
      <c r="P326" s="108" t="s">
        <v>13</v>
      </c>
      <c r="Q326" s="108" t="s">
        <v>13</v>
      </c>
      <c r="R326" s="124" t="s">
        <v>701</v>
      </c>
      <c r="S326" s="108" t="s">
        <v>700</v>
      </c>
      <c r="T326" s="108" t="s">
        <v>131</v>
      </c>
      <c r="U326" s="108" t="s">
        <v>138</v>
      </c>
      <c r="V326" s="108" t="s">
        <v>695</v>
      </c>
      <c r="W326" s="108">
        <v>4</v>
      </c>
      <c r="X326" s="129" t="s">
        <v>88</v>
      </c>
      <c r="Y326" s="108" t="s">
        <v>690</v>
      </c>
      <c r="Z326" s="108"/>
      <c r="AB326" s="108"/>
      <c r="AC326" s="108"/>
      <c r="AD326" s="108" t="s">
        <v>144</v>
      </c>
      <c r="AE326" s="108">
        <v>0</v>
      </c>
      <c r="AG326" s="108"/>
      <c r="AH326" s="124">
        <v>79.5</v>
      </c>
      <c r="AI326" s="130">
        <v>3</v>
      </c>
      <c r="AJ326" s="108">
        <v>2</v>
      </c>
      <c r="AK326" s="131" t="s">
        <v>108</v>
      </c>
      <c r="AL326" s="108" t="s">
        <v>106</v>
      </c>
      <c r="AN326" s="108">
        <v>0</v>
      </c>
      <c r="AO326" s="108"/>
      <c r="AP326" s="108"/>
      <c r="AQ326" s="108"/>
      <c r="AR326" s="131"/>
      <c r="AT326" s="108">
        <v>0</v>
      </c>
      <c r="AU326" s="108"/>
      <c r="AV326" s="108"/>
      <c r="AW326" s="108"/>
      <c r="AX326" s="108"/>
      <c r="AZ326" s="108">
        <v>20</v>
      </c>
      <c r="BA326" s="108">
        <v>4</v>
      </c>
      <c r="BB326" s="108">
        <v>2</v>
      </c>
      <c r="BC326" s="108" t="s">
        <v>108</v>
      </c>
      <c r="BD326" s="108" t="s">
        <v>106</v>
      </c>
      <c r="BF326" s="131">
        <v>0</v>
      </c>
      <c r="BL326" s="108">
        <v>0.5</v>
      </c>
      <c r="BM326">
        <v>0.5</v>
      </c>
      <c r="BN326">
        <v>0.5</v>
      </c>
      <c r="BO326" t="s">
        <v>108</v>
      </c>
      <c r="BP326" t="s">
        <v>106</v>
      </c>
      <c r="BX326" s="108">
        <v>0</v>
      </c>
      <c r="CD326" s="108"/>
      <c r="CE326" s="108" t="s">
        <v>709</v>
      </c>
      <c r="CL326" s="108"/>
    </row>
    <row r="327" spans="1:90">
      <c r="A327" s="123">
        <v>43306</v>
      </c>
      <c r="B327" s="108" t="s">
        <v>1541</v>
      </c>
      <c r="D327" s="108" t="s">
        <v>1208</v>
      </c>
      <c r="E327" s="108">
        <v>84</v>
      </c>
      <c r="F327" s="108">
        <v>3</v>
      </c>
      <c r="G327" s="124" t="s">
        <v>1001</v>
      </c>
      <c r="H327" s="108">
        <v>87.5</v>
      </c>
      <c r="I327" s="108">
        <v>91.5</v>
      </c>
      <c r="J327" s="132" t="s">
        <v>707</v>
      </c>
      <c r="K327" s="126">
        <v>181.815</v>
      </c>
      <c r="L327" s="126">
        <v>181.85499999999999</v>
      </c>
      <c r="M327" s="127" t="s">
        <v>1690</v>
      </c>
      <c r="N327" s="128">
        <v>1</v>
      </c>
      <c r="O327" t="s">
        <v>27</v>
      </c>
      <c r="P327" s="108" t="s">
        <v>1469</v>
      </c>
      <c r="Q327" s="108" t="s">
        <v>1691</v>
      </c>
      <c r="R327" s="124" t="s">
        <v>700</v>
      </c>
      <c r="S327" s="108" t="s">
        <v>700</v>
      </c>
      <c r="T327" s="108" t="s">
        <v>131</v>
      </c>
      <c r="U327" s="108" t="s">
        <v>138</v>
      </c>
      <c r="V327" s="108" t="s">
        <v>695</v>
      </c>
      <c r="W327" s="108">
        <v>4</v>
      </c>
      <c r="X327" s="129" t="s">
        <v>88</v>
      </c>
      <c r="Y327" s="108" t="s">
        <v>92</v>
      </c>
      <c r="Z327" s="108"/>
      <c r="AA327" s="108"/>
      <c r="AB327" s="108"/>
      <c r="AC327" s="108"/>
      <c r="AD327" s="108" t="s">
        <v>144</v>
      </c>
      <c r="AE327" s="108">
        <v>0</v>
      </c>
      <c r="AH327" s="124">
        <v>1</v>
      </c>
      <c r="AI327" s="130">
        <v>3</v>
      </c>
      <c r="AJ327" s="108">
        <v>2</v>
      </c>
      <c r="AK327" s="131" t="s">
        <v>109</v>
      </c>
      <c r="AL327" s="108" t="s">
        <v>106</v>
      </c>
      <c r="AN327" s="108">
        <v>99</v>
      </c>
      <c r="AO327" s="108">
        <v>4</v>
      </c>
      <c r="AP327" s="108">
        <v>2</v>
      </c>
      <c r="AQ327" s="108" t="s">
        <v>109</v>
      </c>
      <c r="AR327" s="131" t="s">
        <v>105</v>
      </c>
      <c r="AT327" s="108">
        <v>0</v>
      </c>
      <c r="AU327" s="108"/>
      <c r="AV327" s="108"/>
      <c r="AW327" s="108"/>
      <c r="AX327" s="108"/>
      <c r="AZ327" s="108">
        <v>0</v>
      </c>
      <c r="BF327" s="131">
        <v>0</v>
      </c>
      <c r="BL327" s="108">
        <v>0</v>
      </c>
      <c r="BM327" s="131"/>
      <c r="BN327" s="108"/>
      <c r="BO327" s="108"/>
      <c r="BP327" s="108"/>
      <c r="BX327" s="108">
        <v>0</v>
      </c>
      <c r="CD327" s="108"/>
      <c r="CE327" s="108" t="s">
        <v>1688</v>
      </c>
      <c r="CL327" s="108"/>
    </row>
    <row r="328" spans="1:90">
      <c r="A328" s="123">
        <v>43306</v>
      </c>
      <c r="B328" s="108" t="s">
        <v>1541</v>
      </c>
      <c r="D328" s="108" t="s">
        <v>1208</v>
      </c>
      <c r="E328" s="108">
        <v>84</v>
      </c>
      <c r="F328" s="108">
        <v>4</v>
      </c>
      <c r="G328" s="124" t="s">
        <v>1003</v>
      </c>
      <c r="H328" s="108">
        <v>0</v>
      </c>
      <c r="I328" s="108">
        <v>83.5</v>
      </c>
      <c r="J328" s="132" t="s">
        <v>707</v>
      </c>
      <c r="K328" s="126">
        <v>181.85499999999999</v>
      </c>
      <c r="L328" s="126">
        <v>182.69</v>
      </c>
      <c r="M328" s="127" t="s">
        <v>1692</v>
      </c>
      <c r="N328" s="128" t="s">
        <v>693</v>
      </c>
      <c r="P328" s="108" t="s">
        <v>13</v>
      </c>
      <c r="Q328" s="108" t="s">
        <v>13</v>
      </c>
      <c r="R328" s="124" t="s">
        <v>700</v>
      </c>
      <c r="S328" s="108" t="s">
        <v>701</v>
      </c>
      <c r="T328" t="s">
        <v>131</v>
      </c>
      <c r="U328" t="s">
        <v>138</v>
      </c>
      <c r="V328" s="108" t="s">
        <v>695</v>
      </c>
      <c r="W328" s="108">
        <v>4</v>
      </c>
      <c r="X328" s="129" t="s">
        <v>88</v>
      </c>
      <c r="Y328" s="108" t="s">
        <v>690</v>
      </c>
      <c r="Z328" s="108"/>
      <c r="AA328" s="108"/>
      <c r="AB328" s="108"/>
      <c r="AC328" s="108"/>
      <c r="AD328" s="108" t="s">
        <v>144</v>
      </c>
      <c r="AE328" s="108">
        <v>0</v>
      </c>
      <c r="AH328" s="124">
        <v>79.8</v>
      </c>
      <c r="AI328" s="130">
        <v>3</v>
      </c>
      <c r="AJ328" s="108">
        <v>2</v>
      </c>
      <c r="AK328" s="131" t="s">
        <v>108</v>
      </c>
      <c r="AL328" s="108" t="s">
        <v>106</v>
      </c>
      <c r="AN328" s="108">
        <v>0</v>
      </c>
      <c r="AO328" s="108"/>
      <c r="AP328" s="108"/>
      <c r="AQ328" s="108"/>
      <c r="AR328" s="131"/>
      <c r="AT328" s="108">
        <v>0</v>
      </c>
      <c r="AU328" s="108"/>
      <c r="AV328" s="108"/>
      <c r="AW328" s="108"/>
      <c r="AX328" s="108"/>
      <c r="AZ328" s="108">
        <v>20</v>
      </c>
      <c r="BA328">
        <v>7</v>
      </c>
      <c r="BB328">
        <v>2</v>
      </c>
      <c r="BC328" t="s">
        <v>109</v>
      </c>
      <c r="BD328" t="s">
        <v>106</v>
      </c>
      <c r="BF328" s="131">
        <v>0</v>
      </c>
      <c r="BL328" s="108">
        <v>0.2</v>
      </c>
      <c r="BM328" s="131">
        <v>0.5</v>
      </c>
      <c r="BN328" s="108">
        <v>0.5</v>
      </c>
      <c r="BO328" s="108" t="s">
        <v>109</v>
      </c>
      <c r="BP328" s="108" t="s">
        <v>106</v>
      </c>
      <c r="BX328" s="108">
        <v>0</v>
      </c>
      <c r="CD328" s="108" t="s">
        <v>1693</v>
      </c>
      <c r="CE328" s="108" t="s">
        <v>709</v>
      </c>
      <c r="CL328" s="108"/>
    </row>
    <row r="329" spans="1:90">
      <c r="A329" s="123">
        <v>43306</v>
      </c>
      <c r="B329" s="108" t="s">
        <v>1541</v>
      </c>
      <c r="D329" s="108" t="s">
        <v>1208</v>
      </c>
      <c r="E329" s="108">
        <v>85</v>
      </c>
      <c r="F329" s="108">
        <v>1</v>
      </c>
      <c r="G329" s="124" t="s">
        <v>504</v>
      </c>
      <c r="H329" s="108">
        <v>0</v>
      </c>
      <c r="I329" s="108">
        <v>49</v>
      </c>
      <c r="J329" s="132" t="s">
        <v>707</v>
      </c>
      <c r="K329" s="126">
        <v>182.6</v>
      </c>
      <c r="L329" s="126">
        <v>183.09</v>
      </c>
      <c r="M329" s="127" t="s">
        <v>1692</v>
      </c>
      <c r="N329" s="128" t="s">
        <v>693</v>
      </c>
      <c r="P329" s="108" t="s">
        <v>13</v>
      </c>
      <c r="Q329" s="108" t="s">
        <v>13</v>
      </c>
      <c r="R329" s="124" t="s">
        <v>701</v>
      </c>
      <c r="S329" s="108" t="s">
        <v>701</v>
      </c>
      <c r="T329" t="s">
        <v>131</v>
      </c>
      <c r="U329" t="s">
        <v>138</v>
      </c>
      <c r="V329" s="108" t="s">
        <v>695</v>
      </c>
      <c r="W329" s="108">
        <v>4</v>
      </c>
      <c r="X329" s="129" t="s">
        <v>88</v>
      </c>
      <c r="Y329" s="108" t="s">
        <v>690</v>
      </c>
      <c r="Z329" s="108"/>
      <c r="AA329" s="108"/>
      <c r="AB329" s="108"/>
      <c r="AC329" s="108"/>
      <c r="AD329" s="108" t="s">
        <v>144</v>
      </c>
      <c r="AE329" s="108">
        <v>0</v>
      </c>
      <c r="AH329" s="124">
        <v>79.8</v>
      </c>
      <c r="AI329" s="130">
        <v>3</v>
      </c>
      <c r="AJ329" s="108">
        <v>2</v>
      </c>
      <c r="AK329" s="131" t="s">
        <v>108</v>
      </c>
      <c r="AL329" s="108" t="s">
        <v>106</v>
      </c>
      <c r="AN329" s="108">
        <v>0</v>
      </c>
      <c r="AO329" s="108"/>
      <c r="AP329" s="108"/>
      <c r="AQ329" s="108"/>
      <c r="AR329" s="131"/>
      <c r="AT329" s="108">
        <v>0</v>
      </c>
      <c r="AU329" s="108"/>
      <c r="AV329" s="108"/>
      <c r="AW329" s="108"/>
      <c r="AX329" s="108"/>
      <c r="AZ329" s="108">
        <v>20</v>
      </c>
      <c r="BA329">
        <v>7</v>
      </c>
      <c r="BB329">
        <v>2</v>
      </c>
      <c r="BC329" t="s">
        <v>109</v>
      </c>
      <c r="BD329" t="s">
        <v>106</v>
      </c>
      <c r="BF329" s="131">
        <v>0</v>
      </c>
      <c r="BL329" s="108">
        <v>0.2</v>
      </c>
      <c r="BM329" s="131">
        <v>0.5</v>
      </c>
      <c r="BN329" s="108">
        <v>0.5</v>
      </c>
      <c r="BO329" s="108" t="s">
        <v>109</v>
      </c>
      <c r="BP329" s="108" t="s">
        <v>106</v>
      </c>
      <c r="BX329" s="108">
        <v>0</v>
      </c>
      <c r="CD329" s="108" t="s">
        <v>1693</v>
      </c>
      <c r="CE329" s="108" t="s">
        <v>709</v>
      </c>
      <c r="CL329" s="108"/>
    </row>
    <row r="330" spans="1:90">
      <c r="A330" s="123">
        <v>43306</v>
      </c>
      <c r="B330" s="108" t="s">
        <v>1541</v>
      </c>
      <c r="D330" s="108" t="s">
        <v>1208</v>
      </c>
      <c r="E330" s="108">
        <v>85</v>
      </c>
      <c r="F330" s="108">
        <v>2</v>
      </c>
      <c r="G330" s="124" t="s">
        <v>505</v>
      </c>
      <c r="H330" s="108">
        <v>0</v>
      </c>
      <c r="I330" s="108">
        <v>75</v>
      </c>
      <c r="J330" s="132" t="s">
        <v>707</v>
      </c>
      <c r="K330" s="126">
        <v>183.09</v>
      </c>
      <c r="L330" s="126">
        <v>183.84</v>
      </c>
      <c r="M330" s="127" t="s">
        <v>1692</v>
      </c>
      <c r="N330" s="128" t="s">
        <v>693</v>
      </c>
      <c r="P330" s="108" t="s">
        <v>13</v>
      </c>
      <c r="Q330" s="108" t="s">
        <v>13</v>
      </c>
      <c r="R330" s="124" t="s">
        <v>701</v>
      </c>
      <c r="S330" s="108" t="s">
        <v>701</v>
      </c>
      <c r="T330" t="s">
        <v>131</v>
      </c>
      <c r="U330" t="s">
        <v>138</v>
      </c>
      <c r="V330" s="108" t="s">
        <v>695</v>
      </c>
      <c r="W330" s="108">
        <v>4</v>
      </c>
      <c r="X330" s="129" t="s">
        <v>88</v>
      </c>
      <c r="Y330" s="108" t="s">
        <v>690</v>
      </c>
      <c r="Z330" s="108"/>
      <c r="AA330" s="108"/>
      <c r="AB330" s="108"/>
      <c r="AC330" s="108"/>
      <c r="AD330" s="108" t="s">
        <v>144</v>
      </c>
      <c r="AE330" s="108">
        <v>0</v>
      </c>
      <c r="AH330" s="124">
        <v>79.8</v>
      </c>
      <c r="AI330" s="130">
        <v>3</v>
      </c>
      <c r="AJ330" s="108">
        <v>2</v>
      </c>
      <c r="AK330" s="131" t="s">
        <v>108</v>
      </c>
      <c r="AL330" s="108" t="s">
        <v>106</v>
      </c>
      <c r="AN330" s="108">
        <v>0</v>
      </c>
      <c r="AO330" s="108"/>
      <c r="AP330" s="108"/>
      <c r="AQ330" s="108"/>
      <c r="AR330" s="131"/>
      <c r="AT330" s="108">
        <v>0</v>
      </c>
      <c r="AU330" s="108"/>
      <c r="AV330" s="108"/>
      <c r="AW330" s="108"/>
      <c r="AX330" s="108"/>
      <c r="AZ330" s="108">
        <v>20</v>
      </c>
      <c r="BA330">
        <v>7</v>
      </c>
      <c r="BB330">
        <v>2</v>
      </c>
      <c r="BC330" t="s">
        <v>109</v>
      </c>
      <c r="BD330" t="s">
        <v>106</v>
      </c>
      <c r="BF330" s="131">
        <v>0</v>
      </c>
      <c r="BL330" s="108">
        <v>0.2</v>
      </c>
      <c r="BM330" s="131">
        <v>0.5</v>
      </c>
      <c r="BN330" s="108">
        <v>0.5</v>
      </c>
      <c r="BO330" s="108" t="s">
        <v>109</v>
      </c>
      <c r="BP330" s="108" t="s">
        <v>106</v>
      </c>
      <c r="BX330" s="108">
        <v>0</v>
      </c>
      <c r="CD330" s="108" t="s">
        <v>1693</v>
      </c>
      <c r="CE330" s="108" t="s">
        <v>709</v>
      </c>
      <c r="CL330" s="108"/>
    </row>
    <row r="331" spans="1:90">
      <c r="A331" s="123">
        <v>43306</v>
      </c>
      <c r="B331" s="108" t="s">
        <v>1541</v>
      </c>
      <c r="D331" s="108" t="s">
        <v>1208</v>
      </c>
      <c r="E331" s="108">
        <v>85</v>
      </c>
      <c r="F331" s="108">
        <v>3</v>
      </c>
      <c r="G331" s="124" t="s">
        <v>506</v>
      </c>
      <c r="H331" s="108">
        <v>0</v>
      </c>
      <c r="I331" s="108">
        <v>98</v>
      </c>
      <c r="J331" s="132" t="s">
        <v>707</v>
      </c>
      <c r="K331" s="126">
        <v>183.84</v>
      </c>
      <c r="L331" s="126">
        <v>184.82</v>
      </c>
      <c r="M331" s="127" t="s">
        <v>1692</v>
      </c>
      <c r="N331" s="128" t="s">
        <v>693</v>
      </c>
      <c r="P331" s="108" t="s">
        <v>13</v>
      </c>
      <c r="Q331" s="108" t="s">
        <v>13</v>
      </c>
      <c r="R331" s="124" t="s">
        <v>701</v>
      </c>
      <c r="S331" s="108" t="s">
        <v>701</v>
      </c>
      <c r="T331" t="s">
        <v>131</v>
      </c>
      <c r="U331" t="s">
        <v>138</v>
      </c>
      <c r="V331" s="108" t="s">
        <v>695</v>
      </c>
      <c r="W331" s="108">
        <v>4</v>
      </c>
      <c r="X331" s="129" t="s">
        <v>88</v>
      </c>
      <c r="Y331" s="108" t="s">
        <v>690</v>
      </c>
      <c r="Z331" s="108"/>
      <c r="AA331" s="108"/>
      <c r="AB331" s="108"/>
      <c r="AC331" s="108"/>
      <c r="AD331" s="108" t="s">
        <v>144</v>
      </c>
      <c r="AE331" s="108">
        <v>0</v>
      </c>
      <c r="AH331" s="124">
        <v>79.8</v>
      </c>
      <c r="AI331" s="130">
        <v>3</v>
      </c>
      <c r="AJ331" s="108">
        <v>2</v>
      </c>
      <c r="AK331" s="131" t="s">
        <v>108</v>
      </c>
      <c r="AL331" s="108" t="s">
        <v>106</v>
      </c>
      <c r="AN331" s="108">
        <v>0</v>
      </c>
      <c r="AO331" s="108"/>
      <c r="AP331" s="108"/>
      <c r="AQ331" s="108"/>
      <c r="AR331" s="131"/>
      <c r="AT331" s="108">
        <v>0</v>
      </c>
      <c r="AU331" s="108"/>
      <c r="AV331" s="108"/>
      <c r="AW331" s="108"/>
      <c r="AX331" s="108"/>
      <c r="AZ331" s="108">
        <v>20</v>
      </c>
      <c r="BA331">
        <v>7</v>
      </c>
      <c r="BB331">
        <v>2</v>
      </c>
      <c r="BC331" t="s">
        <v>109</v>
      </c>
      <c r="BD331" t="s">
        <v>106</v>
      </c>
      <c r="BF331" s="131">
        <v>0</v>
      </c>
      <c r="BL331" s="108">
        <v>0.2</v>
      </c>
      <c r="BM331" s="131">
        <v>0.5</v>
      </c>
      <c r="BN331" s="108">
        <v>0.5</v>
      </c>
      <c r="BO331" s="108" t="s">
        <v>109</v>
      </c>
      <c r="BP331" s="108" t="s">
        <v>106</v>
      </c>
      <c r="BX331" s="108">
        <v>0</v>
      </c>
      <c r="CD331" s="108" t="s">
        <v>1693</v>
      </c>
      <c r="CE331" s="108" t="s">
        <v>709</v>
      </c>
      <c r="CL331" s="108"/>
    </row>
    <row r="332" spans="1:90">
      <c r="A332" s="123">
        <v>43306</v>
      </c>
      <c r="B332" s="108" t="s">
        <v>1541</v>
      </c>
      <c r="D332" s="108" t="s">
        <v>1208</v>
      </c>
      <c r="E332" s="108">
        <v>85</v>
      </c>
      <c r="F332" s="108">
        <v>4</v>
      </c>
      <c r="G332" s="124" t="s">
        <v>1008</v>
      </c>
      <c r="H332" s="108">
        <v>0</v>
      </c>
      <c r="I332" s="108">
        <v>89</v>
      </c>
      <c r="J332" s="132" t="s">
        <v>707</v>
      </c>
      <c r="K332" s="126">
        <v>184.82</v>
      </c>
      <c r="L332" s="126">
        <v>185.70999999999998</v>
      </c>
      <c r="M332" s="127" t="s">
        <v>1692</v>
      </c>
      <c r="N332" s="128" t="s">
        <v>693</v>
      </c>
      <c r="P332" s="108" t="s">
        <v>13</v>
      </c>
      <c r="Q332" s="108" t="s">
        <v>13</v>
      </c>
      <c r="R332" s="124" t="s">
        <v>701</v>
      </c>
      <c r="S332" s="108" t="s">
        <v>701</v>
      </c>
      <c r="T332" s="108" t="s">
        <v>131</v>
      </c>
      <c r="U332" s="108" t="s">
        <v>138</v>
      </c>
      <c r="V332" s="108" t="s">
        <v>695</v>
      </c>
      <c r="W332" s="108">
        <v>4</v>
      </c>
      <c r="X332" s="129" t="s">
        <v>88</v>
      </c>
      <c r="Y332" s="108" t="s">
        <v>690</v>
      </c>
      <c r="Z332" s="108"/>
      <c r="AD332" s="108" t="s">
        <v>144</v>
      </c>
      <c r="AE332" s="108">
        <v>0</v>
      </c>
      <c r="AG332" s="108"/>
      <c r="AH332" s="124">
        <v>79.8</v>
      </c>
      <c r="AI332" s="130">
        <v>3</v>
      </c>
      <c r="AJ332" s="108">
        <v>2</v>
      </c>
      <c r="AK332" s="131" t="s">
        <v>108</v>
      </c>
      <c r="AL332" s="108" t="s">
        <v>106</v>
      </c>
      <c r="AN332" s="108">
        <v>0</v>
      </c>
      <c r="AO332" s="108"/>
      <c r="AP332" s="108"/>
      <c r="AQ332" s="108"/>
      <c r="AR332" s="131"/>
      <c r="AT332" s="108">
        <v>0</v>
      </c>
      <c r="AU332" s="108"/>
      <c r="AV332" s="108"/>
      <c r="AW332" s="108"/>
      <c r="AX332" s="108"/>
      <c r="AZ332" s="108">
        <v>20</v>
      </c>
      <c r="BA332">
        <v>7</v>
      </c>
      <c r="BB332">
        <v>2</v>
      </c>
      <c r="BC332" t="s">
        <v>109</v>
      </c>
      <c r="BD332" t="s">
        <v>106</v>
      </c>
      <c r="BF332" s="131">
        <v>0</v>
      </c>
      <c r="BL332" s="108">
        <v>0.2</v>
      </c>
      <c r="BM332">
        <v>0.5</v>
      </c>
      <c r="BN332">
        <v>0.5</v>
      </c>
      <c r="BO332" t="s">
        <v>109</v>
      </c>
      <c r="BP332" t="s">
        <v>106</v>
      </c>
      <c r="BX332" s="108">
        <v>0</v>
      </c>
      <c r="BY332" s="108"/>
      <c r="BZ332" s="108"/>
      <c r="CA332" s="108"/>
      <c r="CB332" s="108"/>
      <c r="CD332" s="108" t="s">
        <v>1693</v>
      </c>
      <c r="CE332" s="108" t="s">
        <v>709</v>
      </c>
      <c r="CL332" s="108"/>
    </row>
    <row r="333" spans="1:90">
      <c r="A333" s="123">
        <v>43306</v>
      </c>
      <c r="B333" s="108" t="s">
        <v>1541</v>
      </c>
      <c r="D333" s="108" t="s">
        <v>1208</v>
      </c>
      <c r="E333" s="108">
        <v>86</v>
      </c>
      <c r="F333" s="108">
        <v>1</v>
      </c>
      <c r="G333" s="124" t="s">
        <v>507</v>
      </c>
      <c r="H333" s="108">
        <v>0</v>
      </c>
      <c r="I333" s="108">
        <v>36.5</v>
      </c>
      <c r="J333" s="132" t="s">
        <v>707</v>
      </c>
      <c r="K333" s="126">
        <v>185.6</v>
      </c>
      <c r="L333" s="126">
        <v>185.965</v>
      </c>
      <c r="M333" s="127" t="s">
        <v>1692</v>
      </c>
      <c r="N333" s="128" t="s">
        <v>693</v>
      </c>
      <c r="P333" s="108" t="s">
        <v>13</v>
      </c>
      <c r="Q333" s="108" t="s">
        <v>13</v>
      </c>
      <c r="R333" s="124" t="s">
        <v>701</v>
      </c>
      <c r="S333" s="108" t="s">
        <v>700</v>
      </c>
      <c r="T333" s="108" t="s">
        <v>131</v>
      </c>
      <c r="U333" s="108" t="s">
        <v>138</v>
      </c>
      <c r="V333" s="108" t="s">
        <v>695</v>
      </c>
      <c r="W333" s="108">
        <v>4</v>
      </c>
      <c r="X333" s="129" t="s">
        <v>88</v>
      </c>
      <c r="Y333" s="108" t="s">
        <v>690</v>
      </c>
      <c r="Z333" s="108"/>
      <c r="AA333" s="108"/>
      <c r="AB333" s="108"/>
      <c r="AC333" s="108"/>
      <c r="AD333" s="108" t="s">
        <v>144</v>
      </c>
      <c r="AE333" s="108">
        <v>0</v>
      </c>
      <c r="AG333" s="108"/>
      <c r="AH333" s="124">
        <v>79.8</v>
      </c>
      <c r="AI333" s="130">
        <v>3</v>
      </c>
      <c r="AJ333" s="108">
        <v>2</v>
      </c>
      <c r="AK333" s="131" t="s">
        <v>108</v>
      </c>
      <c r="AL333" s="108" t="s">
        <v>106</v>
      </c>
      <c r="AN333" s="108">
        <v>0</v>
      </c>
      <c r="AO333" s="108"/>
      <c r="AP333" s="108"/>
      <c r="AQ333" s="108"/>
      <c r="AR333" s="131"/>
      <c r="AT333" s="108">
        <v>0</v>
      </c>
      <c r="AU333" s="108"/>
      <c r="AV333" s="108"/>
      <c r="AW333" s="108"/>
      <c r="AX333" s="108"/>
      <c r="AZ333" s="108">
        <v>20</v>
      </c>
      <c r="BA333" s="108">
        <v>7</v>
      </c>
      <c r="BB333" s="108">
        <v>2</v>
      </c>
      <c r="BC333" s="108" t="s">
        <v>109</v>
      </c>
      <c r="BD333" s="108" t="s">
        <v>106</v>
      </c>
      <c r="BF333" s="131">
        <v>0</v>
      </c>
      <c r="BL333" s="108">
        <v>0.2</v>
      </c>
      <c r="BM333">
        <v>0.5</v>
      </c>
      <c r="BN333">
        <v>0.5</v>
      </c>
      <c r="BO333" t="s">
        <v>109</v>
      </c>
      <c r="BP333" t="s">
        <v>106</v>
      </c>
      <c r="BX333" s="108">
        <v>0</v>
      </c>
      <c r="CD333" s="108" t="s">
        <v>1693</v>
      </c>
      <c r="CE333" s="108" t="s">
        <v>709</v>
      </c>
      <c r="CL333" s="108"/>
    </row>
    <row r="334" spans="1:90">
      <c r="A334" s="123">
        <v>43306</v>
      </c>
      <c r="B334" s="108" t="s">
        <v>1541</v>
      </c>
      <c r="D334" s="108" t="s">
        <v>1208</v>
      </c>
      <c r="E334" s="108">
        <v>86</v>
      </c>
      <c r="F334" s="108">
        <v>1</v>
      </c>
      <c r="G334" s="124" t="s">
        <v>507</v>
      </c>
      <c r="H334" s="108">
        <v>36.5</v>
      </c>
      <c r="I334" s="108">
        <v>37</v>
      </c>
      <c r="J334" s="132" t="s">
        <v>707</v>
      </c>
      <c r="K334" s="126">
        <v>185.965</v>
      </c>
      <c r="L334" s="126">
        <v>185.97</v>
      </c>
      <c r="M334" s="127" t="s">
        <v>1694</v>
      </c>
      <c r="N334" s="128">
        <v>1</v>
      </c>
      <c r="P334" s="108" t="s">
        <v>4</v>
      </c>
      <c r="Q334" s="108" t="s">
        <v>4</v>
      </c>
      <c r="R334" s="124" t="s">
        <v>700</v>
      </c>
      <c r="S334" s="108" t="s">
        <v>700</v>
      </c>
      <c r="T334" t="s">
        <v>131</v>
      </c>
      <c r="U334" t="s">
        <v>136</v>
      </c>
      <c r="V334" s="108" t="s">
        <v>695</v>
      </c>
      <c r="W334" s="108">
        <v>4</v>
      </c>
      <c r="X334" s="129" t="s">
        <v>88</v>
      </c>
      <c r="Y334" s="108" t="s">
        <v>92</v>
      </c>
      <c r="Z334" s="108"/>
      <c r="AA334" s="108"/>
      <c r="AB334" s="108"/>
      <c r="AC334" s="108"/>
      <c r="AD334" s="108" t="s">
        <v>144</v>
      </c>
      <c r="AE334" s="108">
        <v>0</v>
      </c>
      <c r="AG334" s="108"/>
      <c r="AH334" s="124">
        <v>0</v>
      </c>
      <c r="AI334" s="130"/>
      <c r="AJ334" s="108"/>
      <c r="AK334" s="131"/>
      <c r="AL334" s="108"/>
      <c r="AN334" s="108">
        <v>90</v>
      </c>
      <c r="AO334" s="108">
        <v>2</v>
      </c>
      <c r="AP334" s="108">
        <v>1</v>
      </c>
      <c r="AQ334" s="108" t="s">
        <v>108</v>
      </c>
      <c r="AR334" s="131" t="s">
        <v>105</v>
      </c>
      <c r="AT334" s="108">
        <v>10</v>
      </c>
      <c r="AU334" s="108">
        <v>2</v>
      </c>
      <c r="AV334" s="108">
        <v>1</v>
      </c>
      <c r="AW334" s="108" t="s">
        <v>108</v>
      </c>
      <c r="AX334" s="108" t="s">
        <v>106</v>
      </c>
      <c r="AZ334" s="108">
        <v>0</v>
      </c>
      <c r="BA334" s="108"/>
      <c r="BB334" s="108"/>
      <c r="BC334" s="108"/>
      <c r="BD334" s="108"/>
      <c r="BF334" s="131">
        <v>0</v>
      </c>
      <c r="BL334" s="108">
        <v>0</v>
      </c>
      <c r="BX334" s="108">
        <v>0</v>
      </c>
      <c r="CD334" s="108"/>
      <c r="CE334" s="108" t="s">
        <v>1695</v>
      </c>
      <c r="CL334" s="108"/>
    </row>
    <row r="335" spans="1:90">
      <c r="A335" s="123">
        <v>43306</v>
      </c>
      <c r="B335" s="108" t="s">
        <v>1541</v>
      </c>
      <c r="D335" s="108" t="s">
        <v>1208</v>
      </c>
      <c r="E335" s="108">
        <v>86</v>
      </c>
      <c r="F335" s="108">
        <v>1</v>
      </c>
      <c r="G335" s="124" t="s">
        <v>507</v>
      </c>
      <c r="H335" s="108">
        <v>37</v>
      </c>
      <c r="I335" s="108">
        <v>59</v>
      </c>
      <c r="J335" s="132" t="s">
        <v>707</v>
      </c>
      <c r="K335" s="126">
        <v>185.97</v>
      </c>
      <c r="L335" s="126">
        <v>186.19</v>
      </c>
      <c r="M335" s="127" t="s">
        <v>1696</v>
      </c>
      <c r="N335" s="128">
        <v>6</v>
      </c>
      <c r="O335" s="108"/>
      <c r="P335" s="108" t="s">
        <v>13</v>
      </c>
      <c r="Q335" s="108" t="s">
        <v>13</v>
      </c>
      <c r="R335" s="124" t="s">
        <v>700</v>
      </c>
      <c r="S335" s="108" t="s">
        <v>701</v>
      </c>
      <c r="T335" s="108" t="s">
        <v>131</v>
      </c>
      <c r="U335" t="s">
        <v>136</v>
      </c>
      <c r="V335" s="108" t="s">
        <v>695</v>
      </c>
      <c r="W335" s="108">
        <v>4</v>
      </c>
      <c r="X335" s="129" t="s">
        <v>88</v>
      </c>
      <c r="Y335" s="108" t="s">
        <v>690</v>
      </c>
      <c r="Z335" s="108"/>
      <c r="AA335" s="108"/>
      <c r="AB335" s="108"/>
      <c r="AC335" s="108"/>
      <c r="AD335" s="108" t="s">
        <v>144</v>
      </c>
      <c r="AE335" s="108">
        <v>0</v>
      </c>
      <c r="AG335" s="108"/>
      <c r="AH335" s="124">
        <v>84.8</v>
      </c>
      <c r="AI335" s="130">
        <v>3</v>
      </c>
      <c r="AJ335" s="108">
        <v>2</v>
      </c>
      <c r="AK335" s="131" t="s">
        <v>108</v>
      </c>
      <c r="AL335" s="108" t="s">
        <v>106</v>
      </c>
      <c r="AN335" s="108">
        <v>0</v>
      </c>
      <c r="AO335" s="108"/>
      <c r="AP335" s="108"/>
      <c r="AQ335" s="108"/>
      <c r="AR335" s="131"/>
      <c r="AT335" s="108">
        <v>0</v>
      </c>
      <c r="AU335" s="108"/>
      <c r="AV335" s="108"/>
      <c r="AW335" s="108"/>
      <c r="AX335" s="108"/>
      <c r="AZ335" s="108">
        <v>15</v>
      </c>
      <c r="BA335">
        <v>9</v>
      </c>
      <c r="BB335">
        <v>3</v>
      </c>
      <c r="BC335" t="s">
        <v>108</v>
      </c>
      <c r="BD335" t="s">
        <v>106</v>
      </c>
      <c r="BF335" s="131">
        <v>0</v>
      </c>
      <c r="BL335" s="108">
        <v>0.2</v>
      </c>
      <c r="BM335">
        <v>0.5</v>
      </c>
      <c r="BN335">
        <v>0.5</v>
      </c>
      <c r="BO335" t="s">
        <v>112</v>
      </c>
      <c r="BP335" t="s">
        <v>106</v>
      </c>
      <c r="BX335" s="108">
        <v>0</v>
      </c>
      <c r="BY335" s="108"/>
      <c r="BZ335" s="108"/>
      <c r="CA335" s="108"/>
      <c r="CB335" s="108"/>
      <c r="CD335" s="108"/>
      <c r="CE335" s="108" t="s">
        <v>709</v>
      </c>
      <c r="CL335" s="108"/>
    </row>
    <row r="336" spans="1:90">
      <c r="A336" s="123">
        <v>43306</v>
      </c>
      <c r="B336" s="108" t="s">
        <v>1541</v>
      </c>
      <c r="D336" s="108" t="s">
        <v>1208</v>
      </c>
      <c r="E336" s="108">
        <v>86</v>
      </c>
      <c r="F336" s="108">
        <v>2</v>
      </c>
      <c r="G336" s="124" t="s">
        <v>1011</v>
      </c>
      <c r="H336" s="108">
        <v>0</v>
      </c>
      <c r="I336" s="108">
        <v>91</v>
      </c>
      <c r="J336" s="132" t="s">
        <v>707</v>
      </c>
      <c r="K336" s="126">
        <v>186.19</v>
      </c>
      <c r="L336" s="126">
        <v>187.1</v>
      </c>
      <c r="M336" s="127" t="s">
        <v>1696</v>
      </c>
      <c r="N336" s="128">
        <v>6</v>
      </c>
      <c r="O336" s="108"/>
      <c r="P336" s="108" t="s">
        <v>13</v>
      </c>
      <c r="Q336" s="108" t="s">
        <v>13</v>
      </c>
      <c r="R336" s="124" t="s">
        <v>701</v>
      </c>
      <c r="S336" s="108" t="s">
        <v>701</v>
      </c>
      <c r="T336" t="s">
        <v>131</v>
      </c>
      <c r="U336" t="s">
        <v>136</v>
      </c>
      <c r="V336" s="108" t="s">
        <v>695</v>
      </c>
      <c r="W336" s="108">
        <v>4</v>
      </c>
      <c r="X336" s="129" t="s">
        <v>88</v>
      </c>
      <c r="Y336" s="108" t="s">
        <v>690</v>
      </c>
      <c r="Z336" s="108"/>
      <c r="AA336" s="108"/>
      <c r="AB336" s="108"/>
      <c r="AC336" s="108"/>
      <c r="AD336" s="108" t="s">
        <v>144</v>
      </c>
      <c r="AE336" s="108">
        <v>0</v>
      </c>
      <c r="AG336" s="108"/>
      <c r="AH336" s="124">
        <v>84.8</v>
      </c>
      <c r="AI336" s="130">
        <v>3</v>
      </c>
      <c r="AJ336" s="108">
        <v>2</v>
      </c>
      <c r="AK336" s="131" t="s">
        <v>108</v>
      </c>
      <c r="AL336" s="108" t="s">
        <v>106</v>
      </c>
      <c r="AN336" s="108">
        <v>0</v>
      </c>
      <c r="AO336" s="108"/>
      <c r="AP336" s="108"/>
      <c r="AQ336" s="108"/>
      <c r="AR336" s="131"/>
      <c r="AT336" s="108">
        <v>0</v>
      </c>
      <c r="AU336" s="108"/>
      <c r="AV336" s="108"/>
      <c r="AW336" s="108"/>
      <c r="AX336" s="108"/>
      <c r="AZ336" s="108">
        <v>15</v>
      </c>
      <c r="BA336">
        <v>9</v>
      </c>
      <c r="BB336">
        <v>3</v>
      </c>
      <c r="BC336" t="s">
        <v>108</v>
      </c>
      <c r="BD336" t="s">
        <v>106</v>
      </c>
      <c r="BF336" s="131">
        <v>0</v>
      </c>
      <c r="BL336" s="108">
        <v>0.2</v>
      </c>
      <c r="BM336">
        <v>0.5</v>
      </c>
      <c r="BN336">
        <v>0.5</v>
      </c>
      <c r="BO336" t="s">
        <v>112</v>
      </c>
      <c r="BP336" t="s">
        <v>106</v>
      </c>
      <c r="BX336" s="108">
        <v>0</v>
      </c>
      <c r="BY336" s="108"/>
      <c r="BZ336" s="108"/>
      <c r="CA336" s="108"/>
      <c r="CB336" s="108"/>
      <c r="CD336" s="108"/>
      <c r="CE336" s="108" t="s">
        <v>709</v>
      </c>
      <c r="CL336" s="108"/>
    </row>
    <row r="337" spans="1:90">
      <c r="A337" s="123">
        <v>43306</v>
      </c>
      <c r="B337" s="108" t="s">
        <v>1541</v>
      </c>
      <c r="D337" s="108" t="s">
        <v>1208</v>
      </c>
      <c r="E337" s="108">
        <v>86</v>
      </c>
      <c r="F337" s="108">
        <v>3</v>
      </c>
      <c r="G337" s="124" t="s">
        <v>1013</v>
      </c>
      <c r="H337" s="108">
        <v>0</v>
      </c>
      <c r="I337" s="108">
        <v>36</v>
      </c>
      <c r="J337" s="132" t="s">
        <v>707</v>
      </c>
      <c r="K337" s="126">
        <v>187.1</v>
      </c>
      <c r="L337" s="126">
        <v>187.46</v>
      </c>
      <c r="M337" s="127" t="s">
        <v>1696</v>
      </c>
      <c r="N337" s="128">
        <v>6</v>
      </c>
      <c r="O337" s="108"/>
      <c r="P337" s="108" t="s">
        <v>13</v>
      </c>
      <c r="Q337" s="108" t="s">
        <v>13</v>
      </c>
      <c r="R337" s="124" t="s">
        <v>701</v>
      </c>
      <c r="S337" s="108" t="s">
        <v>21</v>
      </c>
      <c r="T337" t="s">
        <v>131</v>
      </c>
      <c r="U337" t="s">
        <v>136</v>
      </c>
      <c r="V337" s="108" t="s">
        <v>695</v>
      </c>
      <c r="W337" s="108">
        <v>4</v>
      </c>
      <c r="X337" s="129" t="s">
        <v>88</v>
      </c>
      <c r="Y337" s="108" t="s">
        <v>690</v>
      </c>
      <c r="Z337" s="108"/>
      <c r="AA337" s="108"/>
      <c r="AB337" s="108"/>
      <c r="AC337" s="108"/>
      <c r="AD337" s="108" t="s">
        <v>144</v>
      </c>
      <c r="AE337" s="108">
        <v>0</v>
      </c>
      <c r="AG337" s="108"/>
      <c r="AH337" s="124">
        <v>84.8</v>
      </c>
      <c r="AI337" s="130">
        <v>3</v>
      </c>
      <c r="AJ337" s="108">
        <v>2</v>
      </c>
      <c r="AK337" s="131" t="s">
        <v>108</v>
      </c>
      <c r="AL337" s="108" t="s">
        <v>106</v>
      </c>
      <c r="AN337" s="108">
        <v>0</v>
      </c>
      <c r="AO337" s="108"/>
      <c r="AP337" s="108"/>
      <c r="AQ337" s="108"/>
      <c r="AR337" s="131"/>
      <c r="AT337" s="108">
        <v>0</v>
      </c>
      <c r="AU337" s="108"/>
      <c r="AV337" s="108"/>
      <c r="AW337" s="108"/>
      <c r="AX337" s="108"/>
      <c r="AZ337" s="108">
        <v>15</v>
      </c>
      <c r="BA337">
        <v>9</v>
      </c>
      <c r="BB337">
        <v>3</v>
      </c>
      <c r="BC337" t="s">
        <v>108</v>
      </c>
      <c r="BD337" t="s">
        <v>106</v>
      </c>
      <c r="BF337" s="131">
        <v>0</v>
      </c>
      <c r="BL337" s="108">
        <v>0.2</v>
      </c>
      <c r="BM337">
        <v>0.5</v>
      </c>
      <c r="BN337">
        <v>0.5</v>
      </c>
      <c r="BO337" t="s">
        <v>112</v>
      </c>
      <c r="BP337" t="s">
        <v>106</v>
      </c>
      <c r="BX337" s="108">
        <v>0</v>
      </c>
      <c r="BY337" s="108"/>
      <c r="BZ337" s="108"/>
      <c r="CA337" s="108"/>
      <c r="CB337" s="108"/>
      <c r="CD337" s="108"/>
      <c r="CE337" s="108" t="s">
        <v>709</v>
      </c>
      <c r="CL337" s="108"/>
    </row>
    <row r="338" spans="1:90">
      <c r="A338" s="123">
        <v>43306</v>
      </c>
      <c r="B338" s="108" t="s">
        <v>1541</v>
      </c>
      <c r="D338" s="108" t="s">
        <v>1208</v>
      </c>
      <c r="E338" s="108">
        <v>86</v>
      </c>
      <c r="F338" s="108">
        <v>3</v>
      </c>
      <c r="G338" s="124" t="s">
        <v>1013</v>
      </c>
      <c r="H338" s="108">
        <v>36</v>
      </c>
      <c r="I338" s="108">
        <v>90</v>
      </c>
      <c r="J338" s="132" t="s">
        <v>707</v>
      </c>
      <c r="K338" s="126">
        <v>187.46</v>
      </c>
      <c r="L338" s="126">
        <v>188</v>
      </c>
      <c r="M338" s="127">
        <v>33</v>
      </c>
      <c r="N338" s="128" t="s">
        <v>693</v>
      </c>
      <c r="O338" s="108" t="s">
        <v>28</v>
      </c>
      <c r="P338" s="108" t="s">
        <v>12</v>
      </c>
      <c r="Q338" s="108" t="s">
        <v>1326</v>
      </c>
      <c r="R338" s="124" t="s">
        <v>21</v>
      </c>
      <c r="S338" s="108" t="s">
        <v>21</v>
      </c>
      <c r="T338" t="s">
        <v>131</v>
      </c>
      <c r="U338" t="s">
        <v>136</v>
      </c>
      <c r="V338" s="108" t="s">
        <v>695</v>
      </c>
      <c r="W338" s="108">
        <v>4</v>
      </c>
      <c r="X338" s="129" t="s">
        <v>88</v>
      </c>
      <c r="Y338" s="108" t="s">
        <v>92</v>
      </c>
      <c r="Z338" s="108"/>
      <c r="AA338" s="108"/>
      <c r="AB338" s="108"/>
      <c r="AC338" s="108"/>
      <c r="AD338" s="108" t="s">
        <v>144</v>
      </c>
      <c r="AE338" s="108">
        <v>0</v>
      </c>
      <c r="AG338" s="108"/>
      <c r="AH338" s="124">
        <v>96.8</v>
      </c>
      <c r="AI338" s="130">
        <v>3</v>
      </c>
      <c r="AJ338" s="108">
        <v>2</v>
      </c>
      <c r="AK338" s="131" t="s">
        <v>109</v>
      </c>
      <c r="AL338" s="108" t="s">
        <v>106</v>
      </c>
      <c r="AN338" s="108">
        <v>0</v>
      </c>
      <c r="AO338" s="108"/>
      <c r="AP338" s="108"/>
      <c r="AQ338" s="108"/>
      <c r="AR338" s="131"/>
      <c r="AT338" s="108">
        <v>0</v>
      </c>
      <c r="AU338" s="108"/>
      <c r="AV338" s="108"/>
      <c r="AW338" s="108"/>
      <c r="AX338" s="108"/>
      <c r="AZ338" s="108">
        <v>3</v>
      </c>
      <c r="BA338">
        <v>4</v>
      </c>
      <c r="BB338">
        <v>2</v>
      </c>
      <c r="BC338" t="s">
        <v>109</v>
      </c>
      <c r="BD338" t="s">
        <v>106</v>
      </c>
      <c r="BF338" s="131">
        <v>0</v>
      </c>
      <c r="BL338" s="108">
        <v>0.2</v>
      </c>
      <c r="BM338">
        <v>0.5</v>
      </c>
      <c r="BN338">
        <v>0.5</v>
      </c>
      <c r="BO338" t="s">
        <v>108</v>
      </c>
      <c r="BP338" t="s">
        <v>104</v>
      </c>
      <c r="BX338" s="108">
        <v>0</v>
      </c>
      <c r="BY338" s="108"/>
      <c r="BZ338" s="108"/>
      <c r="CA338" s="108"/>
      <c r="CB338" s="108"/>
      <c r="CD338" s="108"/>
      <c r="CE338" s="108" t="s">
        <v>1451</v>
      </c>
      <c r="CL338" s="108"/>
    </row>
    <row r="339" spans="1:90">
      <c r="A339" s="123">
        <v>43306</v>
      </c>
      <c r="B339" s="108" t="s">
        <v>1541</v>
      </c>
      <c r="D339" s="108" t="s">
        <v>1208</v>
      </c>
      <c r="E339" s="108">
        <v>86</v>
      </c>
      <c r="F339" s="108">
        <v>3</v>
      </c>
      <c r="G339" s="124" t="s">
        <v>1013</v>
      </c>
      <c r="H339" s="108">
        <v>90</v>
      </c>
      <c r="I339" s="108">
        <v>95.5</v>
      </c>
      <c r="J339" s="132" t="s">
        <v>707</v>
      </c>
      <c r="K339" s="126">
        <v>188</v>
      </c>
      <c r="L339" s="126">
        <v>188.05500000000001</v>
      </c>
      <c r="M339" s="127">
        <v>34</v>
      </c>
      <c r="N339" s="128" t="s">
        <v>693</v>
      </c>
      <c r="O339" s="108"/>
      <c r="P339" s="108" t="s">
        <v>13</v>
      </c>
      <c r="Q339" s="108" t="s">
        <v>13</v>
      </c>
      <c r="R339" s="124" t="s">
        <v>21</v>
      </c>
      <c r="S339" s="108" t="s">
        <v>21</v>
      </c>
      <c r="T339" t="s">
        <v>158</v>
      </c>
      <c r="U339" t="s">
        <v>136</v>
      </c>
      <c r="V339" s="108" t="s">
        <v>695</v>
      </c>
      <c r="W339" s="108">
        <v>4</v>
      </c>
      <c r="X339" s="129" t="s">
        <v>88</v>
      </c>
      <c r="Y339" s="108" t="s">
        <v>690</v>
      </c>
      <c r="Z339" s="108"/>
      <c r="AA339" s="108"/>
      <c r="AB339" s="108"/>
      <c r="AC339" s="108"/>
      <c r="AD339" s="108" t="s">
        <v>144</v>
      </c>
      <c r="AE339" s="108">
        <v>0</v>
      </c>
      <c r="AG339" s="108"/>
      <c r="AH339" s="124">
        <v>89.9</v>
      </c>
      <c r="AI339" s="130">
        <v>3</v>
      </c>
      <c r="AJ339" s="108">
        <v>2</v>
      </c>
      <c r="AK339" s="131" t="s">
        <v>108</v>
      </c>
      <c r="AL339" s="108" t="s">
        <v>106</v>
      </c>
      <c r="AN339" s="108">
        <v>0</v>
      </c>
      <c r="AO339" s="108"/>
      <c r="AP339" s="108"/>
      <c r="AQ339" s="108"/>
      <c r="AR339" s="131"/>
      <c r="AT339" s="108">
        <v>0</v>
      </c>
      <c r="AU339" s="108"/>
      <c r="AV339" s="108"/>
      <c r="AW339" s="108"/>
      <c r="AX339" s="108"/>
      <c r="AZ339" s="108">
        <v>20</v>
      </c>
      <c r="BA339">
        <v>7</v>
      </c>
      <c r="BB339">
        <v>3</v>
      </c>
      <c r="BC339" t="s">
        <v>109</v>
      </c>
      <c r="BD339" t="s">
        <v>106</v>
      </c>
      <c r="BF339" s="131">
        <v>0</v>
      </c>
      <c r="BL339" s="108">
        <v>0.1</v>
      </c>
      <c r="BM339">
        <v>0.5</v>
      </c>
      <c r="BN339">
        <v>0.5</v>
      </c>
      <c r="BO339" t="s">
        <v>108</v>
      </c>
      <c r="BP339" t="s">
        <v>106</v>
      </c>
      <c r="BX339" s="108">
        <v>0</v>
      </c>
      <c r="BY339" s="108"/>
      <c r="BZ339" s="108"/>
      <c r="CA339" s="108"/>
      <c r="CB339" s="108"/>
      <c r="CD339" s="108" t="s">
        <v>1693</v>
      </c>
      <c r="CE339" s="108" t="s">
        <v>709</v>
      </c>
      <c r="CL339" s="108"/>
    </row>
    <row r="340" spans="1:90">
      <c r="A340" s="123">
        <v>43306</v>
      </c>
      <c r="B340" s="108" t="s">
        <v>1541</v>
      </c>
      <c r="D340" s="108" t="s">
        <v>1208</v>
      </c>
      <c r="E340" s="108">
        <v>86</v>
      </c>
      <c r="F340" s="108">
        <v>4</v>
      </c>
      <c r="G340" s="124" t="s">
        <v>1015</v>
      </c>
      <c r="H340" s="108">
        <v>0</v>
      </c>
      <c r="I340" s="108">
        <v>87</v>
      </c>
      <c r="J340" s="132" t="s">
        <v>707</v>
      </c>
      <c r="K340" s="126">
        <v>188.05500000000001</v>
      </c>
      <c r="L340" s="126">
        <v>188.92500000000001</v>
      </c>
      <c r="M340" s="127">
        <v>34</v>
      </c>
      <c r="N340" s="128" t="s">
        <v>693</v>
      </c>
      <c r="O340" s="108"/>
      <c r="P340" s="108" t="s">
        <v>13</v>
      </c>
      <c r="Q340" s="108" t="s">
        <v>13</v>
      </c>
      <c r="R340" s="124" t="s">
        <v>21</v>
      </c>
      <c r="S340" s="108" t="s">
        <v>701</v>
      </c>
      <c r="T340" t="s">
        <v>158</v>
      </c>
      <c r="U340" t="s">
        <v>136</v>
      </c>
      <c r="V340" s="108" t="s">
        <v>695</v>
      </c>
      <c r="W340" s="108">
        <v>4</v>
      </c>
      <c r="X340" s="129" t="s">
        <v>88</v>
      </c>
      <c r="Y340" s="108" t="s">
        <v>690</v>
      </c>
      <c r="Z340" s="108"/>
      <c r="AA340" s="108"/>
      <c r="AB340" s="108"/>
      <c r="AC340" s="108"/>
      <c r="AD340" s="108" t="s">
        <v>144</v>
      </c>
      <c r="AE340" s="108">
        <v>0</v>
      </c>
      <c r="AG340" s="108"/>
      <c r="AH340" s="124">
        <v>89.9</v>
      </c>
      <c r="AI340" s="130">
        <v>3</v>
      </c>
      <c r="AJ340" s="108">
        <v>2</v>
      </c>
      <c r="AK340" s="131" t="s">
        <v>108</v>
      </c>
      <c r="AL340" s="108" t="s">
        <v>106</v>
      </c>
      <c r="AN340" s="108">
        <v>0</v>
      </c>
      <c r="AO340" s="108"/>
      <c r="AP340" s="108"/>
      <c r="AQ340" s="108"/>
      <c r="AR340" s="131"/>
      <c r="AT340" s="108">
        <v>0</v>
      </c>
      <c r="AU340" s="108"/>
      <c r="AV340" s="108"/>
      <c r="AW340" s="108"/>
      <c r="AX340" s="108"/>
      <c r="AZ340" s="108">
        <v>20</v>
      </c>
      <c r="BA340">
        <v>7</v>
      </c>
      <c r="BB340">
        <v>3</v>
      </c>
      <c r="BC340" t="s">
        <v>109</v>
      </c>
      <c r="BD340" t="s">
        <v>106</v>
      </c>
      <c r="BF340" s="131">
        <v>0</v>
      </c>
      <c r="BL340" s="108">
        <v>0.1</v>
      </c>
      <c r="BM340">
        <v>0.5</v>
      </c>
      <c r="BN340">
        <v>0.5</v>
      </c>
      <c r="BO340" t="s">
        <v>108</v>
      </c>
      <c r="BP340" t="s">
        <v>106</v>
      </c>
      <c r="BX340" s="108">
        <v>0</v>
      </c>
      <c r="BY340" s="108"/>
      <c r="BZ340" s="108"/>
      <c r="CA340" s="108"/>
      <c r="CB340" s="108"/>
      <c r="CD340" s="108" t="s">
        <v>1693</v>
      </c>
      <c r="CE340" s="108" t="s">
        <v>709</v>
      </c>
      <c r="CL340" s="108"/>
    </row>
    <row r="341" spans="1:90">
      <c r="A341" s="123">
        <v>43306</v>
      </c>
      <c r="B341" s="108" t="s">
        <v>1541</v>
      </c>
      <c r="D341" s="108" t="s">
        <v>1208</v>
      </c>
      <c r="E341" s="108">
        <v>87</v>
      </c>
      <c r="F341" s="108">
        <v>1</v>
      </c>
      <c r="G341" s="124" t="s">
        <v>508</v>
      </c>
      <c r="H341" s="108">
        <v>0</v>
      </c>
      <c r="I341" s="108">
        <v>86.5</v>
      </c>
      <c r="J341" s="132" t="s">
        <v>707</v>
      </c>
      <c r="K341" s="126">
        <v>188.6</v>
      </c>
      <c r="L341" s="126">
        <v>189.465</v>
      </c>
      <c r="M341" s="127">
        <v>34</v>
      </c>
      <c r="N341" s="128" t="s">
        <v>693</v>
      </c>
      <c r="O341" s="108"/>
      <c r="P341" s="108" t="s">
        <v>13</v>
      </c>
      <c r="Q341" s="108" t="s">
        <v>13</v>
      </c>
      <c r="R341" s="124" t="s">
        <v>21</v>
      </c>
      <c r="S341" s="108" t="s">
        <v>701</v>
      </c>
      <c r="T341" t="s">
        <v>158</v>
      </c>
      <c r="U341" t="s">
        <v>136</v>
      </c>
      <c r="V341" s="108" t="s">
        <v>695</v>
      </c>
      <c r="W341" s="108">
        <v>4</v>
      </c>
      <c r="X341" s="129" t="s">
        <v>88</v>
      </c>
      <c r="Y341" s="108" t="s">
        <v>690</v>
      </c>
      <c r="Z341" s="108"/>
      <c r="AA341" s="108"/>
      <c r="AB341" s="108"/>
      <c r="AC341" s="108"/>
      <c r="AD341" s="108" t="s">
        <v>144</v>
      </c>
      <c r="AE341" s="108">
        <v>0</v>
      </c>
      <c r="AG341" s="108"/>
      <c r="AH341" s="124">
        <v>89.9</v>
      </c>
      <c r="AI341" s="130">
        <v>3</v>
      </c>
      <c r="AJ341" s="108">
        <v>2</v>
      </c>
      <c r="AK341" s="131" t="s">
        <v>108</v>
      </c>
      <c r="AL341" s="108" t="s">
        <v>106</v>
      </c>
      <c r="AN341" s="108">
        <v>0</v>
      </c>
      <c r="AO341" s="108"/>
      <c r="AP341" s="108"/>
      <c r="AQ341" s="108"/>
      <c r="AR341" s="131"/>
      <c r="AT341" s="108">
        <v>0</v>
      </c>
      <c r="AU341" s="108"/>
      <c r="AV341" s="108"/>
      <c r="AW341" s="108"/>
      <c r="AX341" s="108"/>
      <c r="AZ341" s="108">
        <v>20</v>
      </c>
      <c r="BA341">
        <v>7</v>
      </c>
      <c r="BB341">
        <v>3</v>
      </c>
      <c r="BC341" t="s">
        <v>109</v>
      </c>
      <c r="BD341" t="s">
        <v>106</v>
      </c>
      <c r="BF341" s="131">
        <v>0</v>
      </c>
      <c r="BL341" s="108">
        <v>0.1</v>
      </c>
      <c r="BM341">
        <v>0.5</v>
      </c>
      <c r="BN341">
        <v>0.5</v>
      </c>
      <c r="BO341" t="s">
        <v>108</v>
      </c>
      <c r="BP341" t="s">
        <v>106</v>
      </c>
      <c r="BX341" s="108">
        <v>0</v>
      </c>
      <c r="BY341" s="108"/>
      <c r="BZ341" s="108"/>
      <c r="CA341" s="108"/>
      <c r="CB341" s="108"/>
      <c r="CD341" s="108" t="s">
        <v>1693</v>
      </c>
      <c r="CE341" s="108" t="s">
        <v>709</v>
      </c>
      <c r="CL341" s="108"/>
    </row>
    <row r="342" spans="1:90">
      <c r="A342" s="123">
        <v>43306</v>
      </c>
      <c r="B342" s="108" t="s">
        <v>1541</v>
      </c>
      <c r="D342" s="108" t="s">
        <v>1208</v>
      </c>
      <c r="E342" s="108">
        <v>87</v>
      </c>
      <c r="F342" s="108">
        <v>2</v>
      </c>
      <c r="G342" s="124" t="s">
        <v>509</v>
      </c>
      <c r="H342" s="108">
        <v>0</v>
      </c>
      <c r="I342" s="108">
        <v>3</v>
      </c>
      <c r="J342" s="132" t="s">
        <v>707</v>
      </c>
      <c r="K342" s="126">
        <v>189.465</v>
      </c>
      <c r="L342" s="126">
        <v>189.495</v>
      </c>
      <c r="M342" s="127">
        <v>34</v>
      </c>
      <c r="N342" s="128" t="s">
        <v>693</v>
      </c>
      <c r="O342" s="108"/>
      <c r="P342" s="108" t="s">
        <v>13</v>
      </c>
      <c r="Q342" s="108" t="s">
        <v>13</v>
      </c>
      <c r="R342" s="124" t="s">
        <v>21</v>
      </c>
      <c r="S342" s="108" t="s">
        <v>701</v>
      </c>
      <c r="T342" t="s">
        <v>158</v>
      </c>
      <c r="U342" t="s">
        <v>136</v>
      </c>
      <c r="V342" s="108" t="s">
        <v>695</v>
      </c>
      <c r="W342" s="108">
        <v>4</v>
      </c>
      <c r="X342" s="129" t="s">
        <v>88</v>
      </c>
      <c r="Y342" s="108" t="s">
        <v>690</v>
      </c>
      <c r="Z342" s="108"/>
      <c r="AA342" s="108"/>
      <c r="AB342" s="108"/>
      <c r="AC342" s="108"/>
      <c r="AD342" s="108" t="s">
        <v>144</v>
      </c>
      <c r="AE342" s="108">
        <v>0</v>
      </c>
      <c r="AG342" s="108"/>
      <c r="AH342" s="124">
        <v>89.9</v>
      </c>
      <c r="AI342" s="130">
        <v>3</v>
      </c>
      <c r="AJ342" s="108">
        <v>2</v>
      </c>
      <c r="AK342" s="131" t="s">
        <v>108</v>
      </c>
      <c r="AL342" s="108" t="s">
        <v>106</v>
      </c>
      <c r="AN342" s="108">
        <v>0</v>
      </c>
      <c r="AO342" s="108"/>
      <c r="AP342" s="108"/>
      <c r="AQ342" s="108"/>
      <c r="AR342" s="131"/>
      <c r="AT342" s="108">
        <v>0</v>
      </c>
      <c r="AU342" s="108"/>
      <c r="AV342" s="108"/>
      <c r="AW342" s="108"/>
      <c r="AX342" s="108"/>
      <c r="AZ342" s="108">
        <v>20</v>
      </c>
      <c r="BA342">
        <v>7</v>
      </c>
      <c r="BB342">
        <v>3</v>
      </c>
      <c r="BC342" t="s">
        <v>109</v>
      </c>
      <c r="BD342" t="s">
        <v>106</v>
      </c>
      <c r="BF342" s="131">
        <v>0</v>
      </c>
      <c r="BL342" s="108">
        <v>0.1</v>
      </c>
      <c r="BM342">
        <v>0.5</v>
      </c>
      <c r="BN342">
        <v>0.5</v>
      </c>
      <c r="BO342" t="s">
        <v>108</v>
      </c>
      <c r="BP342" t="s">
        <v>106</v>
      </c>
      <c r="BX342" s="108">
        <v>0</v>
      </c>
      <c r="BY342" s="108"/>
      <c r="BZ342" s="108"/>
      <c r="CA342" s="108"/>
      <c r="CB342" s="108"/>
      <c r="CD342" s="108" t="s">
        <v>1693</v>
      </c>
      <c r="CE342" s="108" t="s">
        <v>709</v>
      </c>
      <c r="CL342" s="108"/>
    </row>
    <row r="343" spans="1:90">
      <c r="A343" s="123">
        <v>43306</v>
      </c>
      <c r="B343" s="108" t="s">
        <v>1541</v>
      </c>
      <c r="D343" s="108" t="s">
        <v>1208</v>
      </c>
      <c r="E343" s="108">
        <v>87</v>
      </c>
      <c r="F343" s="108">
        <v>2</v>
      </c>
      <c r="G343" s="124" t="s">
        <v>509</v>
      </c>
      <c r="H343" s="108">
        <v>3</v>
      </c>
      <c r="I343" s="108">
        <v>57.5</v>
      </c>
      <c r="J343" s="132" t="s">
        <v>707</v>
      </c>
      <c r="K343" s="126">
        <v>189.495</v>
      </c>
      <c r="L343" s="126">
        <v>190.04</v>
      </c>
      <c r="M343" s="127">
        <v>35</v>
      </c>
      <c r="N343" s="128" t="s">
        <v>693</v>
      </c>
      <c r="O343" s="108" t="s">
        <v>28</v>
      </c>
      <c r="P343" s="108" t="s">
        <v>12</v>
      </c>
      <c r="Q343" s="108" t="s">
        <v>1326</v>
      </c>
      <c r="R343" s="124" t="s">
        <v>18</v>
      </c>
      <c r="S343" s="108" t="s">
        <v>21</v>
      </c>
      <c r="V343" s="108" t="s">
        <v>694</v>
      </c>
      <c r="W343" s="108">
        <v>3</v>
      </c>
      <c r="X343" s="129" t="s">
        <v>88</v>
      </c>
      <c r="Y343" s="108" t="s">
        <v>92</v>
      </c>
      <c r="Z343" s="108"/>
      <c r="AA343" s="108"/>
      <c r="AB343" s="108"/>
      <c r="AC343" s="108"/>
      <c r="AD343" s="108" t="s">
        <v>144</v>
      </c>
      <c r="AE343" s="108">
        <v>0</v>
      </c>
      <c r="AG343" s="108"/>
      <c r="AH343" s="124">
        <v>95.4</v>
      </c>
      <c r="AI343" s="130">
        <v>3</v>
      </c>
      <c r="AJ343" s="108">
        <v>1</v>
      </c>
      <c r="AK343" s="131" t="s">
        <v>109</v>
      </c>
      <c r="AL343" s="108" t="s">
        <v>106</v>
      </c>
      <c r="AN343" s="108">
        <v>0</v>
      </c>
      <c r="AO343" s="108"/>
      <c r="AP343" s="108"/>
      <c r="AQ343" s="108"/>
      <c r="AR343" s="131"/>
      <c r="AT343" s="108">
        <v>0</v>
      </c>
      <c r="AU343" s="108"/>
      <c r="AV343" s="108"/>
      <c r="AW343" s="108"/>
      <c r="AX343" s="108"/>
      <c r="AZ343" s="108">
        <v>4.5</v>
      </c>
      <c r="BA343">
        <v>2</v>
      </c>
      <c r="BB343">
        <v>1</v>
      </c>
      <c r="BC343" t="s">
        <v>109</v>
      </c>
      <c r="BD343" t="s">
        <v>106</v>
      </c>
      <c r="BF343" s="131">
        <v>0</v>
      </c>
      <c r="BL343" s="108">
        <v>0.1</v>
      </c>
      <c r="BM343">
        <v>0.5</v>
      </c>
      <c r="BN343">
        <v>0.5</v>
      </c>
      <c r="BO343" t="s">
        <v>108</v>
      </c>
      <c r="BP343" t="s">
        <v>106</v>
      </c>
      <c r="BX343" s="108">
        <v>0</v>
      </c>
      <c r="BY343" s="108"/>
      <c r="BZ343" s="108"/>
      <c r="CA343" s="108"/>
      <c r="CB343" s="108"/>
      <c r="CD343" s="108"/>
      <c r="CE343" s="108" t="s">
        <v>1555</v>
      </c>
      <c r="CL343" s="108"/>
    </row>
    <row r="344" spans="1:90">
      <c r="A344" s="123">
        <v>43306</v>
      </c>
      <c r="B344" s="108" t="s">
        <v>1541</v>
      </c>
      <c r="D344" s="108" t="s">
        <v>1208</v>
      </c>
      <c r="E344" s="108">
        <v>87</v>
      </c>
      <c r="F344" s="108">
        <v>2</v>
      </c>
      <c r="G344" s="124" t="s">
        <v>509</v>
      </c>
      <c r="H344" s="108">
        <v>57.5</v>
      </c>
      <c r="I344" s="108">
        <v>79</v>
      </c>
      <c r="J344" s="132" t="s">
        <v>707</v>
      </c>
      <c r="K344" s="126">
        <v>190.04</v>
      </c>
      <c r="L344" s="126">
        <v>190.255</v>
      </c>
      <c r="M344" s="127">
        <v>36</v>
      </c>
      <c r="N344" s="128" t="s">
        <v>693</v>
      </c>
      <c r="P344" s="108" t="s">
        <v>13</v>
      </c>
      <c r="Q344" s="108" t="s">
        <v>13</v>
      </c>
      <c r="R344" s="124" t="s">
        <v>21</v>
      </c>
      <c r="S344" s="108" t="s">
        <v>701</v>
      </c>
      <c r="T344" s="108" t="s">
        <v>131</v>
      </c>
      <c r="U344" t="s">
        <v>136</v>
      </c>
      <c r="V344" s="108" t="s">
        <v>695</v>
      </c>
      <c r="W344" s="108">
        <v>4</v>
      </c>
      <c r="X344" s="129" t="s">
        <v>88</v>
      </c>
      <c r="Y344" s="108" t="s">
        <v>690</v>
      </c>
      <c r="Z344" s="108"/>
      <c r="AA344" s="108"/>
      <c r="AB344" s="108"/>
      <c r="AC344" s="108"/>
      <c r="AD344" s="108" t="s">
        <v>144</v>
      </c>
      <c r="AE344" s="108">
        <v>0</v>
      </c>
      <c r="AG344" s="108"/>
      <c r="AH344" s="124">
        <v>74.5</v>
      </c>
      <c r="AI344" s="130">
        <v>3</v>
      </c>
      <c r="AJ344" s="108">
        <v>1</v>
      </c>
      <c r="AK344" s="131" t="s">
        <v>108</v>
      </c>
      <c r="AL344" s="108" t="s">
        <v>106</v>
      </c>
      <c r="AN344" s="108">
        <v>0</v>
      </c>
      <c r="AO344" s="108"/>
      <c r="AP344" s="108"/>
      <c r="AQ344" s="108"/>
      <c r="AR344" s="131"/>
      <c r="AT344" s="108">
        <v>0</v>
      </c>
      <c r="AU344" s="108"/>
      <c r="AV344" s="108"/>
      <c r="AW344" s="108"/>
      <c r="AX344" s="108"/>
      <c r="AZ344" s="108">
        <v>25</v>
      </c>
      <c r="BA344">
        <v>6</v>
      </c>
      <c r="BB344">
        <v>2</v>
      </c>
      <c r="BC344" t="s">
        <v>108</v>
      </c>
      <c r="BD344" t="s">
        <v>106</v>
      </c>
      <c r="BF344" s="131">
        <v>0</v>
      </c>
      <c r="BL344" s="108">
        <v>0.5</v>
      </c>
      <c r="BM344" s="131">
        <v>0.5</v>
      </c>
      <c r="BN344" s="108">
        <v>0.5</v>
      </c>
      <c r="BO344" s="108" t="s">
        <v>112</v>
      </c>
      <c r="BP344" s="108" t="s">
        <v>106</v>
      </c>
      <c r="BX344" s="108">
        <v>0</v>
      </c>
      <c r="CD344" s="108"/>
      <c r="CE344" s="108" t="s">
        <v>709</v>
      </c>
      <c r="CL344" s="108"/>
    </row>
    <row r="345" spans="1:90">
      <c r="A345" s="123">
        <v>43306</v>
      </c>
      <c r="B345" s="108" t="s">
        <v>1541</v>
      </c>
      <c r="D345" s="108" t="s">
        <v>1208</v>
      </c>
      <c r="E345" s="108">
        <v>87</v>
      </c>
      <c r="F345" s="108">
        <v>3</v>
      </c>
      <c r="G345" s="124" t="s">
        <v>510</v>
      </c>
      <c r="H345" s="108">
        <v>0</v>
      </c>
      <c r="I345" s="108">
        <v>66</v>
      </c>
      <c r="J345" s="132" t="s">
        <v>707</v>
      </c>
      <c r="K345" s="126">
        <v>190.255</v>
      </c>
      <c r="L345" s="126">
        <v>190.91499999999999</v>
      </c>
      <c r="M345" s="127">
        <v>36</v>
      </c>
      <c r="N345" s="128" t="s">
        <v>693</v>
      </c>
      <c r="P345" s="108" t="s">
        <v>13</v>
      </c>
      <c r="Q345" s="108" t="s">
        <v>13</v>
      </c>
      <c r="R345" s="124" t="s">
        <v>701</v>
      </c>
      <c r="S345" s="108" t="s">
        <v>701</v>
      </c>
      <c r="T345" t="s">
        <v>131</v>
      </c>
      <c r="U345" t="s">
        <v>136</v>
      </c>
      <c r="V345" s="108" t="s">
        <v>695</v>
      </c>
      <c r="W345" s="108">
        <v>4</v>
      </c>
      <c r="X345" s="129" t="s">
        <v>88</v>
      </c>
      <c r="Y345" s="108" t="s">
        <v>690</v>
      </c>
      <c r="Z345" s="108"/>
      <c r="AA345" s="108"/>
      <c r="AB345" s="108"/>
      <c r="AC345" s="108"/>
      <c r="AD345" s="108" t="s">
        <v>144</v>
      </c>
      <c r="AE345" s="108">
        <v>0</v>
      </c>
      <c r="AG345" s="108"/>
      <c r="AH345" s="124">
        <v>74.5</v>
      </c>
      <c r="AI345" s="130">
        <v>3</v>
      </c>
      <c r="AJ345" s="108">
        <v>1</v>
      </c>
      <c r="AK345" s="131" t="s">
        <v>108</v>
      </c>
      <c r="AL345" s="108" t="s">
        <v>106</v>
      </c>
      <c r="AN345" s="108">
        <v>0</v>
      </c>
      <c r="AO345" s="108"/>
      <c r="AP345" s="108"/>
      <c r="AQ345" s="108"/>
      <c r="AR345" s="131"/>
      <c r="AT345" s="108">
        <v>0</v>
      </c>
      <c r="AU345" s="108"/>
      <c r="AV345" s="108"/>
      <c r="AW345" s="108"/>
      <c r="AX345" s="108"/>
      <c r="AZ345" s="108">
        <v>25</v>
      </c>
      <c r="BA345">
        <v>6</v>
      </c>
      <c r="BB345">
        <v>2</v>
      </c>
      <c r="BC345" t="s">
        <v>108</v>
      </c>
      <c r="BD345" t="s">
        <v>106</v>
      </c>
      <c r="BF345" s="131">
        <v>0</v>
      </c>
      <c r="BL345" s="108">
        <v>0.5</v>
      </c>
      <c r="BM345" s="131">
        <v>0.5</v>
      </c>
      <c r="BN345" s="108">
        <v>0.5</v>
      </c>
      <c r="BO345" s="108" t="s">
        <v>112</v>
      </c>
      <c r="BP345" s="108" t="s">
        <v>106</v>
      </c>
      <c r="BX345" s="108">
        <v>0</v>
      </c>
      <c r="CD345" s="108"/>
      <c r="CE345" s="108" t="s">
        <v>709</v>
      </c>
      <c r="CL345" s="108"/>
    </row>
    <row r="346" spans="1:90">
      <c r="A346" s="123">
        <v>43306</v>
      </c>
      <c r="B346" s="108" t="s">
        <v>1541</v>
      </c>
      <c r="D346" s="108" t="s">
        <v>1208</v>
      </c>
      <c r="E346" s="108">
        <v>88</v>
      </c>
      <c r="F346" s="108">
        <v>1</v>
      </c>
      <c r="G346" s="124" t="s">
        <v>511</v>
      </c>
      <c r="H346" s="108">
        <v>0</v>
      </c>
      <c r="I346" s="108">
        <v>81</v>
      </c>
      <c r="J346" s="132" t="s">
        <v>707</v>
      </c>
      <c r="K346" s="126">
        <v>190.9</v>
      </c>
      <c r="L346" s="126">
        <v>191.71</v>
      </c>
      <c r="M346" s="127">
        <v>36</v>
      </c>
      <c r="N346" s="128" t="s">
        <v>693</v>
      </c>
      <c r="O346" s="108"/>
      <c r="P346" s="108" t="s">
        <v>13</v>
      </c>
      <c r="Q346" s="108" t="s">
        <v>13</v>
      </c>
      <c r="R346" s="124" t="s">
        <v>701</v>
      </c>
      <c r="S346" s="108" t="s">
        <v>21</v>
      </c>
      <c r="T346" s="108" t="s">
        <v>131</v>
      </c>
      <c r="U346" s="108" t="s">
        <v>136</v>
      </c>
      <c r="V346" s="108" t="s">
        <v>695</v>
      </c>
      <c r="W346" s="108">
        <v>4</v>
      </c>
      <c r="X346" s="129" t="s">
        <v>88</v>
      </c>
      <c r="Y346" s="108" t="s">
        <v>690</v>
      </c>
      <c r="Z346" s="108"/>
      <c r="AA346" s="108"/>
      <c r="AB346" s="108"/>
      <c r="AC346" s="108"/>
      <c r="AD346" s="108" t="s">
        <v>144</v>
      </c>
      <c r="AE346" s="108">
        <v>0</v>
      </c>
      <c r="AG346" s="108"/>
      <c r="AH346" s="124">
        <v>74.5</v>
      </c>
      <c r="AI346" s="130">
        <v>3</v>
      </c>
      <c r="AJ346" s="108">
        <v>1</v>
      </c>
      <c r="AK346" s="131" t="s">
        <v>108</v>
      </c>
      <c r="AL346" s="108" t="s">
        <v>106</v>
      </c>
      <c r="AN346" s="108">
        <v>0</v>
      </c>
      <c r="AO346" s="108"/>
      <c r="AP346" s="108"/>
      <c r="AQ346" s="108"/>
      <c r="AR346" s="131"/>
      <c r="AT346" s="108">
        <v>0</v>
      </c>
      <c r="AU346" s="108"/>
      <c r="AV346" s="108"/>
      <c r="AW346" s="108"/>
      <c r="AX346" s="108"/>
      <c r="AZ346" s="108">
        <v>25</v>
      </c>
      <c r="BA346">
        <v>6</v>
      </c>
      <c r="BB346">
        <v>2</v>
      </c>
      <c r="BC346" t="s">
        <v>108</v>
      </c>
      <c r="BD346" t="s">
        <v>106</v>
      </c>
      <c r="BF346" s="131">
        <v>0</v>
      </c>
      <c r="BL346" s="108">
        <v>0.5</v>
      </c>
      <c r="BM346">
        <v>0.5</v>
      </c>
      <c r="BN346">
        <v>0.5</v>
      </c>
      <c r="BO346" t="s">
        <v>112</v>
      </c>
      <c r="BP346" t="s">
        <v>106</v>
      </c>
      <c r="BX346" s="108">
        <v>0</v>
      </c>
      <c r="CD346" s="108"/>
      <c r="CE346" s="108" t="s">
        <v>709</v>
      </c>
      <c r="CL346" s="108"/>
    </row>
    <row r="347" spans="1:90">
      <c r="A347" s="123">
        <v>43306</v>
      </c>
      <c r="B347" s="108" t="s">
        <v>1541</v>
      </c>
      <c r="D347" s="108" t="s">
        <v>1208</v>
      </c>
      <c r="E347" s="108">
        <v>89</v>
      </c>
      <c r="F347" s="108">
        <v>1</v>
      </c>
      <c r="G347" s="124" t="s">
        <v>512</v>
      </c>
      <c r="H347" s="108">
        <v>0</v>
      </c>
      <c r="I347" s="108">
        <v>48</v>
      </c>
      <c r="J347" s="132" t="s">
        <v>707</v>
      </c>
      <c r="K347" s="126">
        <v>191.6</v>
      </c>
      <c r="L347" s="126">
        <v>192.07999999999998</v>
      </c>
      <c r="M347" s="127">
        <v>37</v>
      </c>
      <c r="N347" s="128">
        <v>3</v>
      </c>
      <c r="P347" s="108" t="s">
        <v>12</v>
      </c>
      <c r="Q347" s="108" t="s">
        <v>12</v>
      </c>
      <c r="R347" s="124" t="s">
        <v>21</v>
      </c>
      <c r="S347" s="108" t="s">
        <v>21</v>
      </c>
      <c r="T347" s="108" t="s">
        <v>131</v>
      </c>
      <c r="U347" t="s">
        <v>136</v>
      </c>
      <c r="V347" s="108" t="s">
        <v>695</v>
      </c>
      <c r="W347" s="108">
        <v>4</v>
      </c>
      <c r="X347" s="129" t="s">
        <v>88</v>
      </c>
      <c r="Y347" s="108" t="s">
        <v>92</v>
      </c>
      <c r="Z347" s="108"/>
      <c r="AD347" s="108" t="s">
        <v>144</v>
      </c>
      <c r="AE347" s="108">
        <v>0</v>
      </c>
      <c r="AG347" s="108"/>
      <c r="AH347" s="124">
        <v>99.9</v>
      </c>
      <c r="AI347" s="130">
        <v>7</v>
      </c>
      <c r="AJ347" s="108">
        <v>3</v>
      </c>
      <c r="AK347" s="131" t="s">
        <v>108</v>
      </c>
      <c r="AL347" s="108" t="s">
        <v>106</v>
      </c>
      <c r="AN347" s="108">
        <v>0</v>
      </c>
      <c r="AO347" s="108"/>
      <c r="AP347" s="108"/>
      <c r="AQ347" s="108"/>
      <c r="AR347" s="131"/>
      <c r="AT347" s="108">
        <v>0</v>
      </c>
      <c r="AU347" s="108"/>
      <c r="AV347" s="108"/>
      <c r="AW347" s="108"/>
      <c r="AX347" s="108"/>
      <c r="AZ347" s="108">
        <v>0</v>
      </c>
      <c r="BF347" s="131">
        <v>0</v>
      </c>
      <c r="BL347" s="108">
        <v>0.1</v>
      </c>
      <c r="BM347">
        <v>0.5</v>
      </c>
      <c r="BN347">
        <v>0.1</v>
      </c>
      <c r="BO347" t="s">
        <v>108</v>
      </c>
      <c r="BP347" t="s">
        <v>104</v>
      </c>
      <c r="BX347" s="108">
        <v>0</v>
      </c>
      <c r="CD347" s="108"/>
      <c r="CE347" s="108" t="s">
        <v>1451</v>
      </c>
      <c r="CL347" s="108"/>
    </row>
    <row r="348" spans="1:90">
      <c r="A348" s="123">
        <v>43306</v>
      </c>
      <c r="B348" s="108" t="s">
        <v>1541</v>
      </c>
      <c r="D348" s="108" t="s">
        <v>1208</v>
      </c>
      <c r="E348" s="108">
        <v>89</v>
      </c>
      <c r="F348" s="108">
        <v>1</v>
      </c>
      <c r="G348" s="124" t="s">
        <v>512</v>
      </c>
      <c r="H348" s="108">
        <v>48</v>
      </c>
      <c r="I348" s="108">
        <v>63.5</v>
      </c>
      <c r="J348" s="132" t="s">
        <v>707</v>
      </c>
      <c r="K348" s="126">
        <v>192.07999999999998</v>
      </c>
      <c r="L348" s="126">
        <v>192.23499999999999</v>
      </c>
      <c r="M348" s="127" t="s">
        <v>1697</v>
      </c>
      <c r="N348" s="128">
        <v>2</v>
      </c>
      <c r="P348" s="108" t="s">
        <v>13</v>
      </c>
      <c r="Q348" s="108" t="s">
        <v>13</v>
      </c>
      <c r="R348" s="124" t="s">
        <v>21</v>
      </c>
      <c r="S348" s="108" t="s">
        <v>701</v>
      </c>
      <c r="T348" t="s">
        <v>158</v>
      </c>
      <c r="U348" t="s">
        <v>136</v>
      </c>
      <c r="V348" s="108" t="s">
        <v>695</v>
      </c>
      <c r="W348" s="108">
        <v>4</v>
      </c>
      <c r="X348" s="129" t="s">
        <v>88</v>
      </c>
      <c r="Y348" s="108" t="s">
        <v>690</v>
      </c>
      <c r="Z348" s="108"/>
      <c r="AD348" s="108" t="s">
        <v>144</v>
      </c>
      <c r="AE348" s="108">
        <v>0</v>
      </c>
      <c r="AG348" s="108"/>
      <c r="AH348" s="124">
        <v>84.8</v>
      </c>
      <c r="AI348" s="130">
        <v>2</v>
      </c>
      <c r="AJ348" s="108">
        <v>1</v>
      </c>
      <c r="AK348" s="131" t="s">
        <v>108</v>
      </c>
      <c r="AL348" s="108" t="s">
        <v>106</v>
      </c>
      <c r="AN348" s="108">
        <v>0</v>
      </c>
      <c r="AO348" s="108"/>
      <c r="AP348" s="108"/>
      <c r="AQ348" s="108"/>
      <c r="AR348" s="131"/>
      <c r="AT348" s="108">
        <v>0</v>
      </c>
      <c r="AU348" s="108"/>
      <c r="AV348" s="108"/>
      <c r="AW348" s="108"/>
      <c r="AX348" s="108"/>
      <c r="AZ348" s="108">
        <v>15</v>
      </c>
      <c r="BA348">
        <v>3</v>
      </c>
      <c r="BB348">
        <v>1</v>
      </c>
      <c r="BC348" t="s">
        <v>108</v>
      </c>
      <c r="BD348" t="s">
        <v>106</v>
      </c>
      <c r="BF348" s="131">
        <v>0</v>
      </c>
      <c r="BL348" s="108">
        <v>0.2</v>
      </c>
      <c r="BM348">
        <v>0.5</v>
      </c>
      <c r="BN348">
        <v>0.1</v>
      </c>
      <c r="BO348" t="s">
        <v>108</v>
      </c>
      <c r="BP348" t="s">
        <v>106</v>
      </c>
      <c r="BX348" s="108">
        <v>0</v>
      </c>
      <c r="CD348" s="108"/>
      <c r="CE348" s="108" t="s">
        <v>709</v>
      </c>
      <c r="CL348" s="108"/>
    </row>
    <row r="349" spans="1:90">
      <c r="A349" s="123">
        <v>43306</v>
      </c>
      <c r="B349" s="108" t="s">
        <v>1541</v>
      </c>
      <c r="D349" s="108" t="s">
        <v>1208</v>
      </c>
      <c r="E349" s="108">
        <v>89</v>
      </c>
      <c r="F349" s="108">
        <v>2</v>
      </c>
      <c r="G349" s="124" t="s">
        <v>513</v>
      </c>
      <c r="H349" s="108">
        <v>0</v>
      </c>
      <c r="I349" s="108">
        <v>28</v>
      </c>
      <c r="J349" s="132" t="s">
        <v>707</v>
      </c>
      <c r="K349" s="126">
        <v>192.23500000000001</v>
      </c>
      <c r="L349" s="126">
        <v>192.51500000000001</v>
      </c>
      <c r="M349" s="127" t="s">
        <v>1697</v>
      </c>
      <c r="N349" s="128">
        <v>2</v>
      </c>
      <c r="O349" s="108"/>
      <c r="P349" s="108" t="s">
        <v>13</v>
      </c>
      <c r="Q349" s="108" t="s">
        <v>13</v>
      </c>
      <c r="R349" s="124" t="s">
        <v>701</v>
      </c>
      <c r="S349" s="108" t="s">
        <v>700</v>
      </c>
      <c r="T349" s="108" t="s">
        <v>158</v>
      </c>
      <c r="U349" t="s">
        <v>136</v>
      </c>
      <c r="V349" s="108" t="s">
        <v>695</v>
      </c>
      <c r="W349" s="108">
        <v>4</v>
      </c>
      <c r="X349" s="129" t="s">
        <v>88</v>
      </c>
      <c r="Y349" s="108" t="s">
        <v>690</v>
      </c>
      <c r="Z349" s="108"/>
      <c r="AB349" s="108"/>
      <c r="AC349" s="108"/>
      <c r="AD349" s="108" t="s">
        <v>144</v>
      </c>
      <c r="AE349" s="108">
        <v>0</v>
      </c>
      <c r="AG349" s="108"/>
      <c r="AH349" s="124">
        <v>84.8</v>
      </c>
      <c r="AI349" s="130">
        <v>2</v>
      </c>
      <c r="AJ349" s="108">
        <v>1</v>
      </c>
      <c r="AK349" s="131" t="s">
        <v>108</v>
      </c>
      <c r="AL349" s="108" t="s">
        <v>106</v>
      </c>
      <c r="AN349" s="108">
        <v>0</v>
      </c>
      <c r="AO349" s="108"/>
      <c r="AP349" s="108"/>
      <c r="AQ349" s="108"/>
      <c r="AR349" s="131"/>
      <c r="AT349" s="108">
        <v>0</v>
      </c>
      <c r="AU349" s="108"/>
      <c r="AV349" s="108"/>
      <c r="AW349" s="108"/>
      <c r="AX349" s="108"/>
      <c r="AZ349" s="108">
        <v>15</v>
      </c>
      <c r="BA349">
        <v>3</v>
      </c>
      <c r="BB349">
        <v>1</v>
      </c>
      <c r="BC349" t="s">
        <v>108</v>
      </c>
      <c r="BD349" t="s">
        <v>106</v>
      </c>
      <c r="BF349" s="131">
        <v>0</v>
      </c>
      <c r="BL349" s="108">
        <v>0.2</v>
      </c>
      <c r="BM349">
        <v>0.5</v>
      </c>
      <c r="BN349">
        <v>0.1</v>
      </c>
      <c r="BO349" t="s">
        <v>108</v>
      </c>
      <c r="BP349" t="s">
        <v>106</v>
      </c>
      <c r="BX349" s="108">
        <v>0</v>
      </c>
      <c r="CD349" s="108"/>
      <c r="CE349" s="108" t="s">
        <v>709</v>
      </c>
      <c r="CL349" s="108"/>
    </row>
    <row r="350" spans="1:90">
      <c r="A350" s="123">
        <v>43306</v>
      </c>
      <c r="B350" s="108" t="s">
        <v>1541</v>
      </c>
      <c r="D350" s="108" t="s">
        <v>1208</v>
      </c>
      <c r="E350" s="108">
        <v>89</v>
      </c>
      <c r="F350" s="108">
        <v>2</v>
      </c>
      <c r="G350" s="124" t="s">
        <v>513</v>
      </c>
      <c r="H350" s="108">
        <v>28</v>
      </c>
      <c r="I350" s="108">
        <v>28.5</v>
      </c>
      <c r="J350" s="132" t="s">
        <v>707</v>
      </c>
      <c r="K350" s="126">
        <v>192.51500000000001</v>
      </c>
      <c r="L350" s="126">
        <v>192.52</v>
      </c>
      <c r="M350" s="127" t="s">
        <v>1698</v>
      </c>
      <c r="N350" s="128">
        <v>1</v>
      </c>
      <c r="O350" s="108"/>
      <c r="P350" s="108" t="s">
        <v>1469</v>
      </c>
      <c r="Q350" s="108" t="s">
        <v>1469</v>
      </c>
      <c r="R350" s="124" t="s">
        <v>700</v>
      </c>
      <c r="S350" s="108" t="s">
        <v>700</v>
      </c>
      <c r="T350" t="s">
        <v>131</v>
      </c>
      <c r="U350" t="s">
        <v>136</v>
      </c>
      <c r="V350" s="108" t="s">
        <v>696</v>
      </c>
      <c r="W350" s="108">
        <v>5</v>
      </c>
      <c r="X350" s="129" t="s">
        <v>88</v>
      </c>
      <c r="Y350" s="108" t="s">
        <v>92</v>
      </c>
      <c r="Z350" s="108"/>
      <c r="AB350" s="108"/>
      <c r="AC350" s="108"/>
      <c r="AD350" s="108" t="s">
        <v>144</v>
      </c>
      <c r="AE350" s="108">
        <v>0</v>
      </c>
      <c r="AG350" s="108"/>
      <c r="AH350" s="124">
        <v>0</v>
      </c>
      <c r="AI350" s="130"/>
      <c r="AJ350" s="108"/>
      <c r="AK350" s="131"/>
      <c r="AL350" s="108"/>
      <c r="AN350" s="108">
        <v>100</v>
      </c>
      <c r="AO350" s="108">
        <v>8</v>
      </c>
      <c r="AP350" s="108">
        <v>3</v>
      </c>
      <c r="AQ350" s="108" t="s">
        <v>109</v>
      </c>
      <c r="AR350" s="131" t="s">
        <v>105</v>
      </c>
      <c r="AT350" s="108">
        <v>0</v>
      </c>
      <c r="AU350" s="108"/>
      <c r="AV350" s="108"/>
      <c r="AW350" s="108"/>
      <c r="AX350" s="108"/>
      <c r="AZ350" s="108">
        <v>0</v>
      </c>
      <c r="BF350" s="131">
        <v>0</v>
      </c>
      <c r="BL350" s="108">
        <v>0</v>
      </c>
      <c r="BX350" s="108">
        <v>0</v>
      </c>
      <c r="CD350" s="108"/>
      <c r="CE350" s="108" t="s">
        <v>1607</v>
      </c>
      <c r="CL350" s="108"/>
    </row>
    <row r="351" spans="1:90">
      <c r="A351" s="123">
        <v>43306</v>
      </c>
      <c r="B351" s="108" t="s">
        <v>1541</v>
      </c>
      <c r="D351" s="108" t="s">
        <v>1208</v>
      </c>
      <c r="E351" s="108">
        <v>89</v>
      </c>
      <c r="F351" s="108">
        <v>2</v>
      </c>
      <c r="G351" s="124" t="s">
        <v>513</v>
      </c>
      <c r="H351" s="108">
        <v>28.5</v>
      </c>
      <c r="I351" s="108">
        <v>74.5</v>
      </c>
      <c r="J351" s="132" t="s">
        <v>707</v>
      </c>
      <c r="K351" s="126">
        <v>192.52</v>
      </c>
      <c r="L351" s="126">
        <v>192.98000000000002</v>
      </c>
      <c r="M351" s="127" t="s">
        <v>1699</v>
      </c>
      <c r="N351" s="128" t="s">
        <v>693</v>
      </c>
      <c r="O351" s="108"/>
      <c r="P351" s="108" t="s">
        <v>13</v>
      </c>
      <c r="Q351" s="108" t="s">
        <v>13</v>
      </c>
      <c r="R351" s="124" t="s">
        <v>700</v>
      </c>
      <c r="S351" s="108" t="s">
        <v>701</v>
      </c>
      <c r="T351" t="s">
        <v>131</v>
      </c>
      <c r="U351" t="s">
        <v>136</v>
      </c>
      <c r="V351" s="108" t="s">
        <v>695</v>
      </c>
      <c r="W351" s="108">
        <v>4</v>
      </c>
      <c r="X351" s="129" t="s">
        <v>88</v>
      </c>
      <c r="Y351" s="108" t="s">
        <v>690</v>
      </c>
      <c r="Z351" s="108"/>
      <c r="AB351" s="108"/>
      <c r="AC351" s="108"/>
      <c r="AD351" s="108" t="s">
        <v>144</v>
      </c>
      <c r="AE351" s="108">
        <v>0</v>
      </c>
      <c r="AG351" s="108"/>
      <c r="AH351" s="124">
        <v>87.2</v>
      </c>
      <c r="AI351" s="130">
        <v>4</v>
      </c>
      <c r="AJ351" s="108">
        <v>1.5</v>
      </c>
      <c r="AK351" s="131" t="s">
        <v>109</v>
      </c>
      <c r="AL351" s="108" t="s">
        <v>106</v>
      </c>
      <c r="AN351" s="108">
        <v>0</v>
      </c>
      <c r="AO351" s="108"/>
      <c r="AP351" s="108"/>
      <c r="AQ351" s="108"/>
      <c r="AR351" s="131"/>
      <c r="AT351" s="108">
        <v>0</v>
      </c>
      <c r="AU351" s="108"/>
      <c r="AV351" s="108"/>
      <c r="AW351" s="108"/>
      <c r="AX351" s="108"/>
      <c r="AZ351" s="108">
        <v>12</v>
      </c>
      <c r="BA351">
        <v>9</v>
      </c>
      <c r="BB351">
        <v>4</v>
      </c>
      <c r="BC351" t="s">
        <v>109</v>
      </c>
      <c r="BD351" t="s">
        <v>106</v>
      </c>
      <c r="BF351" s="131">
        <v>0</v>
      </c>
      <c r="BL351" s="108">
        <v>0.2</v>
      </c>
      <c r="BM351">
        <v>0.5</v>
      </c>
      <c r="BN351">
        <v>0.5</v>
      </c>
      <c r="BO351" t="s">
        <v>112</v>
      </c>
      <c r="BP351" t="s">
        <v>106</v>
      </c>
      <c r="BX351" s="108">
        <v>0</v>
      </c>
      <c r="CD351" s="108"/>
      <c r="CE351" s="108" t="s">
        <v>709</v>
      </c>
      <c r="CL351" s="108"/>
    </row>
    <row r="352" spans="1:90">
      <c r="A352" s="123">
        <v>43306</v>
      </c>
      <c r="B352" s="108" t="s">
        <v>1541</v>
      </c>
      <c r="D352" s="108" t="s">
        <v>1208</v>
      </c>
      <c r="E352" s="108">
        <v>89</v>
      </c>
      <c r="F352" s="108">
        <v>3</v>
      </c>
      <c r="G352" s="124" t="s">
        <v>514</v>
      </c>
      <c r="H352" s="108">
        <v>0</v>
      </c>
      <c r="I352" s="108">
        <v>84.5</v>
      </c>
      <c r="J352" s="132" t="s">
        <v>707</v>
      </c>
      <c r="K352" s="126">
        <v>192.98</v>
      </c>
      <c r="L352" s="126">
        <v>193.82499999999999</v>
      </c>
      <c r="M352" s="127" t="s">
        <v>1699</v>
      </c>
      <c r="N352" s="128" t="s">
        <v>693</v>
      </c>
      <c r="O352" s="108"/>
      <c r="P352" s="108" t="s">
        <v>13</v>
      </c>
      <c r="Q352" s="108" t="s">
        <v>13</v>
      </c>
      <c r="R352" s="124" t="s">
        <v>701</v>
      </c>
      <c r="S352" s="108" t="s">
        <v>701</v>
      </c>
      <c r="T352" t="s">
        <v>131</v>
      </c>
      <c r="U352" t="s">
        <v>136</v>
      </c>
      <c r="V352" s="108" t="s">
        <v>695</v>
      </c>
      <c r="W352" s="108">
        <v>4</v>
      </c>
      <c r="X352" s="129" t="s">
        <v>88</v>
      </c>
      <c r="Y352" s="108" t="s">
        <v>690</v>
      </c>
      <c r="Z352" s="108"/>
      <c r="AB352" s="108"/>
      <c r="AC352" s="108"/>
      <c r="AD352" s="108" t="s">
        <v>144</v>
      </c>
      <c r="AE352" s="108">
        <v>0</v>
      </c>
      <c r="AG352" s="108"/>
      <c r="AH352" s="124">
        <v>87.2</v>
      </c>
      <c r="AI352" s="130">
        <v>4</v>
      </c>
      <c r="AJ352" s="108">
        <v>1.5</v>
      </c>
      <c r="AK352" s="131" t="s">
        <v>109</v>
      </c>
      <c r="AL352" s="108" t="s">
        <v>106</v>
      </c>
      <c r="AN352" s="108">
        <v>0</v>
      </c>
      <c r="AO352" s="108"/>
      <c r="AP352" s="108"/>
      <c r="AQ352" s="108"/>
      <c r="AR352" s="131"/>
      <c r="AT352" s="108">
        <v>0</v>
      </c>
      <c r="AU352" s="108"/>
      <c r="AV352" s="108"/>
      <c r="AW352" s="108"/>
      <c r="AX352" s="108"/>
      <c r="AZ352" s="108">
        <v>12</v>
      </c>
      <c r="BA352">
        <v>9</v>
      </c>
      <c r="BB352">
        <v>4</v>
      </c>
      <c r="BC352" t="s">
        <v>109</v>
      </c>
      <c r="BD352" t="s">
        <v>106</v>
      </c>
      <c r="BF352" s="131">
        <v>0</v>
      </c>
      <c r="BL352" s="108">
        <v>0.2</v>
      </c>
      <c r="BM352">
        <v>0.5</v>
      </c>
      <c r="BN352">
        <v>0.5</v>
      </c>
      <c r="BO352" t="s">
        <v>112</v>
      </c>
      <c r="BP352" t="s">
        <v>106</v>
      </c>
      <c r="BX352" s="108">
        <v>0</v>
      </c>
      <c r="CD352" s="108"/>
      <c r="CE352" s="108" t="s">
        <v>709</v>
      </c>
      <c r="CL352" s="108"/>
    </row>
    <row r="353" spans="1:90">
      <c r="A353" s="123">
        <v>43306</v>
      </c>
      <c r="B353" s="108" t="s">
        <v>1541</v>
      </c>
      <c r="D353" s="108" t="s">
        <v>1208</v>
      </c>
      <c r="E353" s="108">
        <v>89</v>
      </c>
      <c r="F353" s="108">
        <v>4</v>
      </c>
      <c r="G353" s="124" t="s">
        <v>515</v>
      </c>
      <c r="H353" s="109">
        <v>0</v>
      </c>
      <c r="I353" s="108">
        <v>30.5</v>
      </c>
      <c r="J353" s="132" t="s">
        <v>707</v>
      </c>
      <c r="K353" s="126">
        <v>193.82499999999999</v>
      </c>
      <c r="L353" s="126">
        <v>194.13</v>
      </c>
      <c r="M353" s="127" t="s">
        <v>1699</v>
      </c>
      <c r="N353" s="128" t="s">
        <v>693</v>
      </c>
      <c r="O353" s="108"/>
      <c r="P353" s="108" t="s">
        <v>13</v>
      </c>
      <c r="Q353" s="108" t="s">
        <v>13</v>
      </c>
      <c r="R353" s="124" t="s">
        <v>701</v>
      </c>
      <c r="S353" s="108" t="s">
        <v>700</v>
      </c>
      <c r="T353" t="s">
        <v>131</v>
      </c>
      <c r="U353" t="s">
        <v>136</v>
      </c>
      <c r="V353" s="108" t="s">
        <v>695</v>
      </c>
      <c r="W353" s="108">
        <v>4</v>
      </c>
      <c r="X353" s="129" t="s">
        <v>88</v>
      </c>
      <c r="Y353" s="108" t="s">
        <v>690</v>
      </c>
      <c r="Z353" s="108"/>
      <c r="AB353" s="108"/>
      <c r="AC353" s="108"/>
      <c r="AD353" s="108" t="s">
        <v>144</v>
      </c>
      <c r="AE353" s="108">
        <v>0</v>
      </c>
      <c r="AG353" s="108"/>
      <c r="AH353" s="124">
        <v>87.2</v>
      </c>
      <c r="AI353" s="130">
        <v>4</v>
      </c>
      <c r="AJ353" s="108">
        <v>1.5</v>
      </c>
      <c r="AK353" s="131" t="s">
        <v>109</v>
      </c>
      <c r="AL353" s="108" t="s">
        <v>106</v>
      </c>
      <c r="AN353" s="108">
        <v>0</v>
      </c>
      <c r="AO353" s="108"/>
      <c r="AP353" s="108"/>
      <c r="AQ353" s="108"/>
      <c r="AR353" s="131"/>
      <c r="AT353" s="108">
        <v>0</v>
      </c>
      <c r="AU353" s="108"/>
      <c r="AV353" s="108"/>
      <c r="AW353" s="108"/>
      <c r="AX353" s="108"/>
      <c r="AZ353" s="108">
        <v>12</v>
      </c>
      <c r="BA353">
        <v>9</v>
      </c>
      <c r="BB353">
        <v>4</v>
      </c>
      <c r="BC353" t="s">
        <v>109</v>
      </c>
      <c r="BD353" t="s">
        <v>106</v>
      </c>
      <c r="BF353" s="131">
        <v>0</v>
      </c>
      <c r="BL353" s="108">
        <v>0.2</v>
      </c>
      <c r="BM353">
        <v>0.5</v>
      </c>
      <c r="BN353">
        <v>0.5</v>
      </c>
      <c r="BO353" t="s">
        <v>112</v>
      </c>
      <c r="BP353" t="s">
        <v>106</v>
      </c>
      <c r="BX353" s="108">
        <v>0</v>
      </c>
      <c r="CD353" s="108"/>
      <c r="CE353" s="108" t="s">
        <v>709</v>
      </c>
      <c r="CL353" s="108"/>
    </row>
    <row r="354" spans="1:90">
      <c r="A354" s="123">
        <v>43306</v>
      </c>
      <c r="B354" s="108" t="s">
        <v>1541</v>
      </c>
      <c r="D354" s="108" t="s">
        <v>1208</v>
      </c>
      <c r="E354" s="108">
        <v>89</v>
      </c>
      <c r="F354" s="108">
        <v>4</v>
      </c>
      <c r="G354" s="124" t="s">
        <v>515</v>
      </c>
      <c r="H354" s="108">
        <v>30.5</v>
      </c>
      <c r="I354" s="108">
        <v>45</v>
      </c>
      <c r="J354" s="132" t="s">
        <v>707</v>
      </c>
      <c r="K354" s="126">
        <v>194.13</v>
      </c>
      <c r="L354" s="126">
        <v>194.27499999999998</v>
      </c>
      <c r="M354" s="127" t="s">
        <v>1700</v>
      </c>
      <c r="N354" s="128" t="s">
        <v>693</v>
      </c>
      <c r="O354" t="s">
        <v>27</v>
      </c>
      <c r="P354" s="108" t="s">
        <v>1469</v>
      </c>
      <c r="Q354" s="108" t="s">
        <v>1691</v>
      </c>
      <c r="R354" s="124" t="s">
        <v>700</v>
      </c>
      <c r="S354" s="108" t="s">
        <v>700</v>
      </c>
      <c r="T354" s="108" t="s">
        <v>131</v>
      </c>
      <c r="U354" s="108" t="s">
        <v>136</v>
      </c>
      <c r="V354" s="108" t="s">
        <v>696</v>
      </c>
      <c r="W354" s="108">
        <v>5</v>
      </c>
      <c r="X354" s="129" t="s">
        <v>88</v>
      </c>
      <c r="Y354" s="108" t="s">
        <v>92</v>
      </c>
      <c r="Z354" s="108"/>
      <c r="AD354" s="108" t="s">
        <v>144</v>
      </c>
      <c r="AE354" s="108">
        <v>0</v>
      </c>
      <c r="AG354" s="108"/>
      <c r="AH354" s="124">
        <v>3</v>
      </c>
      <c r="AI354" s="130">
        <v>15</v>
      </c>
      <c r="AJ354" s="108">
        <v>7</v>
      </c>
      <c r="AK354" s="131" t="s">
        <v>111</v>
      </c>
      <c r="AL354" s="108" t="s">
        <v>106</v>
      </c>
      <c r="AN354" s="108">
        <v>96</v>
      </c>
      <c r="AO354" s="108">
        <v>10</v>
      </c>
      <c r="AP354" s="108">
        <v>3</v>
      </c>
      <c r="AQ354" s="108" t="s">
        <v>109</v>
      </c>
      <c r="AR354" s="131" t="s">
        <v>105</v>
      </c>
      <c r="AT354" s="108">
        <v>1</v>
      </c>
      <c r="AU354" s="108">
        <v>8</v>
      </c>
      <c r="AV354" s="108">
        <v>4</v>
      </c>
      <c r="AW354" s="108" t="s">
        <v>109</v>
      </c>
      <c r="AX354" s="108" t="s">
        <v>105</v>
      </c>
      <c r="AZ354" s="108">
        <v>0</v>
      </c>
      <c r="BF354" s="131">
        <v>0</v>
      </c>
      <c r="BL354" s="108">
        <v>0</v>
      </c>
      <c r="BM354" s="131"/>
      <c r="BN354" s="108"/>
      <c r="BO354" s="108"/>
      <c r="BP354" s="108"/>
      <c r="BX354" s="108">
        <v>0</v>
      </c>
      <c r="CE354" s="108" t="s">
        <v>1701</v>
      </c>
      <c r="CL354" s="108"/>
    </row>
    <row r="355" spans="1:90">
      <c r="A355" s="123">
        <v>43306</v>
      </c>
      <c r="B355" s="108" t="s">
        <v>1541</v>
      </c>
      <c r="D355" s="108" t="s">
        <v>1208</v>
      </c>
      <c r="E355" s="108">
        <v>89</v>
      </c>
      <c r="F355" s="108">
        <v>4</v>
      </c>
      <c r="G355" s="124" t="s">
        <v>515</v>
      </c>
      <c r="H355" s="108">
        <v>45</v>
      </c>
      <c r="I355" s="108">
        <v>93.5</v>
      </c>
      <c r="J355" s="132" t="s">
        <v>707</v>
      </c>
      <c r="K355" s="126">
        <v>194.27499999999998</v>
      </c>
      <c r="L355" s="126">
        <v>194.76</v>
      </c>
      <c r="M355" s="127" t="s">
        <v>1702</v>
      </c>
      <c r="N355" s="128" t="s">
        <v>693</v>
      </c>
      <c r="P355" s="108" t="s">
        <v>13</v>
      </c>
      <c r="Q355" s="108" t="s">
        <v>13</v>
      </c>
      <c r="R355" s="124" t="s">
        <v>700</v>
      </c>
      <c r="S355" s="108" t="s">
        <v>701</v>
      </c>
      <c r="T355" t="s">
        <v>131</v>
      </c>
      <c r="U355" t="s">
        <v>136</v>
      </c>
      <c r="V355" s="108" t="s">
        <v>695</v>
      </c>
      <c r="W355" s="108">
        <v>4</v>
      </c>
      <c r="X355" s="129" t="s">
        <v>88</v>
      </c>
      <c r="Y355" s="108" t="s">
        <v>690</v>
      </c>
      <c r="Z355" s="108"/>
      <c r="AD355" s="108" t="s">
        <v>144</v>
      </c>
      <c r="AE355" s="108">
        <v>0</v>
      </c>
      <c r="AG355" s="108"/>
      <c r="AH355" s="124">
        <v>79.900000000000006</v>
      </c>
      <c r="AI355" s="130">
        <v>3</v>
      </c>
      <c r="AJ355" s="108">
        <v>1</v>
      </c>
      <c r="AK355" s="131" t="s">
        <v>108</v>
      </c>
      <c r="AL355" s="108" t="s">
        <v>106</v>
      </c>
      <c r="AN355" s="108">
        <v>0</v>
      </c>
      <c r="AO355" s="108"/>
      <c r="AP355" s="108"/>
      <c r="AQ355" s="108"/>
      <c r="AR355" s="131"/>
      <c r="AT355" s="108">
        <v>0</v>
      </c>
      <c r="AU355" s="108"/>
      <c r="AV355" s="108"/>
      <c r="AW355" s="108"/>
      <c r="AX355" s="108"/>
      <c r="AZ355" s="108">
        <v>20</v>
      </c>
      <c r="BA355">
        <v>6</v>
      </c>
      <c r="BB355">
        <v>2</v>
      </c>
      <c r="BC355" t="s">
        <v>108</v>
      </c>
      <c r="BD355" t="s">
        <v>106</v>
      </c>
      <c r="BF355" s="131">
        <v>0</v>
      </c>
      <c r="BL355" s="108">
        <v>0.1</v>
      </c>
      <c r="BM355" s="131">
        <v>0.5</v>
      </c>
      <c r="BN355" s="108">
        <v>0.1</v>
      </c>
      <c r="BO355" s="108" t="s">
        <v>112</v>
      </c>
      <c r="BP355" s="108" t="s">
        <v>106</v>
      </c>
      <c r="BX355" s="108">
        <v>0</v>
      </c>
      <c r="CE355" s="108" t="s">
        <v>709</v>
      </c>
      <c r="CL355" s="108"/>
    </row>
    <row r="356" spans="1:90">
      <c r="A356" s="123">
        <v>43306</v>
      </c>
      <c r="B356" s="108" t="s">
        <v>1541</v>
      </c>
      <c r="D356" s="108" t="s">
        <v>1208</v>
      </c>
      <c r="E356" s="108">
        <v>90</v>
      </c>
      <c r="F356" s="108">
        <v>1</v>
      </c>
      <c r="G356" s="124" t="s">
        <v>516</v>
      </c>
      <c r="H356" s="108">
        <v>0</v>
      </c>
      <c r="I356" s="108">
        <v>74</v>
      </c>
      <c r="J356" s="132" t="s">
        <v>707</v>
      </c>
      <c r="K356" s="126">
        <v>194.6</v>
      </c>
      <c r="L356" s="126">
        <v>195.34</v>
      </c>
      <c r="M356" s="127" t="s">
        <v>1702</v>
      </c>
      <c r="N356" s="128" t="s">
        <v>693</v>
      </c>
      <c r="P356" s="108" t="s">
        <v>13</v>
      </c>
      <c r="Q356" s="108" t="s">
        <v>13</v>
      </c>
      <c r="R356" s="124" t="s">
        <v>701</v>
      </c>
      <c r="S356" s="108" t="s">
        <v>701</v>
      </c>
      <c r="T356" t="s">
        <v>131</v>
      </c>
      <c r="U356" t="s">
        <v>136</v>
      </c>
      <c r="V356" s="108" t="s">
        <v>695</v>
      </c>
      <c r="W356" s="108">
        <v>4</v>
      </c>
      <c r="X356" s="129" t="s">
        <v>88</v>
      </c>
      <c r="Y356" s="108" t="s">
        <v>690</v>
      </c>
      <c r="Z356" s="108"/>
      <c r="AD356" s="108" t="s">
        <v>144</v>
      </c>
      <c r="AE356" s="108">
        <v>0</v>
      </c>
      <c r="AG356" s="108"/>
      <c r="AH356" s="124">
        <v>79.900000000000006</v>
      </c>
      <c r="AI356" s="130">
        <v>3</v>
      </c>
      <c r="AJ356" s="108">
        <v>1</v>
      </c>
      <c r="AK356" s="131" t="s">
        <v>108</v>
      </c>
      <c r="AL356" s="108" t="s">
        <v>106</v>
      </c>
      <c r="AN356" s="108">
        <v>0</v>
      </c>
      <c r="AO356" s="108"/>
      <c r="AP356" s="108"/>
      <c r="AQ356" s="108"/>
      <c r="AR356" s="131"/>
      <c r="AT356" s="108">
        <v>0</v>
      </c>
      <c r="AU356" s="108"/>
      <c r="AV356" s="108"/>
      <c r="AW356" s="108"/>
      <c r="AX356" s="108"/>
      <c r="AZ356" s="108">
        <v>20</v>
      </c>
      <c r="BA356">
        <v>6</v>
      </c>
      <c r="BB356">
        <v>2</v>
      </c>
      <c r="BC356" t="s">
        <v>108</v>
      </c>
      <c r="BD356" t="s">
        <v>106</v>
      </c>
      <c r="BF356" s="131">
        <v>0</v>
      </c>
      <c r="BL356" s="108">
        <v>0.1</v>
      </c>
      <c r="BM356" s="131">
        <v>0.5</v>
      </c>
      <c r="BN356" s="108">
        <v>0.1</v>
      </c>
      <c r="BO356" s="108" t="s">
        <v>112</v>
      </c>
      <c r="BP356" s="108" t="s">
        <v>106</v>
      </c>
      <c r="BX356" s="108">
        <v>0</v>
      </c>
      <c r="CE356" s="108" t="s">
        <v>709</v>
      </c>
      <c r="CL356" s="108"/>
    </row>
    <row r="357" spans="1:90">
      <c r="A357" s="123">
        <v>43306</v>
      </c>
      <c r="B357" s="108" t="s">
        <v>1541</v>
      </c>
      <c r="D357" s="108" t="s">
        <v>1208</v>
      </c>
      <c r="E357" s="108">
        <v>90</v>
      </c>
      <c r="F357" s="108">
        <v>2</v>
      </c>
      <c r="G357" s="124" t="s">
        <v>517</v>
      </c>
      <c r="H357" s="108">
        <v>0</v>
      </c>
      <c r="I357" s="108">
        <v>82.5</v>
      </c>
      <c r="J357" s="132" t="s">
        <v>707</v>
      </c>
      <c r="K357" s="126">
        <v>195.34</v>
      </c>
      <c r="L357" s="126">
        <v>196.16499999999999</v>
      </c>
      <c r="M357" s="127" t="s">
        <v>1702</v>
      </c>
      <c r="N357" s="128" t="s">
        <v>693</v>
      </c>
      <c r="P357" s="108" t="s">
        <v>13</v>
      </c>
      <c r="Q357" s="108" t="s">
        <v>13</v>
      </c>
      <c r="R357" s="124" t="s">
        <v>701</v>
      </c>
      <c r="S357" s="108" t="s">
        <v>701</v>
      </c>
      <c r="T357" t="s">
        <v>131</v>
      </c>
      <c r="U357" t="s">
        <v>136</v>
      </c>
      <c r="V357" s="108" t="s">
        <v>695</v>
      </c>
      <c r="W357" s="108">
        <v>4</v>
      </c>
      <c r="X357" s="129" t="s">
        <v>88</v>
      </c>
      <c r="Y357" s="108" t="s">
        <v>690</v>
      </c>
      <c r="Z357" s="108"/>
      <c r="AD357" s="108" t="s">
        <v>144</v>
      </c>
      <c r="AE357" s="108">
        <v>0</v>
      </c>
      <c r="AG357" s="108"/>
      <c r="AH357" s="124">
        <v>79.900000000000006</v>
      </c>
      <c r="AI357" s="130">
        <v>3</v>
      </c>
      <c r="AJ357" s="108">
        <v>1</v>
      </c>
      <c r="AK357" s="131" t="s">
        <v>108</v>
      </c>
      <c r="AL357" s="108" t="s">
        <v>106</v>
      </c>
      <c r="AN357" s="108">
        <v>0</v>
      </c>
      <c r="AO357" s="108"/>
      <c r="AP357" s="108"/>
      <c r="AQ357" s="108"/>
      <c r="AR357" s="131"/>
      <c r="AT357" s="108">
        <v>0</v>
      </c>
      <c r="AU357" s="108"/>
      <c r="AV357" s="108"/>
      <c r="AW357" s="108"/>
      <c r="AX357" s="108"/>
      <c r="AZ357" s="108">
        <v>20</v>
      </c>
      <c r="BA357">
        <v>6</v>
      </c>
      <c r="BB357">
        <v>2</v>
      </c>
      <c r="BC357" t="s">
        <v>108</v>
      </c>
      <c r="BD357" t="s">
        <v>106</v>
      </c>
      <c r="BF357" s="131">
        <v>0</v>
      </c>
      <c r="BL357" s="108">
        <v>0.1</v>
      </c>
      <c r="BM357" s="131">
        <v>0.5</v>
      </c>
      <c r="BN357" s="108">
        <v>0.1</v>
      </c>
      <c r="BO357" s="108" t="s">
        <v>112</v>
      </c>
      <c r="BP357" s="108" t="s">
        <v>106</v>
      </c>
      <c r="BX357" s="108">
        <v>0</v>
      </c>
      <c r="CE357" s="108" t="s">
        <v>709</v>
      </c>
      <c r="CL357" s="108"/>
    </row>
    <row r="358" spans="1:90">
      <c r="A358" s="123">
        <v>43306</v>
      </c>
      <c r="B358" s="108" t="s">
        <v>1541</v>
      </c>
      <c r="D358" s="108" t="s">
        <v>1208</v>
      </c>
      <c r="E358" s="108">
        <v>90</v>
      </c>
      <c r="F358" s="108">
        <v>3</v>
      </c>
      <c r="G358" s="124" t="s">
        <v>518</v>
      </c>
      <c r="H358" s="108">
        <v>0</v>
      </c>
      <c r="I358" s="108">
        <v>75.5</v>
      </c>
      <c r="J358" s="132" t="s">
        <v>707</v>
      </c>
      <c r="K358" s="126">
        <v>196.16499999999999</v>
      </c>
      <c r="L358" s="126">
        <v>196.92</v>
      </c>
      <c r="M358" s="127" t="s">
        <v>1702</v>
      </c>
      <c r="N358" s="128" t="s">
        <v>693</v>
      </c>
      <c r="P358" s="108" t="s">
        <v>13</v>
      </c>
      <c r="Q358" s="108" t="s">
        <v>13</v>
      </c>
      <c r="R358" s="124" t="s">
        <v>701</v>
      </c>
      <c r="S358" s="108" t="s">
        <v>701</v>
      </c>
      <c r="T358" t="s">
        <v>131</v>
      </c>
      <c r="U358" t="s">
        <v>136</v>
      </c>
      <c r="V358" s="108" t="s">
        <v>695</v>
      </c>
      <c r="W358" s="108">
        <v>4</v>
      </c>
      <c r="X358" s="129" t="s">
        <v>88</v>
      </c>
      <c r="Y358" s="108" t="s">
        <v>690</v>
      </c>
      <c r="Z358" s="108"/>
      <c r="AD358" s="108" t="s">
        <v>144</v>
      </c>
      <c r="AE358" s="108">
        <v>0</v>
      </c>
      <c r="AG358" s="108"/>
      <c r="AH358" s="124">
        <v>79.900000000000006</v>
      </c>
      <c r="AI358" s="130">
        <v>3</v>
      </c>
      <c r="AJ358" s="108">
        <v>1</v>
      </c>
      <c r="AK358" s="131" t="s">
        <v>108</v>
      </c>
      <c r="AL358" s="108" t="s">
        <v>106</v>
      </c>
      <c r="AN358" s="108">
        <v>0</v>
      </c>
      <c r="AO358" s="108"/>
      <c r="AP358" s="108"/>
      <c r="AQ358" s="108"/>
      <c r="AR358" s="131"/>
      <c r="AT358" s="108">
        <v>0</v>
      </c>
      <c r="AU358" s="108"/>
      <c r="AV358" s="108"/>
      <c r="AW358" s="108"/>
      <c r="AX358" s="108"/>
      <c r="AZ358" s="108">
        <v>20</v>
      </c>
      <c r="BA358">
        <v>6</v>
      </c>
      <c r="BB358">
        <v>2</v>
      </c>
      <c r="BC358" t="s">
        <v>108</v>
      </c>
      <c r="BD358" t="s">
        <v>106</v>
      </c>
      <c r="BF358" s="131">
        <v>0</v>
      </c>
      <c r="BL358" s="108">
        <v>0.1</v>
      </c>
      <c r="BM358" s="131">
        <v>0.5</v>
      </c>
      <c r="BN358" s="108">
        <v>0.1</v>
      </c>
      <c r="BO358" s="108" t="s">
        <v>112</v>
      </c>
      <c r="BP358" s="108" t="s">
        <v>106</v>
      </c>
      <c r="BX358" s="108">
        <v>0</v>
      </c>
      <c r="CE358" s="108" t="s">
        <v>709</v>
      </c>
      <c r="CL358" s="108"/>
    </row>
    <row r="359" spans="1:90">
      <c r="A359" s="123">
        <v>43306</v>
      </c>
      <c r="B359" s="108" t="s">
        <v>1541</v>
      </c>
      <c r="D359" s="108" t="s">
        <v>1208</v>
      </c>
      <c r="E359" s="108">
        <v>90</v>
      </c>
      <c r="F359" s="108">
        <v>4</v>
      </c>
      <c r="G359" s="124" t="s">
        <v>519</v>
      </c>
      <c r="H359" s="108">
        <v>0</v>
      </c>
      <c r="I359" s="108">
        <v>75.5</v>
      </c>
      <c r="J359" s="132" t="s">
        <v>707</v>
      </c>
      <c r="K359" s="126">
        <v>196.92</v>
      </c>
      <c r="L359" s="126">
        <v>197.67499999999998</v>
      </c>
      <c r="M359" s="127" t="s">
        <v>1702</v>
      </c>
      <c r="N359" s="128" t="s">
        <v>693</v>
      </c>
      <c r="P359" s="108" t="s">
        <v>13</v>
      </c>
      <c r="Q359" s="108" t="s">
        <v>13</v>
      </c>
      <c r="R359" s="124" t="s">
        <v>701</v>
      </c>
      <c r="S359" s="108" t="s">
        <v>701</v>
      </c>
      <c r="T359" t="s">
        <v>131</v>
      </c>
      <c r="U359" t="s">
        <v>136</v>
      </c>
      <c r="V359" s="108" t="s">
        <v>695</v>
      </c>
      <c r="W359" s="108">
        <v>4</v>
      </c>
      <c r="X359" s="129" t="s">
        <v>88</v>
      </c>
      <c r="Y359" s="108" t="s">
        <v>690</v>
      </c>
      <c r="Z359" s="108"/>
      <c r="AD359" s="108" t="s">
        <v>144</v>
      </c>
      <c r="AE359" s="108">
        <v>0</v>
      </c>
      <c r="AG359" s="108"/>
      <c r="AH359" s="124">
        <v>79.900000000000006</v>
      </c>
      <c r="AI359" s="130">
        <v>3</v>
      </c>
      <c r="AJ359" s="108">
        <v>1</v>
      </c>
      <c r="AK359" s="131" t="s">
        <v>108</v>
      </c>
      <c r="AL359" s="108" t="s">
        <v>106</v>
      </c>
      <c r="AN359" s="108">
        <v>0</v>
      </c>
      <c r="AO359" s="108"/>
      <c r="AP359" s="108"/>
      <c r="AQ359" s="108"/>
      <c r="AR359" s="131"/>
      <c r="AT359" s="108">
        <v>0</v>
      </c>
      <c r="AU359" s="108"/>
      <c r="AV359" s="108"/>
      <c r="AW359" s="108"/>
      <c r="AX359" s="108"/>
      <c r="AZ359" s="108">
        <v>20</v>
      </c>
      <c r="BA359">
        <v>6</v>
      </c>
      <c r="BB359">
        <v>2</v>
      </c>
      <c r="BC359" t="s">
        <v>108</v>
      </c>
      <c r="BD359" t="s">
        <v>106</v>
      </c>
      <c r="BF359" s="131">
        <v>0</v>
      </c>
      <c r="BL359" s="108">
        <v>0.1</v>
      </c>
      <c r="BM359" s="131">
        <v>0.5</v>
      </c>
      <c r="BN359" s="108">
        <v>0.1</v>
      </c>
      <c r="BO359" s="108" t="s">
        <v>112</v>
      </c>
      <c r="BP359" s="108" t="s">
        <v>106</v>
      </c>
      <c r="BX359" s="108">
        <v>0</v>
      </c>
      <c r="CE359" s="108" t="s">
        <v>709</v>
      </c>
      <c r="CL359" s="108"/>
    </row>
    <row r="360" spans="1:90">
      <c r="A360" s="123">
        <v>43306</v>
      </c>
      <c r="B360" s="108" t="s">
        <v>1541</v>
      </c>
      <c r="D360" s="108" t="s">
        <v>1208</v>
      </c>
      <c r="E360" s="108">
        <v>91</v>
      </c>
      <c r="F360" s="108">
        <v>1</v>
      </c>
      <c r="G360" s="124" t="s">
        <v>520</v>
      </c>
      <c r="H360" s="108">
        <v>0</v>
      </c>
      <c r="I360" s="108">
        <v>17</v>
      </c>
      <c r="J360" s="132" t="s">
        <v>707</v>
      </c>
      <c r="K360" s="126">
        <v>197.6</v>
      </c>
      <c r="L360" s="126">
        <v>197.76999999999998</v>
      </c>
      <c r="M360" s="127" t="s">
        <v>1702</v>
      </c>
      <c r="N360" s="128" t="s">
        <v>693</v>
      </c>
      <c r="P360" s="108" t="s">
        <v>13</v>
      </c>
      <c r="Q360" s="108" t="s">
        <v>13</v>
      </c>
      <c r="R360" s="124" t="s">
        <v>701</v>
      </c>
      <c r="S360" s="108" t="s">
        <v>700</v>
      </c>
      <c r="T360" t="s">
        <v>131</v>
      </c>
      <c r="U360" t="s">
        <v>136</v>
      </c>
      <c r="V360" s="108" t="s">
        <v>695</v>
      </c>
      <c r="W360" s="108">
        <v>4</v>
      </c>
      <c r="X360" s="129" t="s">
        <v>88</v>
      </c>
      <c r="Y360" s="108" t="s">
        <v>690</v>
      </c>
      <c r="Z360" s="108"/>
      <c r="AD360" s="108" t="s">
        <v>144</v>
      </c>
      <c r="AE360" s="108">
        <v>0</v>
      </c>
      <c r="AG360" s="108"/>
      <c r="AH360" s="124">
        <v>79.900000000000006</v>
      </c>
      <c r="AI360" s="130">
        <v>3</v>
      </c>
      <c r="AJ360" s="108">
        <v>1</v>
      </c>
      <c r="AK360" s="131" t="s">
        <v>108</v>
      </c>
      <c r="AL360" s="108" t="s">
        <v>106</v>
      </c>
      <c r="AN360" s="108">
        <v>0</v>
      </c>
      <c r="AO360" s="108"/>
      <c r="AP360" s="108"/>
      <c r="AQ360" s="108"/>
      <c r="AR360" s="131"/>
      <c r="AT360" s="108">
        <v>0</v>
      </c>
      <c r="AU360" s="108"/>
      <c r="AV360" s="108"/>
      <c r="AW360" s="108"/>
      <c r="AX360" s="108"/>
      <c r="AZ360" s="108">
        <v>20</v>
      </c>
      <c r="BA360">
        <v>6</v>
      </c>
      <c r="BB360">
        <v>2</v>
      </c>
      <c r="BC360" t="s">
        <v>108</v>
      </c>
      <c r="BD360" t="s">
        <v>106</v>
      </c>
      <c r="BF360" s="131">
        <v>0</v>
      </c>
      <c r="BL360" s="108">
        <v>0.1</v>
      </c>
      <c r="BM360" s="131">
        <v>0.5</v>
      </c>
      <c r="BN360" s="108">
        <v>0.1</v>
      </c>
      <c r="BO360" s="108" t="s">
        <v>112</v>
      </c>
      <c r="BP360" s="108" t="s">
        <v>106</v>
      </c>
      <c r="BX360" s="108">
        <v>0</v>
      </c>
      <c r="CE360" s="108" t="s">
        <v>709</v>
      </c>
      <c r="CL360" s="108"/>
    </row>
    <row r="361" spans="1:90">
      <c r="A361" s="123">
        <v>43306</v>
      </c>
      <c r="B361" s="108" t="s">
        <v>1541</v>
      </c>
      <c r="D361" s="108" t="s">
        <v>1208</v>
      </c>
      <c r="E361" s="108">
        <v>91</v>
      </c>
      <c r="F361" s="108">
        <v>1</v>
      </c>
      <c r="G361" s="124" t="s">
        <v>520</v>
      </c>
      <c r="H361" s="108">
        <v>17</v>
      </c>
      <c r="I361" s="108">
        <v>18</v>
      </c>
      <c r="J361" s="132" t="s">
        <v>707</v>
      </c>
      <c r="K361" s="126">
        <v>197.76999999999998</v>
      </c>
      <c r="L361" s="126">
        <v>197.78</v>
      </c>
      <c r="M361" s="127" t="s">
        <v>1703</v>
      </c>
      <c r="N361" s="128">
        <v>1</v>
      </c>
      <c r="O361" t="s">
        <v>27</v>
      </c>
      <c r="P361" s="108" t="s">
        <v>1469</v>
      </c>
      <c r="Q361" s="108" t="s">
        <v>1691</v>
      </c>
      <c r="R361" s="124" t="s">
        <v>700</v>
      </c>
      <c r="S361" s="108" t="s">
        <v>700</v>
      </c>
      <c r="T361" t="s">
        <v>131</v>
      </c>
      <c r="U361" t="s">
        <v>136</v>
      </c>
      <c r="V361" s="108" t="s">
        <v>695</v>
      </c>
      <c r="W361" s="108">
        <v>4</v>
      </c>
      <c r="X361" s="129" t="s">
        <v>88</v>
      </c>
      <c r="Y361" s="108" t="s">
        <v>92</v>
      </c>
      <c r="Z361" s="108"/>
      <c r="AD361" s="108" t="s">
        <v>144</v>
      </c>
      <c r="AE361" s="108">
        <v>0</v>
      </c>
      <c r="AG361" s="108"/>
      <c r="AH361" s="124">
        <v>2</v>
      </c>
      <c r="AI361" s="130">
        <v>2</v>
      </c>
      <c r="AJ361" s="108">
        <v>1</v>
      </c>
      <c r="AK361" s="131" t="s">
        <v>108</v>
      </c>
      <c r="AL361" s="108" t="s">
        <v>106</v>
      </c>
      <c r="AN361" s="108">
        <v>97</v>
      </c>
      <c r="AO361" s="108">
        <v>3</v>
      </c>
      <c r="AP361" s="108">
        <v>1</v>
      </c>
      <c r="AQ361" s="108" t="s">
        <v>109</v>
      </c>
      <c r="AR361" s="131" t="s">
        <v>105</v>
      </c>
      <c r="AT361" s="108">
        <v>1</v>
      </c>
      <c r="AU361" s="108">
        <v>1</v>
      </c>
      <c r="AV361" s="108">
        <v>0.5</v>
      </c>
      <c r="AW361" s="108" t="s">
        <v>108</v>
      </c>
      <c r="AX361" s="108" t="s">
        <v>106</v>
      </c>
      <c r="AZ361" s="108">
        <v>0</v>
      </c>
      <c r="BF361" s="131">
        <v>0</v>
      </c>
      <c r="BL361" s="108">
        <v>0</v>
      </c>
      <c r="BM361" s="131"/>
      <c r="BN361" s="108"/>
      <c r="BO361" s="108"/>
      <c r="BP361" s="108"/>
      <c r="BX361" s="108">
        <v>0</v>
      </c>
      <c r="CE361" s="108" t="s">
        <v>1701</v>
      </c>
      <c r="CL361" s="108"/>
    </row>
    <row r="362" spans="1:90">
      <c r="A362" s="123">
        <v>43306</v>
      </c>
      <c r="B362" s="108" t="s">
        <v>1541</v>
      </c>
      <c r="D362" s="108" t="s">
        <v>1208</v>
      </c>
      <c r="E362" s="108">
        <v>91</v>
      </c>
      <c r="F362" s="108">
        <v>1</v>
      </c>
      <c r="G362" s="124" t="s">
        <v>520</v>
      </c>
      <c r="H362" s="108">
        <v>18</v>
      </c>
      <c r="I362" s="108">
        <v>63</v>
      </c>
      <c r="J362" s="132" t="s">
        <v>707</v>
      </c>
      <c r="K362" s="126">
        <v>197.78</v>
      </c>
      <c r="L362" s="126">
        <v>198.23</v>
      </c>
      <c r="M362" s="127" t="s">
        <v>1704</v>
      </c>
      <c r="N362" s="128">
        <v>2</v>
      </c>
      <c r="P362" s="108" t="s">
        <v>13</v>
      </c>
      <c r="Q362" s="108" t="s">
        <v>13</v>
      </c>
      <c r="R362" s="124" t="s">
        <v>700</v>
      </c>
      <c r="S362" s="108" t="s">
        <v>701</v>
      </c>
      <c r="T362" t="s">
        <v>131</v>
      </c>
      <c r="U362" t="s">
        <v>136</v>
      </c>
      <c r="V362" s="108" t="s">
        <v>695</v>
      </c>
      <c r="W362" s="108">
        <v>4</v>
      </c>
      <c r="X362" s="129" t="s">
        <v>88</v>
      </c>
      <c r="Y362" s="108" t="s">
        <v>690</v>
      </c>
      <c r="Z362" s="108"/>
      <c r="AD362" s="108" t="s">
        <v>144</v>
      </c>
      <c r="AE362" s="108">
        <v>0</v>
      </c>
      <c r="AG362" s="108"/>
      <c r="AH362" s="124">
        <v>79.8</v>
      </c>
      <c r="AI362" s="130">
        <v>2</v>
      </c>
      <c r="AJ362" s="108">
        <v>1</v>
      </c>
      <c r="AK362" s="131" t="s">
        <v>108</v>
      </c>
      <c r="AL362" s="108" t="s">
        <v>106</v>
      </c>
      <c r="AN362" s="108">
        <v>0</v>
      </c>
      <c r="AO362" s="108"/>
      <c r="AP362" s="108"/>
      <c r="AQ362" s="108"/>
      <c r="AR362" s="131"/>
      <c r="AT362" s="108">
        <v>0</v>
      </c>
      <c r="AU362" s="108"/>
      <c r="AV362" s="108"/>
      <c r="AW362" s="108"/>
      <c r="AX362" s="108"/>
      <c r="AZ362" s="108">
        <v>20</v>
      </c>
      <c r="BA362">
        <v>10</v>
      </c>
      <c r="BB362">
        <v>4</v>
      </c>
      <c r="BC362" t="s">
        <v>108</v>
      </c>
      <c r="BD362" t="s">
        <v>106</v>
      </c>
      <c r="BF362" s="131">
        <v>0</v>
      </c>
      <c r="BL362" s="108">
        <v>0.2</v>
      </c>
      <c r="BM362" s="131">
        <v>0.5</v>
      </c>
      <c r="BN362" s="108">
        <v>0.1</v>
      </c>
      <c r="BO362" s="108" t="s">
        <v>108</v>
      </c>
      <c r="BP362" s="108" t="s">
        <v>106</v>
      </c>
      <c r="BX362" s="108">
        <v>0</v>
      </c>
      <c r="CE362" s="108" t="s">
        <v>709</v>
      </c>
      <c r="CL362" s="108"/>
    </row>
    <row r="363" spans="1:90">
      <c r="A363" s="123">
        <v>43306</v>
      </c>
      <c r="B363" s="108" t="s">
        <v>1541</v>
      </c>
      <c r="D363" s="108" t="s">
        <v>1208</v>
      </c>
      <c r="E363" s="108">
        <v>91</v>
      </c>
      <c r="F363" s="108">
        <v>2</v>
      </c>
      <c r="G363" s="124" t="s">
        <v>521</v>
      </c>
      <c r="H363" s="108">
        <v>0</v>
      </c>
      <c r="I363" s="108">
        <v>7.5</v>
      </c>
      <c r="J363" s="132" t="s">
        <v>707</v>
      </c>
      <c r="K363" s="126">
        <v>198.23</v>
      </c>
      <c r="L363" s="126">
        <v>198.30499999999998</v>
      </c>
      <c r="M363" s="127" t="s">
        <v>1704</v>
      </c>
      <c r="N363" s="128">
        <v>2</v>
      </c>
      <c r="P363" s="108" t="s">
        <v>13</v>
      </c>
      <c r="Q363" s="108" t="s">
        <v>13</v>
      </c>
      <c r="R363" s="124" t="s">
        <v>701</v>
      </c>
      <c r="S363" s="108" t="s">
        <v>700</v>
      </c>
      <c r="T363" t="s">
        <v>131</v>
      </c>
      <c r="U363" t="s">
        <v>136</v>
      </c>
      <c r="V363" s="108" t="s">
        <v>695</v>
      </c>
      <c r="W363" s="108">
        <v>4</v>
      </c>
      <c r="X363" s="129" t="s">
        <v>88</v>
      </c>
      <c r="Y363" s="108" t="s">
        <v>690</v>
      </c>
      <c r="Z363" s="108"/>
      <c r="AD363" s="108" t="s">
        <v>144</v>
      </c>
      <c r="AE363" s="108">
        <v>0</v>
      </c>
      <c r="AG363" s="108"/>
      <c r="AH363" s="124">
        <v>79.8</v>
      </c>
      <c r="AI363" s="130">
        <v>2</v>
      </c>
      <c r="AJ363" s="108">
        <v>1</v>
      </c>
      <c r="AK363" s="131" t="s">
        <v>108</v>
      </c>
      <c r="AL363" s="108" t="s">
        <v>106</v>
      </c>
      <c r="AN363" s="108">
        <v>0</v>
      </c>
      <c r="AO363" s="108"/>
      <c r="AP363" s="108"/>
      <c r="AQ363" s="108"/>
      <c r="AR363" s="131"/>
      <c r="AT363" s="108">
        <v>0</v>
      </c>
      <c r="AU363" s="108"/>
      <c r="AV363" s="108"/>
      <c r="AW363" s="108"/>
      <c r="AX363" s="108"/>
      <c r="AZ363" s="108">
        <v>20</v>
      </c>
      <c r="BA363">
        <v>10</v>
      </c>
      <c r="BB363">
        <v>4</v>
      </c>
      <c r="BC363" t="s">
        <v>108</v>
      </c>
      <c r="BD363" t="s">
        <v>106</v>
      </c>
      <c r="BF363" s="131">
        <v>0</v>
      </c>
      <c r="BL363" s="108">
        <v>0.2</v>
      </c>
      <c r="BM363" s="131">
        <v>0.5</v>
      </c>
      <c r="BN363" s="108">
        <v>0.1</v>
      </c>
      <c r="BO363" s="108" t="s">
        <v>108</v>
      </c>
      <c r="BP363" s="108" t="s">
        <v>106</v>
      </c>
      <c r="BX363" s="108">
        <v>0</v>
      </c>
      <c r="CE363" s="108" t="s">
        <v>709</v>
      </c>
      <c r="CL363" s="108"/>
    </row>
    <row r="364" spans="1:90">
      <c r="A364" s="123">
        <v>43306</v>
      </c>
      <c r="B364" s="108" t="s">
        <v>1541</v>
      </c>
      <c r="D364" s="108" t="s">
        <v>1208</v>
      </c>
      <c r="E364" s="108">
        <v>91</v>
      </c>
      <c r="F364" s="108">
        <v>2</v>
      </c>
      <c r="G364" s="124" t="s">
        <v>521</v>
      </c>
      <c r="H364" s="108">
        <v>7.5</v>
      </c>
      <c r="I364" s="108">
        <v>9</v>
      </c>
      <c r="J364" s="132" t="s">
        <v>707</v>
      </c>
      <c r="K364" s="126">
        <v>198.30499999999998</v>
      </c>
      <c r="L364" s="126">
        <v>198.32</v>
      </c>
      <c r="M364" s="127" t="s">
        <v>1705</v>
      </c>
      <c r="N364" s="128">
        <v>1</v>
      </c>
      <c r="P364" s="108" t="s">
        <v>7</v>
      </c>
      <c r="Q364" s="108" t="s">
        <v>7</v>
      </c>
      <c r="R364" s="124" t="s">
        <v>700</v>
      </c>
      <c r="S364" s="108" t="s">
        <v>700</v>
      </c>
      <c r="T364" t="s">
        <v>131</v>
      </c>
      <c r="U364" t="s">
        <v>136</v>
      </c>
      <c r="V364" s="108" t="s">
        <v>695</v>
      </c>
      <c r="W364" s="108">
        <v>4</v>
      </c>
      <c r="X364" s="129" t="s">
        <v>88</v>
      </c>
      <c r="Y364" s="108" t="s">
        <v>92</v>
      </c>
      <c r="Z364" s="108"/>
      <c r="AD364" s="108" t="s">
        <v>144</v>
      </c>
      <c r="AE364" s="108">
        <v>0</v>
      </c>
      <c r="AG364" s="108"/>
      <c r="AH364" s="124">
        <v>60</v>
      </c>
      <c r="AI364" s="130">
        <v>5</v>
      </c>
      <c r="AJ364" s="108">
        <v>2</v>
      </c>
      <c r="AK364" s="131" t="s">
        <v>108</v>
      </c>
      <c r="AL364" s="108" t="s">
        <v>106</v>
      </c>
      <c r="AN364" s="108">
        <v>40</v>
      </c>
      <c r="AO364" s="108">
        <v>6</v>
      </c>
      <c r="AP364" s="108">
        <v>4</v>
      </c>
      <c r="AQ364" s="108" t="s">
        <v>91</v>
      </c>
      <c r="AR364" s="131" t="s">
        <v>106</v>
      </c>
      <c r="AT364" s="108">
        <v>0</v>
      </c>
      <c r="AU364" s="108"/>
      <c r="AV364" s="108"/>
      <c r="AW364" s="108"/>
      <c r="AX364" s="108"/>
      <c r="AZ364" s="108">
        <v>0</v>
      </c>
      <c r="BF364" s="131">
        <v>0</v>
      </c>
      <c r="BL364" s="108">
        <v>0</v>
      </c>
      <c r="BM364" s="131"/>
      <c r="BN364" s="108"/>
      <c r="BO364" s="108"/>
      <c r="BP364" s="108"/>
      <c r="BX364" s="108">
        <v>0</v>
      </c>
      <c r="CE364" s="108" t="s">
        <v>1685</v>
      </c>
      <c r="CL364" s="108"/>
    </row>
    <row r="365" spans="1:90">
      <c r="A365" s="123">
        <v>43306</v>
      </c>
      <c r="B365" s="108" t="s">
        <v>1541</v>
      </c>
      <c r="D365" s="108" t="s">
        <v>1208</v>
      </c>
      <c r="E365" s="108">
        <v>91</v>
      </c>
      <c r="F365" s="108">
        <v>2</v>
      </c>
      <c r="G365" s="124" t="s">
        <v>521</v>
      </c>
      <c r="H365" s="108">
        <v>9</v>
      </c>
      <c r="I365" s="108">
        <v>96</v>
      </c>
      <c r="J365" s="132" t="s">
        <v>707</v>
      </c>
      <c r="K365" s="126">
        <v>198.32</v>
      </c>
      <c r="L365" s="126">
        <v>199.19</v>
      </c>
      <c r="M365" s="127" t="s">
        <v>1706</v>
      </c>
      <c r="N365" s="128">
        <v>7</v>
      </c>
      <c r="P365" s="108" t="s">
        <v>13</v>
      </c>
      <c r="Q365" s="108" t="s">
        <v>13</v>
      </c>
      <c r="R365" s="124" t="s">
        <v>700</v>
      </c>
      <c r="S365" s="108" t="s">
        <v>701</v>
      </c>
      <c r="T365" t="s">
        <v>131</v>
      </c>
      <c r="U365" t="s">
        <v>136</v>
      </c>
      <c r="V365" s="108" t="s">
        <v>695</v>
      </c>
      <c r="W365" s="108">
        <v>4</v>
      </c>
      <c r="X365" s="129" t="s">
        <v>88</v>
      </c>
      <c r="Y365" s="108" t="s">
        <v>690</v>
      </c>
      <c r="Z365" s="108"/>
      <c r="AD365" s="108" t="s">
        <v>144</v>
      </c>
      <c r="AE365" s="108">
        <v>0</v>
      </c>
      <c r="AG365" s="108"/>
      <c r="AH365" s="124">
        <v>79.900000000000006</v>
      </c>
      <c r="AI365" s="130">
        <v>3</v>
      </c>
      <c r="AJ365" s="108">
        <v>1</v>
      </c>
      <c r="AK365" s="131" t="s">
        <v>108</v>
      </c>
      <c r="AL365" s="108" t="s">
        <v>106</v>
      </c>
      <c r="AN365" s="108">
        <v>0</v>
      </c>
      <c r="AO365" s="108"/>
      <c r="AP365" s="108"/>
      <c r="AQ365" s="108"/>
      <c r="AR365" s="131"/>
      <c r="AT365" s="108">
        <v>0</v>
      </c>
      <c r="AU365" s="108"/>
      <c r="AV365" s="108"/>
      <c r="AW365" s="108"/>
      <c r="AX365" s="108"/>
      <c r="AZ365" s="108">
        <v>20</v>
      </c>
      <c r="BA365">
        <v>6</v>
      </c>
      <c r="BB365">
        <v>2</v>
      </c>
      <c r="BC365" t="s">
        <v>108</v>
      </c>
      <c r="BD365" t="s">
        <v>106</v>
      </c>
      <c r="BF365" s="131">
        <v>0</v>
      </c>
      <c r="BL365" s="108">
        <v>0.1</v>
      </c>
      <c r="BM365" s="131">
        <v>0.5</v>
      </c>
      <c r="BN365" s="108">
        <v>0.1</v>
      </c>
      <c r="BO365" s="108" t="s">
        <v>112</v>
      </c>
      <c r="BP365" s="108" t="s">
        <v>106</v>
      </c>
      <c r="BX365" s="108">
        <v>0</v>
      </c>
      <c r="CE365" s="108" t="s">
        <v>709</v>
      </c>
      <c r="CL365" s="108"/>
    </row>
    <row r="366" spans="1:90">
      <c r="A366" s="123">
        <v>43306</v>
      </c>
      <c r="B366" s="108" t="s">
        <v>1541</v>
      </c>
      <c r="D366" s="108" t="s">
        <v>1208</v>
      </c>
      <c r="E366" s="108">
        <v>91</v>
      </c>
      <c r="F366" s="108">
        <v>3</v>
      </c>
      <c r="G366" s="124" t="s">
        <v>522</v>
      </c>
      <c r="H366" s="108">
        <v>0</v>
      </c>
      <c r="I366" s="108">
        <v>68</v>
      </c>
      <c r="J366" s="132" t="s">
        <v>707</v>
      </c>
      <c r="K366" s="126">
        <v>199.19</v>
      </c>
      <c r="L366" s="126">
        <v>199.87</v>
      </c>
      <c r="M366" s="127" t="s">
        <v>1706</v>
      </c>
      <c r="N366" s="128">
        <v>7</v>
      </c>
      <c r="P366" s="108" t="s">
        <v>13</v>
      </c>
      <c r="Q366" s="108" t="s">
        <v>13</v>
      </c>
      <c r="R366" s="124" t="s">
        <v>701</v>
      </c>
      <c r="S366" s="108" t="s">
        <v>701</v>
      </c>
      <c r="T366" t="s">
        <v>131</v>
      </c>
      <c r="U366" t="s">
        <v>136</v>
      </c>
      <c r="V366" s="108" t="s">
        <v>695</v>
      </c>
      <c r="W366" s="108">
        <v>4</v>
      </c>
      <c r="X366" s="129" t="s">
        <v>88</v>
      </c>
      <c r="Y366" s="108" t="s">
        <v>690</v>
      </c>
      <c r="Z366" s="108"/>
      <c r="AD366" s="108" t="s">
        <v>144</v>
      </c>
      <c r="AE366" s="108">
        <v>0</v>
      </c>
      <c r="AG366" s="108"/>
      <c r="AH366" s="124">
        <v>79.900000000000006</v>
      </c>
      <c r="AI366" s="130">
        <v>3</v>
      </c>
      <c r="AJ366" s="108">
        <v>1</v>
      </c>
      <c r="AK366" s="131" t="s">
        <v>108</v>
      </c>
      <c r="AL366" s="108" t="s">
        <v>106</v>
      </c>
      <c r="AN366" s="108">
        <v>0</v>
      </c>
      <c r="AO366" s="108"/>
      <c r="AP366" s="108"/>
      <c r="AQ366" s="108"/>
      <c r="AR366" s="131"/>
      <c r="AT366" s="108">
        <v>0</v>
      </c>
      <c r="AU366" s="108"/>
      <c r="AV366" s="108"/>
      <c r="AW366" s="108"/>
      <c r="AX366" s="108"/>
      <c r="AZ366" s="108">
        <v>20</v>
      </c>
      <c r="BA366">
        <v>6</v>
      </c>
      <c r="BB366">
        <v>2</v>
      </c>
      <c r="BC366" t="s">
        <v>108</v>
      </c>
      <c r="BD366" t="s">
        <v>106</v>
      </c>
      <c r="BF366" s="131">
        <v>0</v>
      </c>
      <c r="BL366" s="108">
        <v>0.1</v>
      </c>
      <c r="BM366" s="131">
        <v>0.5</v>
      </c>
      <c r="BN366" s="108">
        <v>0.1</v>
      </c>
      <c r="BO366" s="108" t="s">
        <v>112</v>
      </c>
      <c r="BP366" s="108" t="s">
        <v>106</v>
      </c>
      <c r="BX366" s="108">
        <v>0</v>
      </c>
      <c r="CE366" s="108" t="s">
        <v>709</v>
      </c>
      <c r="CL366" s="108"/>
    </row>
    <row r="367" spans="1:90">
      <c r="A367" s="123">
        <v>43306</v>
      </c>
      <c r="B367" s="108" t="s">
        <v>1541</v>
      </c>
      <c r="D367" s="108" t="s">
        <v>1208</v>
      </c>
      <c r="E367" s="108">
        <v>91</v>
      </c>
      <c r="F367" s="108">
        <v>4</v>
      </c>
      <c r="G367" s="124" t="s">
        <v>523</v>
      </c>
      <c r="H367" s="108">
        <v>0</v>
      </c>
      <c r="I367" s="108">
        <v>78</v>
      </c>
      <c r="J367" s="132" t="s">
        <v>707</v>
      </c>
      <c r="K367" s="126">
        <v>199.87</v>
      </c>
      <c r="L367" s="126">
        <v>200.65</v>
      </c>
      <c r="M367" s="127" t="s">
        <v>1706</v>
      </c>
      <c r="N367" s="128">
        <v>7</v>
      </c>
      <c r="P367" s="108" t="s">
        <v>13</v>
      </c>
      <c r="Q367" s="108" t="s">
        <v>13</v>
      </c>
      <c r="R367" s="124" t="s">
        <v>701</v>
      </c>
      <c r="S367" s="108" t="s">
        <v>701</v>
      </c>
      <c r="T367" t="s">
        <v>131</v>
      </c>
      <c r="U367" t="s">
        <v>136</v>
      </c>
      <c r="V367" s="108" t="s">
        <v>695</v>
      </c>
      <c r="W367" s="108">
        <v>4</v>
      </c>
      <c r="X367" s="129" t="s">
        <v>88</v>
      </c>
      <c r="Y367" s="108" t="s">
        <v>690</v>
      </c>
      <c r="Z367" s="108"/>
      <c r="AD367" s="108" t="s">
        <v>144</v>
      </c>
      <c r="AE367" s="108">
        <v>0</v>
      </c>
      <c r="AG367" s="108"/>
      <c r="AH367" s="124">
        <v>79.900000000000006</v>
      </c>
      <c r="AI367" s="130">
        <v>3</v>
      </c>
      <c r="AJ367" s="108">
        <v>1</v>
      </c>
      <c r="AK367" s="131" t="s">
        <v>108</v>
      </c>
      <c r="AL367" s="108" t="s">
        <v>106</v>
      </c>
      <c r="AN367" s="108">
        <v>0</v>
      </c>
      <c r="AO367" s="108"/>
      <c r="AP367" s="108"/>
      <c r="AQ367" s="108"/>
      <c r="AR367" s="131"/>
      <c r="AT367" s="108">
        <v>0</v>
      </c>
      <c r="AU367" s="108"/>
      <c r="AV367" s="108"/>
      <c r="AW367" s="108"/>
      <c r="AX367" s="108"/>
      <c r="AZ367" s="108">
        <v>20</v>
      </c>
      <c r="BA367">
        <v>6</v>
      </c>
      <c r="BB367">
        <v>2</v>
      </c>
      <c r="BC367" t="s">
        <v>108</v>
      </c>
      <c r="BD367" t="s">
        <v>106</v>
      </c>
      <c r="BF367" s="131">
        <v>0</v>
      </c>
      <c r="BL367" s="108">
        <v>0.1</v>
      </c>
      <c r="BM367" s="131">
        <v>0.5</v>
      </c>
      <c r="BN367" s="108">
        <v>0.1</v>
      </c>
      <c r="BO367" s="108" t="s">
        <v>112</v>
      </c>
      <c r="BP367" s="108" t="s">
        <v>106</v>
      </c>
      <c r="BX367" s="108">
        <v>0</v>
      </c>
      <c r="CE367" s="108" t="s">
        <v>709</v>
      </c>
      <c r="CL367" s="108"/>
    </row>
    <row r="368" spans="1:90">
      <c r="A368" s="123">
        <v>43306</v>
      </c>
      <c r="B368" s="108" t="s">
        <v>1541</v>
      </c>
      <c r="D368" s="108" t="s">
        <v>1208</v>
      </c>
      <c r="E368" s="108">
        <v>92</v>
      </c>
      <c r="F368" s="108">
        <v>1</v>
      </c>
      <c r="G368" s="124" t="s">
        <v>524</v>
      </c>
      <c r="H368" s="108">
        <v>0</v>
      </c>
      <c r="I368" s="108">
        <v>60</v>
      </c>
      <c r="J368" s="132" t="s">
        <v>707</v>
      </c>
      <c r="K368" s="126">
        <v>200.6</v>
      </c>
      <c r="L368" s="126">
        <v>201.2</v>
      </c>
      <c r="M368" s="127" t="s">
        <v>1706</v>
      </c>
      <c r="N368" s="128">
        <v>7</v>
      </c>
      <c r="P368" s="108" t="s">
        <v>13</v>
      </c>
      <c r="Q368" s="108" t="s">
        <v>13</v>
      </c>
      <c r="R368" s="124" t="s">
        <v>701</v>
      </c>
      <c r="S368" s="108" t="s">
        <v>700</v>
      </c>
      <c r="T368" t="s">
        <v>131</v>
      </c>
      <c r="U368" t="s">
        <v>136</v>
      </c>
      <c r="V368" s="108" t="s">
        <v>695</v>
      </c>
      <c r="W368" s="108">
        <v>4</v>
      </c>
      <c r="X368" s="129" t="s">
        <v>88</v>
      </c>
      <c r="Y368" s="108" t="s">
        <v>690</v>
      </c>
      <c r="Z368" s="108"/>
      <c r="AD368" s="108" t="s">
        <v>144</v>
      </c>
      <c r="AE368" s="108">
        <v>0</v>
      </c>
      <c r="AG368" s="108"/>
      <c r="AH368" s="124">
        <v>79.900000000000006</v>
      </c>
      <c r="AI368" s="130">
        <v>3</v>
      </c>
      <c r="AJ368" s="108">
        <v>1</v>
      </c>
      <c r="AK368" s="131" t="s">
        <v>108</v>
      </c>
      <c r="AL368" s="108" t="s">
        <v>106</v>
      </c>
      <c r="AN368" s="108">
        <v>0</v>
      </c>
      <c r="AO368" s="108"/>
      <c r="AP368" s="108"/>
      <c r="AQ368" s="108"/>
      <c r="AR368" s="131"/>
      <c r="AT368" s="108">
        <v>0</v>
      </c>
      <c r="AU368" s="108"/>
      <c r="AV368" s="108"/>
      <c r="AW368" s="108"/>
      <c r="AX368" s="108"/>
      <c r="AZ368" s="108">
        <v>20</v>
      </c>
      <c r="BA368">
        <v>6</v>
      </c>
      <c r="BB368">
        <v>2</v>
      </c>
      <c r="BC368" t="s">
        <v>108</v>
      </c>
      <c r="BD368" t="s">
        <v>106</v>
      </c>
      <c r="BF368" s="131">
        <v>0</v>
      </c>
      <c r="BL368" s="108">
        <v>0.1</v>
      </c>
      <c r="BM368" s="131">
        <v>0.5</v>
      </c>
      <c r="BN368" s="108">
        <v>0.1</v>
      </c>
      <c r="BO368" s="108" t="s">
        <v>112</v>
      </c>
      <c r="BP368" s="108" t="s">
        <v>106</v>
      </c>
      <c r="BX368" s="108">
        <v>0</v>
      </c>
      <c r="CE368" s="108" t="s">
        <v>709</v>
      </c>
      <c r="CL368" s="108"/>
    </row>
    <row r="369" spans="1:90">
      <c r="A369" s="123">
        <v>43306</v>
      </c>
      <c r="B369" s="108" t="s">
        <v>1541</v>
      </c>
      <c r="D369" s="108" t="s">
        <v>1208</v>
      </c>
      <c r="E369" s="108">
        <v>92</v>
      </c>
      <c r="F369" s="108">
        <v>1</v>
      </c>
      <c r="G369" s="124" t="s">
        <v>524</v>
      </c>
      <c r="H369" s="108">
        <v>60</v>
      </c>
      <c r="I369" s="108">
        <v>61</v>
      </c>
      <c r="J369" s="132" t="s">
        <v>707</v>
      </c>
      <c r="K369" s="126">
        <v>201.2</v>
      </c>
      <c r="L369" s="126">
        <v>201.21</v>
      </c>
      <c r="M369" s="127" t="s">
        <v>1707</v>
      </c>
      <c r="N369" s="128">
        <v>1</v>
      </c>
      <c r="O369" t="s">
        <v>27</v>
      </c>
      <c r="P369" s="108" t="s">
        <v>1708</v>
      </c>
      <c r="Q369" s="108" t="s">
        <v>1709</v>
      </c>
      <c r="R369" s="124" t="s">
        <v>700</v>
      </c>
      <c r="S369" s="108" t="s">
        <v>700</v>
      </c>
      <c r="T369" t="s">
        <v>131</v>
      </c>
      <c r="U369" t="s">
        <v>138</v>
      </c>
      <c r="V369" s="108" t="s">
        <v>695</v>
      </c>
      <c r="W369" s="108">
        <v>4</v>
      </c>
      <c r="X369" s="129" t="s">
        <v>88</v>
      </c>
      <c r="Y369" s="108" t="s">
        <v>92</v>
      </c>
      <c r="Z369" s="108"/>
      <c r="AD369" s="108" t="s">
        <v>144</v>
      </c>
      <c r="AE369" s="108">
        <v>0</v>
      </c>
      <c r="AG369" s="108"/>
      <c r="AH369" s="124">
        <v>5</v>
      </c>
      <c r="AI369" s="130">
        <v>1.5</v>
      </c>
      <c r="AJ369" s="108">
        <v>1</v>
      </c>
      <c r="AK369" s="131" t="s">
        <v>108</v>
      </c>
      <c r="AL369" s="108" t="s">
        <v>106</v>
      </c>
      <c r="AN369" s="108">
        <v>0</v>
      </c>
      <c r="AO369" s="108"/>
      <c r="AP369" s="108"/>
      <c r="AQ369" s="108"/>
      <c r="AR369" s="131"/>
      <c r="AT369" s="108">
        <v>5</v>
      </c>
      <c r="AU369" s="108">
        <v>3</v>
      </c>
      <c r="AV369" s="108">
        <v>2</v>
      </c>
      <c r="AW369" s="108" t="s">
        <v>108</v>
      </c>
      <c r="AX369" s="108" t="s">
        <v>106</v>
      </c>
      <c r="AZ369" s="108">
        <v>90</v>
      </c>
      <c r="BA369">
        <v>3</v>
      </c>
      <c r="BB369">
        <v>2</v>
      </c>
      <c r="BC369" t="s">
        <v>109</v>
      </c>
      <c r="BD369" t="s">
        <v>106</v>
      </c>
      <c r="BF369" s="131">
        <v>0</v>
      </c>
      <c r="BL369" s="108">
        <v>0</v>
      </c>
      <c r="BM369" s="131"/>
      <c r="BN369" s="108"/>
      <c r="BO369" s="108"/>
      <c r="BP369" s="108"/>
      <c r="BX369" s="108">
        <v>0</v>
      </c>
      <c r="CE369" s="108" t="s">
        <v>1710</v>
      </c>
      <c r="CL369" s="108"/>
    </row>
    <row r="370" spans="1:90">
      <c r="A370" s="123">
        <v>43306</v>
      </c>
      <c r="B370" s="108" t="s">
        <v>1541</v>
      </c>
      <c r="D370" s="108" t="s">
        <v>1208</v>
      </c>
      <c r="E370" s="108">
        <v>92</v>
      </c>
      <c r="F370" s="108">
        <v>1</v>
      </c>
      <c r="G370" s="124" t="s">
        <v>524</v>
      </c>
      <c r="H370" s="108">
        <v>61</v>
      </c>
      <c r="I370" s="108">
        <v>70</v>
      </c>
      <c r="J370" s="132" t="s">
        <v>707</v>
      </c>
      <c r="K370" s="126">
        <v>201.21</v>
      </c>
      <c r="L370" s="126">
        <v>201.29999999999998</v>
      </c>
      <c r="M370" s="127" t="s">
        <v>1711</v>
      </c>
      <c r="N370" s="128">
        <v>2</v>
      </c>
      <c r="P370" s="108" t="s">
        <v>13</v>
      </c>
      <c r="Q370" s="108" t="s">
        <v>13</v>
      </c>
      <c r="R370" s="124" t="s">
        <v>700</v>
      </c>
      <c r="S370" s="108" t="s">
        <v>701</v>
      </c>
      <c r="T370" t="s">
        <v>131</v>
      </c>
      <c r="U370" t="s">
        <v>138</v>
      </c>
      <c r="V370" s="108" t="s">
        <v>695</v>
      </c>
      <c r="W370" s="108">
        <v>4</v>
      </c>
      <c r="X370" s="129" t="s">
        <v>88</v>
      </c>
      <c r="Y370" s="108" t="s">
        <v>690</v>
      </c>
      <c r="Z370" s="108"/>
      <c r="AD370" s="108" t="s">
        <v>144</v>
      </c>
      <c r="AE370" s="108">
        <v>0</v>
      </c>
      <c r="AG370" s="108"/>
      <c r="AH370" s="124">
        <v>84.9</v>
      </c>
      <c r="AI370" s="130">
        <v>1.5</v>
      </c>
      <c r="AJ370" s="108">
        <v>1</v>
      </c>
      <c r="AK370" s="131" t="s">
        <v>108</v>
      </c>
      <c r="AL370" s="108" t="s">
        <v>106</v>
      </c>
      <c r="AN370" s="108">
        <v>0</v>
      </c>
      <c r="AO370" s="108"/>
      <c r="AP370" s="108"/>
      <c r="AQ370" s="108"/>
      <c r="AR370" s="131"/>
      <c r="AT370" s="108">
        <v>0</v>
      </c>
      <c r="AU370" s="108"/>
      <c r="AV370" s="108"/>
      <c r="AW370" s="108"/>
      <c r="AX370" s="108"/>
      <c r="AZ370" s="108">
        <v>15</v>
      </c>
      <c r="BA370">
        <v>8</v>
      </c>
      <c r="BB370">
        <v>3</v>
      </c>
      <c r="BC370" t="s">
        <v>108</v>
      </c>
      <c r="BD370" t="s">
        <v>106</v>
      </c>
      <c r="BF370" s="131">
        <v>0</v>
      </c>
      <c r="BL370" s="108">
        <v>0.1</v>
      </c>
      <c r="BM370" s="131">
        <v>0.5</v>
      </c>
      <c r="BN370" s="108">
        <v>0.2</v>
      </c>
      <c r="BO370" s="108" t="s">
        <v>112</v>
      </c>
      <c r="BP370" s="108" t="s">
        <v>106</v>
      </c>
      <c r="BX370" s="108">
        <v>0</v>
      </c>
      <c r="CE370" s="108" t="s">
        <v>709</v>
      </c>
      <c r="CL370" s="108"/>
    </row>
    <row r="371" spans="1:90">
      <c r="A371" s="123">
        <v>43306</v>
      </c>
      <c r="B371" s="108" t="s">
        <v>1541</v>
      </c>
      <c r="D371" s="108" t="s">
        <v>1208</v>
      </c>
      <c r="E371" s="108">
        <v>92</v>
      </c>
      <c r="F371" s="108">
        <v>2</v>
      </c>
      <c r="G371" s="124" t="s">
        <v>525</v>
      </c>
      <c r="H371" s="108">
        <v>0</v>
      </c>
      <c r="I371" s="108">
        <v>59.5</v>
      </c>
      <c r="J371" s="132" t="s">
        <v>707</v>
      </c>
      <c r="K371" s="126">
        <v>201.3</v>
      </c>
      <c r="L371" s="126">
        <v>201.89500000000001</v>
      </c>
      <c r="M371" s="127" t="s">
        <v>1711</v>
      </c>
      <c r="N371" s="128">
        <v>2</v>
      </c>
      <c r="P371" s="108" t="s">
        <v>13</v>
      </c>
      <c r="Q371" s="108" t="s">
        <v>13</v>
      </c>
      <c r="R371" s="124" t="s">
        <v>701</v>
      </c>
      <c r="S371" s="108" t="s">
        <v>700</v>
      </c>
      <c r="T371" t="s">
        <v>131</v>
      </c>
      <c r="U371" t="s">
        <v>138</v>
      </c>
      <c r="V371" s="108" t="s">
        <v>695</v>
      </c>
      <c r="W371" s="108">
        <v>4</v>
      </c>
      <c r="X371" s="129" t="s">
        <v>88</v>
      </c>
      <c r="Y371" s="108" t="s">
        <v>690</v>
      </c>
      <c r="Z371" s="108"/>
      <c r="AD371" s="108" t="s">
        <v>144</v>
      </c>
      <c r="AE371" s="108">
        <v>0</v>
      </c>
      <c r="AG371" s="108"/>
      <c r="AH371" s="124">
        <v>84.9</v>
      </c>
      <c r="AI371" s="130">
        <v>1.5</v>
      </c>
      <c r="AJ371" s="108">
        <v>1</v>
      </c>
      <c r="AK371" s="131" t="s">
        <v>108</v>
      </c>
      <c r="AL371" s="108" t="s">
        <v>106</v>
      </c>
      <c r="AN371" s="108">
        <v>0</v>
      </c>
      <c r="AO371" s="108"/>
      <c r="AP371" s="108"/>
      <c r="AQ371" s="108"/>
      <c r="AR371" s="131"/>
      <c r="AT371" s="108">
        <v>0</v>
      </c>
      <c r="AU371" s="108"/>
      <c r="AV371" s="108"/>
      <c r="AW371" s="108"/>
      <c r="AX371" s="108"/>
      <c r="AZ371" s="108">
        <v>15</v>
      </c>
      <c r="BA371">
        <v>8</v>
      </c>
      <c r="BB371">
        <v>3</v>
      </c>
      <c r="BC371" t="s">
        <v>108</v>
      </c>
      <c r="BD371" t="s">
        <v>106</v>
      </c>
      <c r="BF371" s="131">
        <v>0</v>
      </c>
      <c r="BL371" s="108">
        <v>0.1</v>
      </c>
      <c r="BM371" s="131">
        <v>0.5</v>
      </c>
      <c r="BN371" s="108">
        <v>0.2</v>
      </c>
      <c r="BO371" s="108" t="s">
        <v>112</v>
      </c>
      <c r="BP371" s="108" t="s">
        <v>106</v>
      </c>
      <c r="BX371" s="108">
        <v>0</v>
      </c>
      <c r="CE371" s="108" t="s">
        <v>709</v>
      </c>
      <c r="CL371" s="108"/>
    </row>
    <row r="372" spans="1:90">
      <c r="A372" s="123">
        <v>43306</v>
      </c>
      <c r="B372" s="108" t="s">
        <v>1541</v>
      </c>
      <c r="D372" s="108" t="s">
        <v>1208</v>
      </c>
      <c r="E372" s="108">
        <v>92</v>
      </c>
      <c r="F372" s="108">
        <v>2</v>
      </c>
      <c r="G372" s="124" t="s">
        <v>525</v>
      </c>
      <c r="H372" s="108">
        <v>59.5</v>
      </c>
      <c r="I372" s="108">
        <v>65</v>
      </c>
      <c r="J372" s="132" t="s">
        <v>707</v>
      </c>
      <c r="K372" s="126">
        <v>201.89500000000001</v>
      </c>
      <c r="L372" s="126">
        <v>201.95000000000002</v>
      </c>
      <c r="M372" s="127" t="s">
        <v>1712</v>
      </c>
      <c r="N372" s="128">
        <v>1</v>
      </c>
      <c r="P372" s="108" t="s">
        <v>7</v>
      </c>
      <c r="Q372" s="108" t="s">
        <v>7</v>
      </c>
      <c r="R372" s="124" t="s">
        <v>700</v>
      </c>
      <c r="S372" s="108" t="s">
        <v>700</v>
      </c>
      <c r="T372" t="s">
        <v>131</v>
      </c>
      <c r="U372" t="s">
        <v>136</v>
      </c>
      <c r="V372" s="108" t="s">
        <v>695</v>
      </c>
      <c r="W372" s="108">
        <v>4</v>
      </c>
      <c r="X372" s="129" t="s">
        <v>88</v>
      </c>
      <c r="Y372" s="108" t="s">
        <v>92</v>
      </c>
      <c r="Z372" s="108"/>
      <c r="AD372" s="108" t="s">
        <v>144</v>
      </c>
      <c r="AE372" s="108">
        <v>0</v>
      </c>
      <c r="AG372" s="108"/>
      <c r="AH372" s="124">
        <v>50</v>
      </c>
      <c r="AI372" s="130">
        <v>2</v>
      </c>
      <c r="AJ372" s="108">
        <v>1</v>
      </c>
      <c r="AK372" s="131" t="s">
        <v>109</v>
      </c>
      <c r="AL372" s="108" t="s">
        <v>105</v>
      </c>
      <c r="AN372" s="108">
        <v>49.5</v>
      </c>
      <c r="AO372" s="108">
        <v>5</v>
      </c>
      <c r="AP372" s="108">
        <v>2</v>
      </c>
      <c r="AQ372" s="108" t="s">
        <v>109</v>
      </c>
      <c r="AR372" s="131" t="s">
        <v>105</v>
      </c>
      <c r="AT372" s="108">
        <v>0</v>
      </c>
      <c r="AU372" s="108"/>
      <c r="AV372" s="108"/>
      <c r="AW372" s="108"/>
      <c r="AX372" s="108"/>
      <c r="AZ372" s="108">
        <v>0</v>
      </c>
      <c r="BF372" s="131">
        <v>0</v>
      </c>
      <c r="BL372" s="108">
        <v>0.5</v>
      </c>
      <c r="BM372" s="131">
        <v>0.1</v>
      </c>
      <c r="BN372" s="108">
        <v>0.1</v>
      </c>
      <c r="BO372" s="108" t="s">
        <v>108</v>
      </c>
      <c r="BP372" s="108" t="s">
        <v>104</v>
      </c>
      <c r="BX372" s="108">
        <v>0</v>
      </c>
      <c r="CE372" s="108" t="s">
        <v>1685</v>
      </c>
      <c r="CL372" s="108"/>
    </row>
    <row r="373" spans="1:90">
      <c r="A373" s="123">
        <v>43306</v>
      </c>
      <c r="B373" s="108" t="s">
        <v>1541</v>
      </c>
      <c r="D373" s="108" t="s">
        <v>1208</v>
      </c>
      <c r="E373" s="108">
        <v>92</v>
      </c>
      <c r="F373" s="108">
        <v>2</v>
      </c>
      <c r="G373" s="124" t="s">
        <v>525</v>
      </c>
      <c r="H373" s="108">
        <v>65</v>
      </c>
      <c r="I373" s="108">
        <v>66.5</v>
      </c>
      <c r="J373" s="132" t="s">
        <v>707</v>
      </c>
      <c r="K373" s="126">
        <v>201.95000000000002</v>
      </c>
      <c r="L373" s="126">
        <v>201.965</v>
      </c>
      <c r="M373" s="127" t="s">
        <v>1713</v>
      </c>
      <c r="N373" s="128">
        <v>2</v>
      </c>
      <c r="P373" s="108" t="s">
        <v>13</v>
      </c>
      <c r="Q373" s="108" t="s">
        <v>13</v>
      </c>
      <c r="R373" s="124" t="s">
        <v>700</v>
      </c>
      <c r="S373" s="108" t="s">
        <v>701</v>
      </c>
      <c r="T373" t="s">
        <v>131</v>
      </c>
      <c r="U373" t="s">
        <v>136</v>
      </c>
      <c r="V373" s="108" t="s">
        <v>695</v>
      </c>
      <c r="W373" s="108">
        <v>4</v>
      </c>
      <c r="X373" s="129" t="s">
        <v>88</v>
      </c>
      <c r="Y373" s="108" t="s">
        <v>690</v>
      </c>
      <c r="Z373" s="108"/>
      <c r="AD373" s="108" t="s">
        <v>144</v>
      </c>
      <c r="AE373" s="108">
        <v>0</v>
      </c>
      <c r="AG373" s="108"/>
      <c r="AH373" s="124">
        <v>84.9</v>
      </c>
      <c r="AI373" s="130">
        <v>1.5</v>
      </c>
      <c r="AJ373" s="108">
        <v>1</v>
      </c>
      <c r="AK373" s="131" t="s">
        <v>108</v>
      </c>
      <c r="AL373" s="108" t="s">
        <v>106</v>
      </c>
      <c r="AN373" s="108">
        <v>0</v>
      </c>
      <c r="AO373" s="108"/>
      <c r="AP373" s="108"/>
      <c r="AQ373" s="108"/>
      <c r="AR373" s="131"/>
      <c r="AT373" s="108">
        <v>0</v>
      </c>
      <c r="AU373" s="108"/>
      <c r="AV373" s="108"/>
      <c r="AW373" s="108"/>
      <c r="AX373" s="108"/>
      <c r="AZ373" s="108">
        <v>15</v>
      </c>
      <c r="BA373">
        <v>5</v>
      </c>
      <c r="BB373">
        <v>2.5</v>
      </c>
      <c r="BC373" t="s">
        <v>108</v>
      </c>
      <c r="BD373" t="s">
        <v>106</v>
      </c>
      <c r="BF373" s="131">
        <v>0</v>
      </c>
      <c r="BL373" s="108">
        <v>0.1</v>
      </c>
      <c r="BM373" s="131">
        <v>0.5</v>
      </c>
      <c r="BN373" s="108">
        <v>0.2</v>
      </c>
      <c r="BO373" s="108" t="s">
        <v>108</v>
      </c>
      <c r="BP373" s="108" t="s">
        <v>106</v>
      </c>
      <c r="BX373" s="108">
        <v>0</v>
      </c>
      <c r="CE373" s="108" t="s">
        <v>709</v>
      </c>
      <c r="CL373" s="108"/>
    </row>
    <row r="374" spans="1:90">
      <c r="A374" s="123">
        <v>43306</v>
      </c>
      <c r="B374" s="108" t="s">
        <v>1541</v>
      </c>
      <c r="D374" s="108" t="s">
        <v>1208</v>
      </c>
      <c r="E374" s="108">
        <v>92</v>
      </c>
      <c r="F374" s="108">
        <v>3</v>
      </c>
      <c r="G374" s="124" t="s">
        <v>526</v>
      </c>
      <c r="H374" s="108">
        <v>0</v>
      </c>
      <c r="I374" s="108">
        <v>36</v>
      </c>
      <c r="J374" s="132" t="s">
        <v>707</v>
      </c>
      <c r="K374" s="126">
        <v>201.965</v>
      </c>
      <c r="L374" s="126">
        <v>202.32500000000002</v>
      </c>
      <c r="M374" s="127" t="s">
        <v>1713</v>
      </c>
      <c r="N374" s="128">
        <v>2</v>
      </c>
      <c r="P374" s="108" t="s">
        <v>13</v>
      </c>
      <c r="Q374" s="108" t="s">
        <v>13</v>
      </c>
      <c r="R374" s="124" t="s">
        <v>701</v>
      </c>
      <c r="S374" s="108" t="s">
        <v>700</v>
      </c>
      <c r="T374" t="s">
        <v>131</v>
      </c>
      <c r="U374" t="s">
        <v>136</v>
      </c>
      <c r="V374" s="108" t="s">
        <v>695</v>
      </c>
      <c r="W374" s="108">
        <v>4</v>
      </c>
      <c r="X374" s="129" t="s">
        <v>88</v>
      </c>
      <c r="Y374" s="108" t="s">
        <v>690</v>
      </c>
      <c r="Z374" s="108"/>
      <c r="AD374" s="108" t="s">
        <v>144</v>
      </c>
      <c r="AE374" s="108">
        <v>0</v>
      </c>
      <c r="AG374" s="108"/>
      <c r="AH374" s="124">
        <v>84.9</v>
      </c>
      <c r="AI374" s="130">
        <v>1.5</v>
      </c>
      <c r="AJ374" s="108">
        <v>1</v>
      </c>
      <c r="AK374" s="131" t="s">
        <v>108</v>
      </c>
      <c r="AL374" s="108" t="s">
        <v>106</v>
      </c>
      <c r="AN374" s="108">
        <v>0</v>
      </c>
      <c r="AO374" s="108"/>
      <c r="AP374" s="108"/>
      <c r="AQ374" s="108"/>
      <c r="AR374" s="131"/>
      <c r="AT374" s="108">
        <v>0</v>
      </c>
      <c r="AU374" s="108"/>
      <c r="AV374" s="108"/>
      <c r="AW374" s="108"/>
      <c r="AX374" s="108"/>
      <c r="AZ374" s="108">
        <v>15</v>
      </c>
      <c r="BA374">
        <v>5</v>
      </c>
      <c r="BB374">
        <v>2.5</v>
      </c>
      <c r="BC374" t="s">
        <v>108</v>
      </c>
      <c r="BD374" t="s">
        <v>106</v>
      </c>
      <c r="BF374" s="131">
        <v>0</v>
      </c>
      <c r="BL374" s="108">
        <v>0.1</v>
      </c>
      <c r="BM374" s="131">
        <v>0.5</v>
      </c>
      <c r="BN374" s="108">
        <v>0.2</v>
      </c>
      <c r="BO374" s="108" t="s">
        <v>108</v>
      </c>
      <c r="BP374" s="108" t="s">
        <v>106</v>
      </c>
      <c r="BX374" s="108">
        <v>0</v>
      </c>
      <c r="CE374" s="108" t="s">
        <v>709</v>
      </c>
      <c r="CL374" s="108"/>
    </row>
    <row r="375" spans="1:90">
      <c r="A375" s="123">
        <v>43306</v>
      </c>
      <c r="B375" s="108" t="s">
        <v>1541</v>
      </c>
      <c r="D375" s="108" t="s">
        <v>1208</v>
      </c>
      <c r="E375" s="108">
        <v>92</v>
      </c>
      <c r="F375" s="108">
        <v>3</v>
      </c>
      <c r="G375" s="124" t="s">
        <v>526</v>
      </c>
      <c r="H375" s="108">
        <v>36</v>
      </c>
      <c r="I375" s="108">
        <v>40</v>
      </c>
      <c r="J375" s="132" t="s">
        <v>707</v>
      </c>
      <c r="K375" s="126">
        <v>202.32500000000002</v>
      </c>
      <c r="L375" s="126">
        <v>202.36500000000001</v>
      </c>
      <c r="M375" s="127" t="s">
        <v>1714</v>
      </c>
      <c r="N375" s="128">
        <v>1</v>
      </c>
      <c r="O375" t="s">
        <v>30</v>
      </c>
      <c r="P375" s="108" t="s">
        <v>7</v>
      </c>
      <c r="Q375" s="108" t="s">
        <v>1715</v>
      </c>
      <c r="R375" s="124" t="s">
        <v>700</v>
      </c>
      <c r="S375" s="108" t="s">
        <v>700</v>
      </c>
      <c r="T375" t="s">
        <v>131</v>
      </c>
      <c r="U375" t="s">
        <v>136</v>
      </c>
      <c r="V375" s="108" t="s">
        <v>695</v>
      </c>
      <c r="W375" s="108">
        <v>4</v>
      </c>
      <c r="X375" s="129" t="s">
        <v>88</v>
      </c>
      <c r="Y375" s="108" t="s">
        <v>92</v>
      </c>
      <c r="Z375" s="108"/>
      <c r="AD375" s="108" t="s">
        <v>144</v>
      </c>
      <c r="AE375" s="108">
        <v>0</v>
      </c>
      <c r="AG375" s="108"/>
      <c r="AH375" s="124">
        <v>70</v>
      </c>
      <c r="AI375" s="130">
        <v>1.5</v>
      </c>
      <c r="AJ375" s="108">
        <v>1</v>
      </c>
      <c r="AK375" s="131" t="s">
        <v>109</v>
      </c>
      <c r="AL375" s="108" t="s">
        <v>106</v>
      </c>
      <c r="AN375" s="108">
        <v>30</v>
      </c>
      <c r="AO375" s="108">
        <v>3</v>
      </c>
      <c r="AP375" s="108">
        <v>2</v>
      </c>
      <c r="AQ375" s="108" t="s">
        <v>109</v>
      </c>
      <c r="AR375" s="131" t="s">
        <v>106</v>
      </c>
      <c r="AT375" s="108">
        <v>0</v>
      </c>
      <c r="AU375" s="108"/>
      <c r="AV375" s="108"/>
      <c r="AW375" s="108"/>
      <c r="AX375" s="108"/>
      <c r="AZ375" s="108">
        <v>0</v>
      </c>
      <c r="BF375" s="131">
        <v>0</v>
      </c>
      <c r="BL375" s="108">
        <v>0</v>
      </c>
      <c r="BM375" s="131"/>
      <c r="BN375" s="108"/>
      <c r="BO375" s="108"/>
      <c r="BP375" s="108"/>
      <c r="BX375" s="108">
        <v>0</v>
      </c>
      <c r="CE375" s="108" t="s">
        <v>1716</v>
      </c>
      <c r="CL375" s="108"/>
    </row>
    <row r="376" spans="1:90">
      <c r="A376" s="123">
        <v>43306</v>
      </c>
      <c r="B376" s="108" t="s">
        <v>1541</v>
      </c>
      <c r="D376" s="108" t="s">
        <v>1208</v>
      </c>
      <c r="E376" s="108">
        <v>92</v>
      </c>
      <c r="F376" s="108">
        <v>3</v>
      </c>
      <c r="G376" s="124" t="s">
        <v>526</v>
      </c>
      <c r="H376" s="108">
        <v>40</v>
      </c>
      <c r="I376" s="108">
        <v>84</v>
      </c>
      <c r="J376" s="132" t="s">
        <v>707</v>
      </c>
      <c r="K376" s="126">
        <v>202.36500000000001</v>
      </c>
      <c r="L376" s="126">
        <v>202.80500000000001</v>
      </c>
      <c r="M376" s="127" t="s">
        <v>1717</v>
      </c>
      <c r="N376" s="128">
        <v>2</v>
      </c>
      <c r="P376" s="108" t="s">
        <v>13</v>
      </c>
      <c r="Q376" s="108" t="s">
        <v>13</v>
      </c>
      <c r="R376" s="124" t="s">
        <v>700</v>
      </c>
      <c r="S376" s="108" t="s">
        <v>701</v>
      </c>
      <c r="T376" t="s">
        <v>131</v>
      </c>
      <c r="U376" t="s">
        <v>136</v>
      </c>
      <c r="V376" s="108" t="s">
        <v>695</v>
      </c>
      <c r="W376" s="108">
        <v>4</v>
      </c>
      <c r="X376" s="129" t="s">
        <v>88</v>
      </c>
      <c r="Y376" s="108" t="s">
        <v>690</v>
      </c>
      <c r="Z376" s="108"/>
      <c r="AD376" s="108" t="s">
        <v>144</v>
      </c>
      <c r="AE376" s="108">
        <v>0</v>
      </c>
      <c r="AG376" s="108"/>
      <c r="AH376" s="124">
        <v>84.5</v>
      </c>
      <c r="AI376" s="130">
        <v>2</v>
      </c>
      <c r="AJ376" s="108">
        <v>1</v>
      </c>
      <c r="AK376" s="131" t="s">
        <v>108</v>
      </c>
      <c r="AL376" s="108" t="s">
        <v>106</v>
      </c>
      <c r="AN376" s="108">
        <v>0</v>
      </c>
      <c r="AO376" s="108"/>
      <c r="AP376" s="108"/>
      <c r="AQ376" s="108"/>
      <c r="AR376" s="131"/>
      <c r="AT376" s="108">
        <v>0</v>
      </c>
      <c r="AU376" s="108"/>
      <c r="AV376" s="108"/>
      <c r="AW376" s="108"/>
      <c r="AX376" s="108"/>
      <c r="AZ376" s="108">
        <v>15</v>
      </c>
      <c r="BA376">
        <v>7</v>
      </c>
      <c r="BB376">
        <v>4</v>
      </c>
      <c r="BC376" t="s">
        <v>108</v>
      </c>
      <c r="BD376" t="s">
        <v>106</v>
      </c>
      <c r="BF376" s="131">
        <v>0</v>
      </c>
      <c r="BL376" s="108">
        <v>0.5</v>
      </c>
      <c r="BM376" s="131">
        <v>0.2</v>
      </c>
      <c r="BN376" s="108">
        <v>0.1</v>
      </c>
      <c r="BO376" s="108" t="s">
        <v>112</v>
      </c>
      <c r="BP376" s="108" t="s">
        <v>106</v>
      </c>
      <c r="BX376" s="108">
        <v>0</v>
      </c>
      <c r="CE376" s="108" t="s">
        <v>709</v>
      </c>
      <c r="CL376" s="108"/>
    </row>
    <row r="377" spans="1:90">
      <c r="A377" s="123">
        <v>43306</v>
      </c>
      <c r="B377" s="108" t="s">
        <v>1541</v>
      </c>
      <c r="D377" s="108" t="s">
        <v>1208</v>
      </c>
      <c r="E377" s="108">
        <v>92</v>
      </c>
      <c r="F377" s="108">
        <v>4</v>
      </c>
      <c r="G377" s="124" t="s">
        <v>527</v>
      </c>
      <c r="H377" s="108">
        <v>0</v>
      </c>
      <c r="I377" s="108">
        <v>51</v>
      </c>
      <c r="J377" s="132" t="s">
        <v>707</v>
      </c>
      <c r="K377" s="126">
        <v>202.80500000000001</v>
      </c>
      <c r="L377" s="126">
        <v>203.315</v>
      </c>
      <c r="M377" s="127" t="s">
        <v>1717</v>
      </c>
      <c r="N377" s="128">
        <v>2</v>
      </c>
      <c r="P377" s="108" t="s">
        <v>13</v>
      </c>
      <c r="Q377" s="108" t="s">
        <v>13</v>
      </c>
      <c r="R377" s="124" t="s">
        <v>701</v>
      </c>
      <c r="S377" s="108" t="s">
        <v>700</v>
      </c>
      <c r="T377" t="s">
        <v>131</v>
      </c>
      <c r="U377" t="s">
        <v>136</v>
      </c>
      <c r="V377" s="108" t="s">
        <v>695</v>
      </c>
      <c r="W377" s="108">
        <v>4</v>
      </c>
      <c r="X377" s="129" t="s">
        <v>88</v>
      </c>
      <c r="Y377" s="108" t="s">
        <v>690</v>
      </c>
      <c r="Z377" s="108"/>
      <c r="AD377" s="108" t="s">
        <v>144</v>
      </c>
      <c r="AE377" s="108">
        <v>0</v>
      </c>
      <c r="AG377" s="108"/>
      <c r="AH377" s="124">
        <v>84.5</v>
      </c>
      <c r="AI377" s="130">
        <v>2</v>
      </c>
      <c r="AJ377" s="108">
        <v>1</v>
      </c>
      <c r="AK377" s="131" t="s">
        <v>108</v>
      </c>
      <c r="AL377" s="108" t="s">
        <v>106</v>
      </c>
      <c r="AN377" s="108">
        <v>0</v>
      </c>
      <c r="AO377" s="108"/>
      <c r="AP377" s="108"/>
      <c r="AQ377" s="108"/>
      <c r="AR377" s="131"/>
      <c r="AT377" s="108">
        <v>0</v>
      </c>
      <c r="AU377" s="108"/>
      <c r="AV377" s="108"/>
      <c r="AW377" s="108"/>
      <c r="AX377" s="108"/>
      <c r="AZ377" s="108">
        <v>15</v>
      </c>
      <c r="BA377">
        <v>7</v>
      </c>
      <c r="BB377">
        <v>4</v>
      </c>
      <c r="BC377" t="s">
        <v>108</v>
      </c>
      <c r="BD377" t="s">
        <v>106</v>
      </c>
      <c r="BF377" s="131">
        <v>0</v>
      </c>
      <c r="BL377" s="108">
        <v>0.5</v>
      </c>
      <c r="BM377" s="131">
        <v>0.2</v>
      </c>
      <c r="BN377" s="108">
        <v>0.1</v>
      </c>
      <c r="BO377" s="108" t="s">
        <v>112</v>
      </c>
      <c r="BP377" s="108" t="s">
        <v>106</v>
      </c>
      <c r="BX377" s="108">
        <v>0</v>
      </c>
      <c r="CE377" s="108" t="s">
        <v>709</v>
      </c>
      <c r="CL377" s="108"/>
    </row>
    <row r="378" spans="1:90">
      <c r="A378" s="123">
        <v>43306</v>
      </c>
      <c r="B378" s="108" t="s">
        <v>1541</v>
      </c>
      <c r="D378" s="108" t="s">
        <v>1208</v>
      </c>
      <c r="E378" s="108">
        <v>92</v>
      </c>
      <c r="F378" s="108">
        <v>4</v>
      </c>
      <c r="G378" s="124" t="s">
        <v>527</v>
      </c>
      <c r="H378" s="108">
        <v>51</v>
      </c>
      <c r="I378" s="108">
        <v>51.5</v>
      </c>
      <c r="J378" s="132" t="s">
        <v>707</v>
      </c>
      <c r="K378" s="126">
        <v>203.315</v>
      </c>
      <c r="L378" s="126">
        <v>203.32</v>
      </c>
      <c r="M378" s="127" t="s">
        <v>1718</v>
      </c>
      <c r="N378" s="128">
        <v>1</v>
      </c>
      <c r="P378" s="108" t="s">
        <v>1469</v>
      </c>
      <c r="Q378" s="108" t="s">
        <v>1469</v>
      </c>
      <c r="R378" s="124" t="s">
        <v>700</v>
      </c>
      <c r="S378" s="108" t="s">
        <v>700</v>
      </c>
      <c r="T378" t="s">
        <v>131</v>
      </c>
      <c r="U378" t="s">
        <v>136</v>
      </c>
      <c r="V378" s="108" t="s">
        <v>695</v>
      </c>
      <c r="W378" s="108">
        <v>4</v>
      </c>
      <c r="X378" s="129" t="s">
        <v>88</v>
      </c>
      <c r="Y378" s="108" t="s">
        <v>92</v>
      </c>
      <c r="Z378" s="108"/>
      <c r="AD378" s="108" t="s">
        <v>144</v>
      </c>
      <c r="AE378" s="108">
        <v>0</v>
      </c>
      <c r="AG378" s="108"/>
      <c r="AH378" s="124">
        <v>0</v>
      </c>
      <c r="AI378" s="130"/>
      <c r="AJ378" s="108"/>
      <c r="AK378" s="131"/>
      <c r="AL378" s="108"/>
      <c r="AN378" s="108">
        <v>100</v>
      </c>
      <c r="AO378" s="108">
        <v>1.5</v>
      </c>
      <c r="AP378" s="108">
        <v>1</v>
      </c>
      <c r="AQ378" s="108" t="s">
        <v>109</v>
      </c>
      <c r="AR378" s="131" t="s">
        <v>105</v>
      </c>
      <c r="AT378" s="108">
        <v>0</v>
      </c>
      <c r="AU378" s="108"/>
      <c r="AV378" s="108"/>
      <c r="AW378" s="108"/>
      <c r="AX378" s="108"/>
      <c r="AZ378" s="108">
        <v>0</v>
      </c>
      <c r="BF378" s="131">
        <v>0</v>
      </c>
      <c r="BL378" s="108">
        <v>0</v>
      </c>
      <c r="BM378" s="131"/>
      <c r="BN378" s="108"/>
      <c r="BO378" s="108"/>
      <c r="BP378" s="108"/>
      <c r="BX378" s="108">
        <v>0</v>
      </c>
      <c r="CE378" s="108" t="s">
        <v>1607</v>
      </c>
      <c r="CL378" s="108"/>
    </row>
    <row r="379" spans="1:90">
      <c r="A379" s="123">
        <v>43306</v>
      </c>
      <c r="B379" s="108" t="s">
        <v>1541</v>
      </c>
      <c r="D379" s="108" t="s">
        <v>1208</v>
      </c>
      <c r="E379" s="108">
        <v>92</v>
      </c>
      <c r="F379" s="108">
        <v>4</v>
      </c>
      <c r="G379" s="124" t="s">
        <v>527</v>
      </c>
      <c r="H379" s="108">
        <v>51.5</v>
      </c>
      <c r="I379" s="108">
        <v>58</v>
      </c>
      <c r="J379" s="132" t="s">
        <v>707</v>
      </c>
      <c r="K379" s="126">
        <v>203.32</v>
      </c>
      <c r="L379" s="126">
        <v>203.38500000000002</v>
      </c>
      <c r="M379" s="127" t="s">
        <v>1719</v>
      </c>
      <c r="N379" s="128">
        <v>1</v>
      </c>
      <c r="P379" s="108" t="s">
        <v>13</v>
      </c>
      <c r="Q379" s="108" t="s">
        <v>13</v>
      </c>
      <c r="R379" s="124" t="s">
        <v>700</v>
      </c>
      <c r="S379" s="108" t="s">
        <v>700</v>
      </c>
      <c r="T379" t="s">
        <v>131</v>
      </c>
      <c r="U379" t="s">
        <v>136</v>
      </c>
      <c r="V379" s="108" t="s">
        <v>695</v>
      </c>
      <c r="W379" s="108">
        <v>4</v>
      </c>
      <c r="X379" s="129" t="s">
        <v>88</v>
      </c>
      <c r="Y379" s="108" t="s">
        <v>690</v>
      </c>
      <c r="Z379" s="108"/>
      <c r="AD379" s="108" t="s">
        <v>144</v>
      </c>
      <c r="AE379" s="108">
        <v>0</v>
      </c>
      <c r="AG379" s="108"/>
      <c r="AH379" s="124">
        <v>84.5</v>
      </c>
      <c r="AI379" s="130">
        <v>2</v>
      </c>
      <c r="AJ379" s="108">
        <v>1</v>
      </c>
      <c r="AK379" s="131" t="s">
        <v>108</v>
      </c>
      <c r="AL379" s="108" t="s">
        <v>106</v>
      </c>
      <c r="AN379" s="108">
        <v>0</v>
      </c>
      <c r="AO379" s="108"/>
      <c r="AP379" s="108"/>
      <c r="AQ379" s="108"/>
      <c r="AR379" s="131"/>
      <c r="AT379" s="108">
        <v>0</v>
      </c>
      <c r="AU379" s="108"/>
      <c r="AV379" s="108"/>
      <c r="AW379" s="108"/>
      <c r="AX379" s="108"/>
      <c r="AZ379" s="108">
        <v>15</v>
      </c>
      <c r="BA379">
        <v>3</v>
      </c>
      <c r="BB379">
        <v>2</v>
      </c>
      <c r="BC379" t="s">
        <v>108</v>
      </c>
      <c r="BD379" t="s">
        <v>106</v>
      </c>
      <c r="BF379" s="131">
        <v>0</v>
      </c>
      <c r="BL379" s="108">
        <v>0.5</v>
      </c>
      <c r="BM379" s="131">
        <v>0.2</v>
      </c>
      <c r="BN379" s="108">
        <v>0.1</v>
      </c>
      <c r="BO379" s="108" t="s">
        <v>108</v>
      </c>
      <c r="BP379" s="108" t="s">
        <v>106</v>
      </c>
      <c r="BX379" s="108">
        <v>0</v>
      </c>
      <c r="CE379" s="108" t="s">
        <v>709</v>
      </c>
      <c r="CL379" s="108"/>
    </row>
    <row r="380" spans="1:90">
      <c r="A380" s="123">
        <v>43306</v>
      </c>
      <c r="B380" s="108" t="s">
        <v>1541</v>
      </c>
      <c r="D380" s="108" t="s">
        <v>1208</v>
      </c>
      <c r="E380" s="108">
        <v>92</v>
      </c>
      <c r="F380" s="108">
        <v>4</v>
      </c>
      <c r="G380" s="124" t="s">
        <v>527</v>
      </c>
      <c r="H380" s="108">
        <v>58</v>
      </c>
      <c r="I380" s="108">
        <v>59</v>
      </c>
      <c r="J380" s="132" t="s">
        <v>707</v>
      </c>
      <c r="K380" s="126">
        <v>203.38500000000002</v>
      </c>
      <c r="L380" s="126">
        <v>203.39500000000001</v>
      </c>
      <c r="M380" s="127" t="s">
        <v>1720</v>
      </c>
      <c r="N380" s="128">
        <v>1</v>
      </c>
      <c r="P380" s="108" t="s">
        <v>1469</v>
      </c>
      <c r="Q380" s="108" t="s">
        <v>1469</v>
      </c>
      <c r="R380" s="124" t="s">
        <v>700</v>
      </c>
      <c r="S380" s="108" t="s">
        <v>700</v>
      </c>
      <c r="T380" t="s">
        <v>131</v>
      </c>
      <c r="U380" t="s">
        <v>136</v>
      </c>
      <c r="V380" s="108" t="s">
        <v>695</v>
      </c>
      <c r="W380" s="108">
        <v>4</v>
      </c>
      <c r="X380" s="129" t="s">
        <v>88</v>
      </c>
      <c r="Y380" s="108" t="s">
        <v>92</v>
      </c>
      <c r="Z380" s="108"/>
      <c r="AD380" s="108" t="s">
        <v>144</v>
      </c>
      <c r="AE380" s="108">
        <v>0</v>
      </c>
      <c r="AG380" s="108"/>
      <c r="AH380" s="124">
        <v>0</v>
      </c>
      <c r="AI380" s="130"/>
      <c r="AJ380" s="108"/>
      <c r="AK380" s="131"/>
      <c r="AL380" s="108"/>
      <c r="AN380" s="108">
        <v>100</v>
      </c>
      <c r="AO380" s="108">
        <v>1.5</v>
      </c>
      <c r="AP380" s="108">
        <v>1</v>
      </c>
      <c r="AQ380" s="108" t="s">
        <v>109</v>
      </c>
      <c r="AR380" s="131" t="s">
        <v>105</v>
      </c>
      <c r="AT380" s="108">
        <v>0</v>
      </c>
      <c r="AU380" s="108"/>
      <c r="AV380" s="108"/>
      <c r="AW380" s="108"/>
      <c r="AX380" s="108"/>
      <c r="AZ380" s="108">
        <v>0</v>
      </c>
      <c r="BF380" s="131">
        <v>0</v>
      </c>
      <c r="BL380" s="108">
        <v>0</v>
      </c>
      <c r="BM380" s="131"/>
      <c r="BN380" s="108"/>
      <c r="BO380" s="108"/>
      <c r="BP380" s="108"/>
      <c r="BX380" s="108">
        <v>0</v>
      </c>
      <c r="CE380" s="108" t="s">
        <v>1607</v>
      </c>
      <c r="CL380" s="108"/>
    </row>
    <row r="381" spans="1:90">
      <c r="A381" s="123">
        <v>43306</v>
      </c>
      <c r="B381" s="108" t="s">
        <v>1541</v>
      </c>
      <c r="D381" s="108" t="s">
        <v>1208</v>
      </c>
      <c r="E381" s="108">
        <v>92</v>
      </c>
      <c r="F381" s="108">
        <v>4</v>
      </c>
      <c r="G381" s="124" t="s">
        <v>527</v>
      </c>
      <c r="H381" s="108">
        <v>59</v>
      </c>
      <c r="I381" s="108">
        <v>85.5</v>
      </c>
      <c r="J381" s="132" t="s">
        <v>707</v>
      </c>
      <c r="K381" s="126">
        <v>203.39500000000001</v>
      </c>
      <c r="L381" s="126">
        <v>203.66</v>
      </c>
      <c r="M381" s="127" t="s">
        <v>1721</v>
      </c>
      <c r="N381" s="128">
        <v>10</v>
      </c>
      <c r="P381" s="108" t="s">
        <v>13</v>
      </c>
      <c r="Q381" s="108" t="s">
        <v>13</v>
      </c>
      <c r="R381" s="124" t="s">
        <v>700</v>
      </c>
      <c r="S381" s="108" t="s">
        <v>701</v>
      </c>
      <c r="T381" t="s">
        <v>131</v>
      </c>
      <c r="U381" t="s">
        <v>136</v>
      </c>
      <c r="V381" s="108" t="s">
        <v>695</v>
      </c>
      <c r="W381" s="108">
        <v>4</v>
      </c>
      <c r="X381" s="129" t="s">
        <v>88</v>
      </c>
      <c r="Y381" s="108" t="s">
        <v>690</v>
      </c>
      <c r="Z381" s="108"/>
      <c r="AD381" s="108" t="s">
        <v>144</v>
      </c>
      <c r="AE381" s="108">
        <v>0</v>
      </c>
      <c r="AG381" s="108"/>
      <c r="AH381" s="124">
        <v>84.5</v>
      </c>
      <c r="AI381" s="130">
        <v>1.5</v>
      </c>
      <c r="AJ381" s="108">
        <v>1</v>
      </c>
      <c r="AK381" s="131" t="s">
        <v>108</v>
      </c>
      <c r="AL381" s="108" t="s">
        <v>106</v>
      </c>
      <c r="AN381" s="108">
        <v>0</v>
      </c>
      <c r="AO381" s="108"/>
      <c r="AP381" s="108"/>
      <c r="AQ381" s="108"/>
      <c r="AR381" s="131"/>
      <c r="AT381" s="108">
        <v>0</v>
      </c>
      <c r="AU381" s="108"/>
      <c r="AV381" s="108"/>
      <c r="AW381" s="108"/>
      <c r="AX381" s="108"/>
      <c r="AZ381" s="108">
        <v>15</v>
      </c>
      <c r="BA381">
        <v>5</v>
      </c>
      <c r="BB381">
        <v>3</v>
      </c>
      <c r="BC381" t="s">
        <v>108</v>
      </c>
      <c r="BD381" t="s">
        <v>106</v>
      </c>
      <c r="BF381" s="131">
        <v>0</v>
      </c>
      <c r="BL381" s="108">
        <v>0.5</v>
      </c>
      <c r="BM381" s="131">
        <v>0.5</v>
      </c>
      <c r="BN381" s="108">
        <v>0.2</v>
      </c>
      <c r="BO381" s="108" t="s">
        <v>112</v>
      </c>
      <c r="BP381" s="108" t="s">
        <v>106</v>
      </c>
      <c r="BX381" s="108">
        <v>0</v>
      </c>
      <c r="CE381" s="108" t="s">
        <v>709</v>
      </c>
      <c r="CL381" s="108"/>
    </row>
    <row r="382" spans="1:90">
      <c r="A382" s="123">
        <v>43306</v>
      </c>
      <c r="B382" s="108" t="s">
        <v>1541</v>
      </c>
      <c r="D382" s="108" t="s">
        <v>1208</v>
      </c>
      <c r="E382" s="108">
        <v>93</v>
      </c>
      <c r="F382" s="108">
        <v>1</v>
      </c>
      <c r="G382" s="124" t="s">
        <v>528</v>
      </c>
      <c r="H382" s="108">
        <v>0</v>
      </c>
      <c r="I382" s="108">
        <v>53.5</v>
      </c>
      <c r="J382" s="132" t="s">
        <v>707</v>
      </c>
      <c r="K382" s="126">
        <v>203.6</v>
      </c>
      <c r="L382" s="126">
        <v>204.13499999999999</v>
      </c>
      <c r="M382" s="127" t="s">
        <v>1721</v>
      </c>
      <c r="N382" s="128">
        <v>10</v>
      </c>
      <c r="P382" s="108" t="s">
        <v>13</v>
      </c>
      <c r="Q382" s="108" t="s">
        <v>13</v>
      </c>
      <c r="R382" s="124" t="s">
        <v>701</v>
      </c>
      <c r="S382" s="108" t="s">
        <v>701</v>
      </c>
      <c r="T382" t="s">
        <v>131</v>
      </c>
      <c r="U382" t="s">
        <v>136</v>
      </c>
      <c r="V382" s="108" t="s">
        <v>695</v>
      </c>
      <c r="W382" s="108">
        <v>4</v>
      </c>
      <c r="X382" s="129" t="s">
        <v>88</v>
      </c>
      <c r="Y382" s="108" t="s">
        <v>690</v>
      </c>
      <c r="Z382" s="108"/>
      <c r="AD382" s="108" t="s">
        <v>144</v>
      </c>
      <c r="AE382" s="108">
        <v>0</v>
      </c>
      <c r="AG382" s="108"/>
      <c r="AH382" s="124">
        <v>84.5</v>
      </c>
      <c r="AI382" s="130">
        <v>1.5</v>
      </c>
      <c r="AJ382" s="108">
        <v>1</v>
      </c>
      <c r="AK382" s="131" t="s">
        <v>108</v>
      </c>
      <c r="AL382" s="108" t="s">
        <v>106</v>
      </c>
      <c r="AN382" s="108">
        <v>0</v>
      </c>
      <c r="AO382" s="108"/>
      <c r="AP382" s="108"/>
      <c r="AQ382" s="108"/>
      <c r="AR382" s="131"/>
      <c r="AT382" s="108">
        <v>0</v>
      </c>
      <c r="AU382" s="108"/>
      <c r="AV382" s="108"/>
      <c r="AW382" s="108"/>
      <c r="AX382" s="108"/>
      <c r="AZ382" s="108">
        <v>15</v>
      </c>
      <c r="BA382">
        <v>5</v>
      </c>
      <c r="BB382">
        <v>3</v>
      </c>
      <c r="BC382" t="s">
        <v>108</v>
      </c>
      <c r="BD382" t="s">
        <v>106</v>
      </c>
      <c r="BF382" s="131">
        <v>0</v>
      </c>
      <c r="BL382" s="108">
        <v>0.5</v>
      </c>
      <c r="BM382" s="131">
        <v>0.5</v>
      </c>
      <c r="BN382" s="108">
        <v>0.2</v>
      </c>
      <c r="BO382" s="108" t="s">
        <v>112</v>
      </c>
      <c r="BP382" s="108" t="s">
        <v>106</v>
      </c>
      <c r="BX382" s="108">
        <v>0</v>
      </c>
      <c r="CE382" s="108" t="s">
        <v>709</v>
      </c>
      <c r="CL382" s="108"/>
    </row>
    <row r="383" spans="1:90">
      <c r="A383" s="123">
        <v>43306</v>
      </c>
      <c r="B383" s="108" t="s">
        <v>1541</v>
      </c>
      <c r="D383" s="108" t="s">
        <v>1208</v>
      </c>
      <c r="E383" s="108">
        <v>93</v>
      </c>
      <c r="F383" s="108">
        <v>2</v>
      </c>
      <c r="G383" s="124" t="s">
        <v>529</v>
      </c>
      <c r="H383" s="108">
        <v>0</v>
      </c>
      <c r="I383" s="108">
        <v>82</v>
      </c>
      <c r="J383" s="132" t="s">
        <v>707</v>
      </c>
      <c r="K383" s="126">
        <v>204.13499999999999</v>
      </c>
      <c r="L383" s="126">
        <v>204.95499999999998</v>
      </c>
      <c r="M383" s="127" t="s">
        <v>1721</v>
      </c>
      <c r="N383" s="128">
        <v>10</v>
      </c>
      <c r="P383" s="108" t="s">
        <v>13</v>
      </c>
      <c r="Q383" s="108" t="s">
        <v>13</v>
      </c>
      <c r="R383" s="124" t="s">
        <v>701</v>
      </c>
      <c r="S383" s="108" t="s">
        <v>701</v>
      </c>
      <c r="T383" t="s">
        <v>131</v>
      </c>
      <c r="U383" t="s">
        <v>136</v>
      </c>
      <c r="V383" s="108" t="s">
        <v>695</v>
      </c>
      <c r="W383" s="108">
        <v>4</v>
      </c>
      <c r="X383" s="129" t="s">
        <v>88</v>
      </c>
      <c r="Y383" s="108" t="s">
        <v>690</v>
      </c>
      <c r="Z383" s="108"/>
      <c r="AD383" s="108" t="s">
        <v>144</v>
      </c>
      <c r="AE383" s="108">
        <v>0</v>
      </c>
      <c r="AG383" s="108"/>
      <c r="AH383" s="124">
        <v>84.5</v>
      </c>
      <c r="AI383" s="130">
        <v>1.5</v>
      </c>
      <c r="AJ383" s="108">
        <v>1</v>
      </c>
      <c r="AK383" s="131" t="s">
        <v>108</v>
      </c>
      <c r="AL383" s="108" t="s">
        <v>106</v>
      </c>
      <c r="AN383" s="108">
        <v>0</v>
      </c>
      <c r="AO383" s="108"/>
      <c r="AP383" s="108"/>
      <c r="AQ383" s="108"/>
      <c r="AR383" s="131"/>
      <c r="AT383" s="108">
        <v>0</v>
      </c>
      <c r="AU383" s="108"/>
      <c r="AV383" s="108"/>
      <c r="AW383" s="108"/>
      <c r="AX383" s="108"/>
      <c r="AZ383" s="108">
        <v>15</v>
      </c>
      <c r="BA383">
        <v>5</v>
      </c>
      <c r="BB383">
        <v>3</v>
      </c>
      <c r="BC383" t="s">
        <v>108</v>
      </c>
      <c r="BD383" t="s">
        <v>106</v>
      </c>
      <c r="BF383" s="131">
        <v>0</v>
      </c>
      <c r="BL383" s="108">
        <v>0.5</v>
      </c>
      <c r="BM383" s="131">
        <v>0.5</v>
      </c>
      <c r="BN383" s="108">
        <v>0.2</v>
      </c>
      <c r="BO383" s="108" t="s">
        <v>112</v>
      </c>
      <c r="BP383" s="108" t="s">
        <v>106</v>
      </c>
      <c r="BX383" s="108">
        <v>0</v>
      </c>
      <c r="CE383" s="108" t="s">
        <v>709</v>
      </c>
      <c r="CL383" s="108"/>
    </row>
    <row r="384" spans="1:90">
      <c r="A384" s="123">
        <v>43306</v>
      </c>
      <c r="B384" s="108" t="s">
        <v>1541</v>
      </c>
      <c r="D384" s="108" t="s">
        <v>1208</v>
      </c>
      <c r="E384" s="108">
        <v>93</v>
      </c>
      <c r="F384" s="108">
        <v>3</v>
      </c>
      <c r="G384" s="124" t="s">
        <v>530</v>
      </c>
      <c r="H384" s="108">
        <v>0</v>
      </c>
      <c r="I384" s="108">
        <v>88</v>
      </c>
      <c r="J384" s="132" t="s">
        <v>707</v>
      </c>
      <c r="K384" s="126">
        <v>204.95500000000001</v>
      </c>
      <c r="L384" s="126">
        <v>205.83500000000001</v>
      </c>
      <c r="M384" s="127" t="s">
        <v>1721</v>
      </c>
      <c r="N384" s="128">
        <v>10</v>
      </c>
      <c r="P384" s="108" t="s">
        <v>13</v>
      </c>
      <c r="Q384" s="108" t="s">
        <v>13</v>
      </c>
      <c r="R384" s="124" t="s">
        <v>701</v>
      </c>
      <c r="S384" s="108" t="s">
        <v>701</v>
      </c>
      <c r="T384" t="s">
        <v>131</v>
      </c>
      <c r="U384" t="s">
        <v>136</v>
      </c>
      <c r="V384" s="108" t="s">
        <v>695</v>
      </c>
      <c r="W384" s="108">
        <v>4</v>
      </c>
      <c r="X384" s="129" t="s">
        <v>88</v>
      </c>
      <c r="Y384" s="108" t="s">
        <v>690</v>
      </c>
      <c r="Z384" s="108"/>
      <c r="AD384" s="108" t="s">
        <v>144</v>
      </c>
      <c r="AE384" s="108">
        <v>0</v>
      </c>
      <c r="AG384" s="108"/>
      <c r="AH384" s="124">
        <v>84.5</v>
      </c>
      <c r="AI384" s="130">
        <v>1.5</v>
      </c>
      <c r="AJ384" s="108">
        <v>1</v>
      </c>
      <c r="AK384" s="131" t="s">
        <v>108</v>
      </c>
      <c r="AL384" s="108" t="s">
        <v>106</v>
      </c>
      <c r="AN384" s="108">
        <v>0</v>
      </c>
      <c r="AO384" s="108"/>
      <c r="AP384" s="108"/>
      <c r="AQ384" s="108"/>
      <c r="AR384" s="131"/>
      <c r="AT384" s="108">
        <v>0</v>
      </c>
      <c r="AU384" s="108"/>
      <c r="AV384" s="108"/>
      <c r="AW384" s="108"/>
      <c r="AX384" s="108"/>
      <c r="AZ384" s="108">
        <v>15</v>
      </c>
      <c r="BA384">
        <v>5</v>
      </c>
      <c r="BB384">
        <v>3</v>
      </c>
      <c r="BC384" t="s">
        <v>108</v>
      </c>
      <c r="BD384" t="s">
        <v>106</v>
      </c>
      <c r="BF384" s="131">
        <v>0</v>
      </c>
      <c r="BL384" s="108">
        <v>0.5</v>
      </c>
      <c r="BM384" s="131">
        <v>0.5</v>
      </c>
      <c r="BN384" s="108">
        <v>0.2</v>
      </c>
      <c r="BO384" s="108" t="s">
        <v>112</v>
      </c>
      <c r="BP384" s="108" t="s">
        <v>106</v>
      </c>
      <c r="BX384" s="108">
        <v>0</v>
      </c>
      <c r="CE384" s="108" t="s">
        <v>709</v>
      </c>
      <c r="CL384" s="108"/>
    </row>
    <row r="385" spans="1:90">
      <c r="A385" s="123">
        <v>43306</v>
      </c>
      <c r="B385" s="108" t="s">
        <v>1541</v>
      </c>
      <c r="D385" s="108" t="s">
        <v>1208</v>
      </c>
      <c r="E385" s="108">
        <v>93</v>
      </c>
      <c r="F385" s="108">
        <v>4</v>
      </c>
      <c r="G385" s="124" t="s">
        <v>531</v>
      </c>
      <c r="H385" s="108">
        <v>0</v>
      </c>
      <c r="I385" s="108">
        <v>25.5</v>
      </c>
      <c r="J385" s="132" t="s">
        <v>707</v>
      </c>
      <c r="K385" s="126">
        <v>205.83500000000001</v>
      </c>
      <c r="L385" s="126">
        <v>206.09</v>
      </c>
      <c r="M385" s="127" t="s">
        <v>1721</v>
      </c>
      <c r="N385" s="128">
        <v>10</v>
      </c>
      <c r="P385" s="108" t="s">
        <v>13</v>
      </c>
      <c r="Q385" s="108" t="s">
        <v>13</v>
      </c>
      <c r="R385" s="124" t="s">
        <v>701</v>
      </c>
      <c r="S385" s="108" t="s">
        <v>700</v>
      </c>
      <c r="T385" t="s">
        <v>131</v>
      </c>
      <c r="U385" t="s">
        <v>136</v>
      </c>
      <c r="V385" s="108" t="s">
        <v>695</v>
      </c>
      <c r="W385" s="108">
        <v>4</v>
      </c>
      <c r="X385" s="129" t="s">
        <v>88</v>
      </c>
      <c r="Y385" s="108" t="s">
        <v>690</v>
      </c>
      <c r="Z385" s="108"/>
      <c r="AD385" s="108" t="s">
        <v>144</v>
      </c>
      <c r="AE385" s="108">
        <v>0</v>
      </c>
      <c r="AG385" s="108"/>
      <c r="AH385" s="124">
        <v>84.5</v>
      </c>
      <c r="AI385" s="130">
        <v>1.5</v>
      </c>
      <c r="AJ385" s="108">
        <v>1</v>
      </c>
      <c r="AK385" s="131" t="s">
        <v>108</v>
      </c>
      <c r="AL385" s="108" t="s">
        <v>106</v>
      </c>
      <c r="AN385" s="108">
        <v>0</v>
      </c>
      <c r="AO385" s="108"/>
      <c r="AP385" s="108"/>
      <c r="AQ385" s="108"/>
      <c r="AR385" s="131"/>
      <c r="AT385" s="108">
        <v>0</v>
      </c>
      <c r="AU385" s="108"/>
      <c r="AV385" s="108"/>
      <c r="AW385" s="108"/>
      <c r="AX385" s="108"/>
      <c r="AZ385" s="108">
        <v>15</v>
      </c>
      <c r="BA385">
        <v>5</v>
      </c>
      <c r="BB385">
        <v>3</v>
      </c>
      <c r="BC385" t="s">
        <v>108</v>
      </c>
      <c r="BD385" t="s">
        <v>106</v>
      </c>
      <c r="BF385" s="131">
        <v>0</v>
      </c>
      <c r="BL385" s="108">
        <v>0.5</v>
      </c>
      <c r="BM385" s="131">
        <v>0.5</v>
      </c>
      <c r="BN385" s="108">
        <v>0.2</v>
      </c>
      <c r="BO385" s="108" t="s">
        <v>112</v>
      </c>
      <c r="BP385" s="108" t="s">
        <v>106</v>
      </c>
      <c r="BX385" s="108">
        <v>0</v>
      </c>
      <c r="CE385" s="108" t="s">
        <v>709</v>
      </c>
      <c r="CL385" s="108"/>
    </row>
    <row r="386" spans="1:90">
      <c r="A386" s="123">
        <v>43306</v>
      </c>
      <c r="B386" s="108" t="s">
        <v>1541</v>
      </c>
      <c r="D386" s="108" t="s">
        <v>1208</v>
      </c>
      <c r="E386" s="108">
        <v>93</v>
      </c>
      <c r="F386" s="108">
        <v>4</v>
      </c>
      <c r="G386" s="124" t="s">
        <v>531</v>
      </c>
      <c r="H386" s="108">
        <v>25.5</v>
      </c>
      <c r="I386" s="108">
        <v>26</v>
      </c>
      <c r="J386" s="132" t="s">
        <v>707</v>
      </c>
      <c r="K386" s="126">
        <v>206.09</v>
      </c>
      <c r="L386" s="126">
        <v>206.095</v>
      </c>
      <c r="M386" s="127" t="s">
        <v>1722</v>
      </c>
      <c r="N386" s="128">
        <v>1</v>
      </c>
      <c r="P386" s="108" t="s">
        <v>1469</v>
      </c>
      <c r="Q386" s="108" t="s">
        <v>1469</v>
      </c>
      <c r="R386" s="124" t="s">
        <v>700</v>
      </c>
      <c r="S386" s="108" t="s">
        <v>700</v>
      </c>
      <c r="T386" t="s">
        <v>131</v>
      </c>
      <c r="U386" t="s">
        <v>136</v>
      </c>
      <c r="V386" s="108" t="s">
        <v>695</v>
      </c>
      <c r="W386" s="108">
        <v>4</v>
      </c>
      <c r="X386" s="129" t="s">
        <v>88</v>
      </c>
      <c r="Y386" s="108" t="s">
        <v>92</v>
      </c>
      <c r="Z386" s="108"/>
      <c r="AD386" s="108" t="s">
        <v>144</v>
      </c>
      <c r="AE386" s="108">
        <v>0</v>
      </c>
      <c r="AG386" s="108"/>
      <c r="AH386" s="124">
        <v>0</v>
      </c>
      <c r="AI386" s="130"/>
      <c r="AJ386" s="108"/>
      <c r="AK386" s="131"/>
      <c r="AL386" s="108"/>
      <c r="AN386" s="108">
        <v>100</v>
      </c>
      <c r="AO386" s="108">
        <v>1.5</v>
      </c>
      <c r="AP386" s="108">
        <v>1</v>
      </c>
      <c r="AQ386" s="108" t="s">
        <v>109</v>
      </c>
      <c r="AR386" s="131" t="s">
        <v>105</v>
      </c>
      <c r="AT386" s="108">
        <v>0</v>
      </c>
      <c r="AU386" s="108"/>
      <c r="AV386" s="108"/>
      <c r="AW386" s="108"/>
      <c r="AX386" s="108"/>
      <c r="AZ386" s="108">
        <v>0</v>
      </c>
      <c r="BF386" s="131">
        <v>0</v>
      </c>
      <c r="BL386" s="108">
        <v>0</v>
      </c>
      <c r="BM386" s="131"/>
      <c r="BN386" s="108"/>
      <c r="BO386" s="108"/>
      <c r="BP386" s="108"/>
      <c r="BX386" s="108">
        <v>0</v>
      </c>
      <c r="CE386" s="108" t="s">
        <v>1607</v>
      </c>
      <c r="CL386" s="108"/>
    </row>
    <row r="387" spans="1:90">
      <c r="A387" s="123">
        <v>43306</v>
      </c>
      <c r="B387" s="108" t="s">
        <v>1541</v>
      </c>
      <c r="D387" s="108" t="s">
        <v>1208</v>
      </c>
      <c r="E387" s="108">
        <v>93</v>
      </c>
      <c r="F387" s="108">
        <v>4</v>
      </c>
      <c r="G387" s="124" t="s">
        <v>531</v>
      </c>
      <c r="H387" s="108">
        <v>26</v>
      </c>
      <c r="I387" s="108">
        <v>46</v>
      </c>
      <c r="J387" s="132" t="s">
        <v>707</v>
      </c>
      <c r="K387" s="126">
        <v>206.095</v>
      </c>
      <c r="L387" s="126">
        <v>206.29500000000002</v>
      </c>
      <c r="M387" s="127" t="s">
        <v>1723</v>
      </c>
      <c r="N387" s="128">
        <v>1</v>
      </c>
      <c r="O387" t="s">
        <v>28</v>
      </c>
      <c r="P387" s="108" t="s">
        <v>12</v>
      </c>
      <c r="Q387" s="108" t="s">
        <v>1326</v>
      </c>
      <c r="R387" s="124" t="s">
        <v>700</v>
      </c>
      <c r="S387" s="108" t="s">
        <v>21</v>
      </c>
      <c r="T387" t="s">
        <v>131</v>
      </c>
      <c r="U387" t="s">
        <v>136</v>
      </c>
      <c r="V387" s="108" t="s">
        <v>695</v>
      </c>
      <c r="W387" s="108">
        <v>4</v>
      </c>
      <c r="X387" s="129" t="s">
        <v>88</v>
      </c>
      <c r="Y387" s="108" t="s">
        <v>92</v>
      </c>
      <c r="Z387" s="108"/>
      <c r="AD387" s="108" t="s">
        <v>144</v>
      </c>
      <c r="AE387" s="108">
        <v>0</v>
      </c>
      <c r="AG387" s="108"/>
      <c r="AH387" s="124">
        <v>94.9</v>
      </c>
      <c r="AI387" s="130">
        <v>1.5</v>
      </c>
      <c r="AJ387" s="108">
        <v>1</v>
      </c>
      <c r="AK387" s="131" t="s">
        <v>108</v>
      </c>
      <c r="AL387" s="108" t="s">
        <v>106</v>
      </c>
      <c r="AN387" s="108">
        <v>0</v>
      </c>
      <c r="AO387" s="108"/>
      <c r="AP387" s="108"/>
      <c r="AQ387" s="108"/>
      <c r="AR387" s="131"/>
      <c r="AT387" s="108">
        <v>0</v>
      </c>
      <c r="AU387" s="108"/>
      <c r="AV387" s="108"/>
      <c r="AW387" s="108"/>
      <c r="AX387" s="108"/>
      <c r="AZ387" s="108">
        <v>5</v>
      </c>
      <c r="BA387">
        <v>5</v>
      </c>
      <c r="BB387">
        <v>2</v>
      </c>
      <c r="BC387" t="s">
        <v>108</v>
      </c>
      <c r="BD387" t="s">
        <v>106</v>
      </c>
      <c r="BF387" s="131">
        <v>0</v>
      </c>
      <c r="BL387" s="108">
        <v>0.1</v>
      </c>
      <c r="BM387" s="131">
        <v>0.5</v>
      </c>
      <c r="BN387" s="108">
        <v>0.2</v>
      </c>
      <c r="BO387" s="108" t="s">
        <v>108</v>
      </c>
      <c r="BP387" s="108" t="s">
        <v>106</v>
      </c>
      <c r="BX387" s="108">
        <v>0</v>
      </c>
      <c r="CE387" s="108" t="s">
        <v>1555</v>
      </c>
      <c r="CL387" s="108"/>
    </row>
    <row r="388" spans="1:90">
      <c r="A388" s="123">
        <v>43306</v>
      </c>
      <c r="B388" s="108" t="s">
        <v>1541</v>
      </c>
      <c r="D388" s="108" t="s">
        <v>1208</v>
      </c>
      <c r="E388" s="108">
        <v>93</v>
      </c>
      <c r="F388" s="108">
        <v>4</v>
      </c>
      <c r="G388" s="124" t="s">
        <v>531</v>
      </c>
      <c r="H388" s="108">
        <v>46</v>
      </c>
      <c r="I388" s="108">
        <v>88</v>
      </c>
      <c r="J388" s="132" t="s">
        <v>707</v>
      </c>
      <c r="K388" s="126">
        <v>206.29500000000002</v>
      </c>
      <c r="L388" s="126">
        <v>206.715</v>
      </c>
      <c r="M388" s="127">
        <v>41</v>
      </c>
      <c r="N388" s="128" t="s">
        <v>693</v>
      </c>
      <c r="P388" s="108" t="s">
        <v>12</v>
      </c>
      <c r="Q388" s="108" t="s">
        <v>12</v>
      </c>
      <c r="R388" s="124" t="s">
        <v>21</v>
      </c>
      <c r="S388" s="108" t="s">
        <v>701</v>
      </c>
      <c r="T388" t="s">
        <v>158</v>
      </c>
      <c r="U388" t="s">
        <v>136</v>
      </c>
      <c r="V388" s="108" t="s">
        <v>695</v>
      </c>
      <c r="W388" s="108">
        <v>4</v>
      </c>
      <c r="X388" s="129" t="s">
        <v>88</v>
      </c>
      <c r="Y388" s="108" t="s">
        <v>92</v>
      </c>
      <c r="Z388" s="108"/>
      <c r="AD388" s="108" t="s">
        <v>144</v>
      </c>
      <c r="AE388" s="108">
        <v>0</v>
      </c>
      <c r="AG388" s="108"/>
      <c r="AH388" s="124">
        <v>99</v>
      </c>
      <c r="AI388" s="130">
        <v>2</v>
      </c>
      <c r="AJ388" s="108">
        <v>1</v>
      </c>
      <c r="AK388" s="131" t="s">
        <v>108</v>
      </c>
      <c r="AL388" s="108" t="s">
        <v>106</v>
      </c>
      <c r="AN388" s="108">
        <v>0</v>
      </c>
      <c r="AO388" s="108"/>
      <c r="AP388" s="108"/>
      <c r="AQ388" s="108"/>
      <c r="AR388" s="131"/>
      <c r="AT388" s="108">
        <v>0</v>
      </c>
      <c r="AU388" s="108"/>
      <c r="AV388" s="108"/>
      <c r="AW388" s="108"/>
      <c r="AX388" s="108"/>
      <c r="AZ388" s="108">
        <v>0</v>
      </c>
      <c r="BF388" s="131">
        <v>0</v>
      </c>
      <c r="BL388" s="108">
        <v>1</v>
      </c>
      <c r="BM388" s="131">
        <v>0.5</v>
      </c>
      <c r="BN388" s="108">
        <v>0.2</v>
      </c>
      <c r="BO388" s="108" t="s">
        <v>108</v>
      </c>
      <c r="BP388" s="108" t="s">
        <v>106</v>
      </c>
      <c r="BX388" s="108">
        <v>0</v>
      </c>
      <c r="CE388" s="108" t="s">
        <v>1451</v>
      </c>
      <c r="CL388" s="108"/>
    </row>
    <row r="389" spans="1:90">
      <c r="A389" s="123">
        <v>43306</v>
      </c>
      <c r="B389" s="108" t="s">
        <v>1541</v>
      </c>
      <c r="D389" s="108" t="s">
        <v>1208</v>
      </c>
      <c r="E389" s="108">
        <v>94</v>
      </c>
      <c r="F389" s="108">
        <v>1</v>
      </c>
      <c r="G389" s="124" t="s">
        <v>532</v>
      </c>
      <c r="H389" s="108">
        <v>0</v>
      </c>
      <c r="I389" s="108">
        <v>49.5</v>
      </c>
      <c r="J389" s="132" t="s">
        <v>707</v>
      </c>
      <c r="K389" s="126">
        <v>206.6</v>
      </c>
      <c r="L389" s="126">
        <v>207.095</v>
      </c>
      <c r="M389" s="127">
        <v>41</v>
      </c>
      <c r="N389" s="128" t="s">
        <v>693</v>
      </c>
      <c r="P389" s="108" t="s">
        <v>12</v>
      </c>
      <c r="Q389" s="108" t="s">
        <v>12</v>
      </c>
      <c r="R389" s="124" t="s">
        <v>701</v>
      </c>
      <c r="S389" s="108" t="s">
        <v>701</v>
      </c>
      <c r="T389" t="s">
        <v>158</v>
      </c>
      <c r="U389" t="s">
        <v>136</v>
      </c>
      <c r="V389" s="108" t="s">
        <v>695</v>
      </c>
      <c r="W389" s="108">
        <v>4</v>
      </c>
      <c r="X389" s="129" t="s">
        <v>88</v>
      </c>
      <c r="Y389" s="108" t="s">
        <v>92</v>
      </c>
      <c r="Z389" s="108"/>
      <c r="AD389" s="108" t="s">
        <v>144</v>
      </c>
      <c r="AE389" s="108">
        <v>0</v>
      </c>
      <c r="AG389" s="108"/>
      <c r="AH389" s="124">
        <v>99</v>
      </c>
      <c r="AI389" s="130">
        <v>2</v>
      </c>
      <c r="AJ389" s="108">
        <v>1</v>
      </c>
      <c r="AK389" s="131" t="s">
        <v>108</v>
      </c>
      <c r="AL389" s="108" t="s">
        <v>106</v>
      </c>
      <c r="AN389" s="108">
        <v>0</v>
      </c>
      <c r="AO389" s="108"/>
      <c r="AP389" s="108"/>
      <c r="AQ389" s="108"/>
      <c r="AR389" s="131"/>
      <c r="AT389" s="108">
        <v>0</v>
      </c>
      <c r="AU389" s="108"/>
      <c r="AV389" s="108"/>
      <c r="AW389" s="108"/>
      <c r="AX389" s="108"/>
      <c r="AZ389" s="108">
        <v>0</v>
      </c>
      <c r="BF389" s="131">
        <v>0</v>
      </c>
      <c r="BL389" s="108">
        <v>1</v>
      </c>
      <c r="BM389" s="131">
        <v>0.5</v>
      </c>
      <c r="BN389" s="108">
        <v>0.2</v>
      </c>
      <c r="BO389" s="108" t="s">
        <v>108</v>
      </c>
      <c r="BP389" s="108" t="s">
        <v>106</v>
      </c>
      <c r="BX389" s="108">
        <v>0</v>
      </c>
      <c r="CE389" s="108" t="s">
        <v>1451</v>
      </c>
      <c r="CL389" s="108"/>
    </row>
    <row r="390" spans="1:90">
      <c r="A390" s="123">
        <v>43306</v>
      </c>
      <c r="B390" s="108" t="s">
        <v>1541</v>
      </c>
      <c r="D390" s="108" t="s">
        <v>1208</v>
      </c>
      <c r="E390" s="108">
        <v>94</v>
      </c>
      <c r="F390" s="108">
        <v>1</v>
      </c>
      <c r="G390" s="124" t="s">
        <v>532</v>
      </c>
      <c r="H390" s="108">
        <v>49.5</v>
      </c>
      <c r="I390" s="108">
        <v>95</v>
      </c>
      <c r="J390" s="132" t="s">
        <v>707</v>
      </c>
      <c r="K390" s="126">
        <v>207.095</v>
      </c>
      <c r="L390" s="126">
        <v>207.54999999999998</v>
      </c>
      <c r="M390" s="127" t="s">
        <v>1724</v>
      </c>
      <c r="N390" s="128" t="s">
        <v>693</v>
      </c>
      <c r="P390" s="108" t="s">
        <v>13</v>
      </c>
      <c r="Q390" s="108" t="s">
        <v>13</v>
      </c>
      <c r="R390" s="124" t="s">
        <v>21</v>
      </c>
      <c r="S390" s="108" t="s">
        <v>701</v>
      </c>
      <c r="T390" t="s">
        <v>131</v>
      </c>
      <c r="U390" t="s">
        <v>136</v>
      </c>
      <c r="V390" s="108" t="s">
        <v>695</v>
      </c>
      <c r="W390" s="108">
        <v>4</v>
      </c>
      <c r="X390" s="129" t="s">
        <v>88</v>
      </c>
      <c r="Y390" s="108" t="s">
        <v>690</v>
      </c>
      <c r="Z390" s="108"/>
      <c r="AD390" s="108" t="s">
        <v>144</v>
      </c>
      <c r="AE390" s="108">
        <v>0</v>
      </c>
      <c r="AG390" s="108"/>
      <c r="AH390" s="124">
        <v>84.9</v>
      </c>
      <c r="AI390" s="130">
        <v>1.5</v>
      </c>
      <c r="AJ390" s="108">
        <v>1</v>
      </c>
      <c r="AK390" s="131" t="s">
        <v>108</v>
      </c>
      <c r="AL390" s="108" t="s">
        <v>106</v>
      </c>
      <c r="AN390" s="108">
        <v>0</v>
      </c>
      <c r="AO390" s="108"/>
      <c r="AP390" s="108"/>
      <c r="AQ390" s="108"/>
      <c r="AR390" s="131"/>
      <c r="AT390" s="108">
        <v>0</v>
      </c>
      <c r="AU390" s="108"/>
      <c r="AV390" s="108"/>
      <c r="AW390" s="108"/>
      <c r="AX390" s="108"/>
      <c r="AZ390" s="108">
        <v>15</v>
      </c>
      <c r="BA390">
        <v>6</v>
      </c>
      <c r="BB390">
        <v>2.5</v>
      </c>
      <c r="BC390" t="s">
        <v>108</v>
      </c>
      <c r="BD390" t="s">
        <v>106</v>
      </c>
      <c r="BF390" s="131">
        <v>0</v>
      </c>
      <c r="BL390" s="108">
        <v>0.1</v>
      </c>
      <c r="BM390" s="131">
        <v>0.5</v>
      </c>
      <c r="BN390" s="108">
        <v>0.2</v>
      </c>
      <c r="BO390" s="108" t="s">
        <v>108</v>
      </c>
      <c r="BP390" s="108" t="s">
        <v>106</v>
      </c>
      <c r="BX390" s="108">
        <v>0</v>
      </c>
      <c r="CE390" s="108" t="s">
        <v>709</v>
      </c>
      <c r="CL390" s="108"/>
    </row>
    <row r="391" spans="1:90">
      <c r="A391" s="123">
        <v>43306</v>
      </c>
      <c r="B391" s="108" t="s">
        <v>1541</v>
      </c>
      <c r="D391" s="108" t="s">
        <v>1208</v>
      </c>
      <c r="E391" s="108">
        <v>94</v>
      </c>
      <c r="F391" s="108">
        <v>2</v>
      </c>
      <c r="G391" s="124" t="s">
        <v>533</v>
      </c>
      <c r="H391" s="108">
        <v>0</v>
      </c>
      <c r="I391" s="108">
        <v>32.5</v>
      </c>
      <c r="J391" s="132" t="s">
        <v>707</v>
      </c>
      <c r="K391" s="126">
        <v>207.55</v>
      </c>
      <c r="L391" s="126">
        <v>207.875</v>
      </c>
      <c r="M391" s="127" t="s">
        <v>1724</v>
      </c>
      <c r="N391" s="128" t="s">
        <v>693</v>
      </c>
      <c r="P391" s="108" t="s">
        <v>13</v>
      </c>
      <c r="Q391" s="108" t="s">
        <v>13</v>
      </c>
      <c r="R391" s="124" t="s">
        <v>701</v>
      </c>
      <c r="S391" s="108" t="s">
        <v>700</v>
      </c>
      <c r="T391" t="s">
        <v>131</v>
      </c>
      <c r="U391" t="s">
        <v>136</v>
      </c>
      <c r="V391" s="108" t="s">
        <v>695</v>
      </c>
      <c r="W391" s="108">
        <v>4</v>
      </c>
      <c r="X391" s="129" t="s">
        <v>88</v>
      </c>
      <c r="Y391" s="108" t="s">
        <v>690</v>
      </c>
      <c r="Z391" s="108"/>
      <c r="AD391" s="108" t="s">
        <v>144</v>
      </c>
      <c r="AE391" s="108">
        <v>0</v>
      </c>
      <c r="AG391" s="108"/>
      <c r="AH391" s="124">
        <v>84.9</v>
      </c>
      <c r="AI391" s="130">
        <v>1.5</v>
      </c>
      <c r="AJ391" s="108">
        <v>1</v>
      </c>
      <c r="AK391" s="131" t="s">
        <v>108</v>
      </c>
      <c r="AL391" s="108" t="s">
        <v>106</v>
      </c>
      <c r="AN391" s="108">
        <v>0</v>
      </c>
      <c r="AO391" s="108"/>
      <c r="AP391" s="108"/>
      <c r="AQ391" s="108"/>
      <c r="AR391" s="131"/>
      <c r="AT391" s="108">
        <v>0</v>
      </c>
      <c r="AU391" s="108"/>
      <c r="AV391" s="108"/>
      <c r="AW391" s="108"/>
      <c r="AX391" s="108"/>
      <c r="AZ391" s="108">
        <v>15</v>
      </c>
      <c r="BA391">
        <v>6</v>
      </c>
      <c r="BB391">
        <v>2.5</v>
      </c>
      <c r="BC391" t="s">
        <v>108</v>
      </c>
      <c r="BD391" t="s">
        <v>106</v>
      </c>
      <c r="BF391" s="131">
        <v>0</v>
      </c>
      <c r="BL391" s="108">
        <v>0.1</v>
      </c>
      <c r="BM391" s="131">
        <v>0.5</v>
      </c>
      <c r="BN391" s="108">
        <v>0.2</v>
      </c>
      <c r="BO391" s="108" t="s">
        <v>108</v>
      </c>
      <c r="BP391" s="108" t="s">
        <v>106</v>
      </c>
      <c r="BX391" s="108">
        <v>0</v>
      </c>
      <c r="CE391" s="108" t="s">
        <v>709</v>
      </c>
      <c r="CL391" s="108"/>
    </row>
    <row r="392" spans="1:90">
      <c r="A392" s="123">
        <v>43306</v>
      </c>
      <c r="B392" s="108" t="s">
        <v>1541</v>
      </c>
      <c r="D392" s="108" t="s">
        <v>1208</v>
      </c>
      <c r="E392" s="108">
        <v>94</v>
      </c>
      <c r="F392" s="108">
        <v>2</v>
      </c>
      <c r="G392" s="124" t="s">
        <v>533</v>
      </c>
      <c r="H392" s="108">
        <v>32.5</v>
      </c>
      <c r="I392" s="108">
        <v>33</v>
      </c>
      <c r="J392" s="132" t="s">
        <v>707</v>
      </c>
      <c r="K392" s="126">
        <v>207.875</v>
      </c>
      <c r="L392" s="126">
        <v>207.88000000000002</v>
      </c>
      <c r="M392" s="127" t="s">
        <v>1725</v>
      </c>
      <c r="N392" s="128">
        <v>1</v>
      </c>
      <c r="P392" s="108" t="s">
        <v>689</v>
      </c>
      <c r="Q392" s="108" t="s">
        <v>689</v>
      </c>
      <c r="R392" s="124" t="s">
        <v>700</v>
      </c>
      <c r="S392" s="108" t="s">
        <v>700</v>
      </c>
      <c r="T392" t="s">
        <v>131</v>
      </c>
      <c r="U392" t="s">
        <v>136</v>
      </c>
      <c r="V392" s="108" t="s">
        <v>695</v>
      </c>
      <c r="W392" s="108">
        <v>4</v>
      </c>
      <c r="X392" s="129" t="s">
        <v>88</v>
      </c>
      <c r="Y392" s="108" t="s">
        <v>92</v>
      </c>
      <c r="Z392" s="108"/>
      <c r="AD392" s="108" t="s">
        <v>144</v>
      </c>
      <c r="AE392" s="108">
        <v>0</v>
      </c>
      <c r="AG392" s="108"/>
      <c r="AH392" s="124">
        <v>5</v>
      </c>
      <c r="AI392" s="130">
        <v>0.5</v>
      </c>
      <c r="AJ392" s="108">
        <v>0.5</v>
      </c>
      <c r="AK392" s="131" t="s">
        <v>108</v>
      </c>
      <c r="AL392" s="108" t="s">
        <v>106</v>
      </c>
      <c r="AN392" s="108">
        <v>40</v>
      </c>
      <c r="AO392" s="108">
        <v>2</v>
      </c>
      <c r="AP392" s="108">
        <v>1</v>
      </c>
      <c r="AQ392" s="108" t="s">
        <v>108</v>
      </c>
      <c r="AR392" s="131" t="s">
        <v>106</v>
      </c>
      <c r="AT392" s="108">
        <v>55</v>
      </c>
      <c r="AU392" s="108">
        <v>2</v>
      </c>
      <c r="AV392" s="108">
        <v>1</v>
      </c>
      <c r="AW392" s="108" t="s">
        <v>108</v>
      </c>
      <c r="AX392" s="108" t="s">
        <v>106</v>
      </c>
      <c r="AZ392" s="108">
        <v>0</v>
      </c>
      <c r="BF392" s="131">
        <v>0</v>
      </c>
      <c r="BL392" s="108">
        <v>0</v>
      </c>
      <c r="BM392" s="131"/>
      <c r="BN392" s="108"/>
      <c r="BO392" s="108"/>
      <c r="BP392" s="108"/>
      <c r="BX392" s="108">
        <v>0</v>
      </c>
      <c r="CE392" s="108" t="s">
        <v>1726</v>
      </c>
      <c r="CL392" s="108"/>
    </row>
    <row r="393" spans="1:90">
      <c r="A393" s="123">
        <v>43306</v>
      </c>
      <c r="B393" s="108" t="s">
        <v>1541</v>
      </c>
      <c r="D393" s="108" t="s">
        <v>1208</v>
      </c>
      <c r="E393" s="108">
        <v>94</v>
      </c>
      <c r="F393" s="108">
        <v>2</v>
      </c>
      <c r="G393" s="124" t="s">
        <v>533</v>
      </c>
      <c r="H393" s="108">
        <v>33</v>
      </c>
      <c r="I393" s="108">
        <v>58</v>
      </c>
      <c r="J393" s="132" t="s">
        <v>707</v>
      </c>
      <c r="K393" s="126">
        <v>207.88000000000002</v>
      </c>
      <c r="L393" s="126">
        <v>208.13000000000002</v>
      </c>
      <c r="M393" s="127" t="s">
        <v>1727</v>
      </c>
      <c r="N393" s="128">
        <v>4</v>
      </c>
      <c r="P393" s="108" t="s">
        <v>13</v>
      </c>
      <c r="Q393" s="108" t="s">
        <v>13</v>
      </c>
      <c r="R393" s="124" t="s">
        <v>700</v>
      </c>
      <c r="S393" s="108" t="s">
        <v>701</v>
      </c>
      <c r="T393" t="s">
        <v>131</v>
      </c>
      <c r="U393" t="s">
        <v>136</v>
      </c>
      <c r="V393" s="108" t="s">
        <v>695</v>
      </c>
      <c r="W393" s="108">
        <v>4</v>
      </c>
      <c r="X393" s="129" t="s">
        <v>88</v>
      </c>
      <c r="Y393" s="108" t="s">
        <v>690</v>
      </c>
      <c r="Z393" s="108"/>
      <c r="AD393" s="108" t="s">
        <v>144</v>
      </c>
      <c r="AE393" s="108">
        <v>0</v>
      </c>
      <c r="AG393" s="108"/>
      <c r="AH393" s="124">
        <v>84.9</v>
      </c>
      <c r="AI393" s="130">
        <v>1.5</v>
      </c>
      <c r="AJ393" s="108">
        <v>1</v>
      </c>
      <c r="AK393" s="131" t="s">
        <v>108</v>
      </c>
      <c r="AL393" s="108" t="s">
        <v>106</v>
      </c>
      <c r="AN393" s="108">
        <v>0</v>
      </c>
      <c r="AO393" s="108"/>
      <c r="AP393" s="108"/>
      <c r="AQ393" s="108"/>
      <c r="AR393" s="131"/>
      <c r="AT393" s="108">
        <v>0</v>
      </c>
      <c r="AU393" s="108"/>
      <c r="AV393" s="108"/>
      <c r="AW393" s="108"/>
      <c r="AX393" s="108"/>
      <c r="AZ393" s="108">
        <v>15</v>
      </c>
      <c r="BA393">
        <v>4</v>
      </c>
      <c r="BB393">
        <v>2</v>
      </c>
      <c r="BC393" t="s">
        <v>108</v>
      </c>
      <c r="BD393" t="s">
        <v>106</v>
      </c>
      <c r="BF393" s="131">
        <v>0</v>
      </c>
      <c r="BL393" s="108">
        <v>0.1</v>
      </c>
      <c r="BM393" s="131">
        <v>0.2</v>
      </c>
      <c r="BN393" s="108">
        <v>0.1</v>
      </c>
      <c r="BO393" s="108" t="s">
        <v>108</v>
      </c>
      <c r="BP393" s="108" t="s">
        <v>106</v>
      </c>
      <c r="BX393" s="108">
        <v>0</v>
      </c>
      <c r="CE393" s="108" t="s">
        <v>709</v>
      </c>
      <c r="CL393" s="108"/>
    </row>
    <row r="394" spans="1:90">
      <c r="A394" s="123">
        <v>43306</v>
      </c>
      <c r="B394" s="108" t="s">
        <v>1541</v>
      </c>
      <c r="D394" s="108" t="s">
        <v>1208</v>
      </c>
      <c r="E394" s="108">
        <v>94</v>
      </c>
      <c r="F394" s="108">
        <v>3</v>
      </c>
      <c r="G394" s="124" t="s">
        <v>534</v>
      </c>
      <c r="H394" s="108">
        <v>0</v>
      </c>
      <c r="I394" s="108">
        <v>8.5</v>
      </c>
      <c r="J394" s="132" t="s">
        <v>707</v>
      </c>
      <c r="K394" s="126">
        <v>208.13</v>
      </c>
      <c r="L394" s="126">
        <v>208.215</v>
      </c>
      <c r="M394" s="127" t="s">
        <v>1727</v>
      </c>
      <c r="N394" s="128">
        <v>4</v>
      </c>
      <c r="P394" s="108" t="s">
        <v>13</v>
      </c>
      <c r="Q394" s="108" t="s">
        <v>13</v>
      </c>
      <c r="R394" s="124" t="s">
        <v>701</v>
      </c>
      <c r="S394" s="108" t="s">
        <v>700</v>
      </c>
      <c r="T394" t="s">
        <v>131</v>
      </c>
      <c r="U394" t="s">
        <v>136</v>
      </c>
      <c r="V394" s="108" t="s">
        <v>695</v>
      </c>
      <c r="W394" s="108">
        <v>4</v>
      </c>
      <c r="X394" s="129" t="s">
        <v>88</v>
      </c>
      <c r="Y394" s="108" t="s">
        <v>690</v>
      </c>
      <c r="Z394" s="108"/>
      <c r="AD394" s="108" t="s">
        <v>144</v>
      </c>
      <c r="AE394" s="108">
        <v>0</v>
      </c>
      <c r="AG394" s="108"/>
      <c r="AH394" s="124">
        <v>84.9</v>
      </c>
      <c r="AI394" s="130">
        <v>1.5</v>
      </c>
      <c r="AJ394" s="108">
        <v>1</v>
      </c>
      <c r="AK394" s="131" t="s">
        <v>108</v>
      </c>
      <c r="AL394" s="108" t="s">
        <v>106</v>
      </c>
      <c r="AN394" s="108">
        <v>0</v>
      </c>
      <c r="AO394" s="108"/>
      <c r="AP394" s="108"/>
      <c r="AQ394" s="108"/>
      <c r="AR394" s="131"/>
      <c r="AT394" s="108">
        <v>0</v>
      </c>
      <c r="AU394" s="108"/>
      <c r="AV394" s="108"/>
      <c r="AW394" s="108"/>
      <c r="AX394" s="108"/>
      <c r="AZ394" s="108">
        <v>15</v>
      </c>
      <c r="BA394">
        <v>4</v>
      </c>
      <c r="BB394">
        <v>2</v>
      </c>
      <c r="BC394" t="s">
        <v>108</v>
      </c>
      <c r="BD394" t="s">
        <v>106</v>
      </c>
      <c r="BF394" s="131">
        <v>0</v>
      </c>
      <c r="BL394" s="108">
        <v>0.1</v>
      </c>
      <c r="BM394" s="131">
        <v>0.2</v>
      </c>
      <c r="BN394" s="108">
        <v>0.1</v>
      </c>
      <c r="BO394" s="108" t="s">
        <v>108</v>
      </c>
      <c r="BP394" s="108" t="s">
        <v>106</v>
      </c>
      <c r="BX394" s="108">
        <v>0</v>
      </c>
      <c r="CE394" s="108" t="s">
        <v>709</v>
      </c>
      <c r="CL394" s="108"/>
    </row>
    <row r="395" spans="1:90">
      <c r="A395" s="123">
        <v>43306</v>
      </c>
      <c r="B395" s="108" t="s">
        <v>1541</v>
      </c>
      <c r="D395" s="108" t="s">
        <v>1208</v>
      </c>
      <c r="E395" s="108">
        <v>94</v>
      </c>
      <c r="F395" s="108">
        <v>3</v>
      </c>
      <c r="G395" s="124" t="s">
        <v>534</v>
      </c>
      <c r="H395" s="108">
        <v>8.5</v>
      </c>
      <c r="I395" s="108">
        <v>9</v>
      </c>
      <c r="J395" s="132" t="s">
        <v>707</v>
      </c>
      <c r="K395" s="126">
        <v>208.215</v>
      </c>
      <c r="L395" s="126">
        <v>208.22</v>
      </c>
      <c r="M395" s="127" t="s">
        <v>1728</v>
      </c>
      <c r="N395" s="128">
        <v>1</v>
      </c>
      <c r="P395" s="108" t="s">
        <v>689</v>
      </c>
      <c r="Q395" s="108" t="s">
        <v>689</v>
      </c>
      <c r="R395" s="124" t="s">
        <v>700</v>
      </c>
      <c r="S395" s="108" t="s">
        <v>700</v>
      </c>
      <c r="T395" t="s">
        <v>131</v>
      </c>
      <c r="U395" t="s">
        <v>136</v>
      </c>
      <c r="V395" s="108" t="s">
        <v>695</v>
      </c>
      <c r="W395" s="108">
        <v>4</v>
      </c>
      <c r="X395" s="129" t="s">
        <v>88</v>
      </c>
      <c r="Y395" s="108" t="s">
        <v>92</v>
      </c>
      <c r="Z395" s="108"/>
      <c r="AD395" s="108" t="s">
        <v>144</v>
      </c>
      <c r="AE395" s="108">
        <v>0</v>
      </c>
      <c r="AG395" s="108"/>
      <c r="AH395" s="124">
        <v>5</v>
      </c>
      <c r="AI395" s="130">
        <v>0.5</v>
      </c>
      <c r="AJ395" s="108">
        <v>0.5</v>
      </c>
      <c r="AK395" s="131" t="s">
        <v>108</v>
      </c>
      <c r="AL395" s="108" t="s">
        <v>106</v>
      </c>
      <c r="AN395" s="108">
        <v>40</v>
      </c>
      <c r="AO395" s="108">
        <v>2</v>
      </c>
      <c r="AP395" s="108">
        <v>1</v>
      </c>
      <c r="AQ395" s="108" t="s">
        <v>108</v>
      </c>
      <c r="AR395" s="131" t="s">
        <v>106</v>
      </c>
      <c r="AT395" s="108">
        <v>55</v>
      </c>
      <c r="AU395" s="108">
        <v>2</v>
      </c>
      <c r="AV395" s="108">
        <v>1</v>
      </c>
      <c r="AW395" s="108" t="s">
        <v>108</v>
      </c>
      <c r="AX395" s="108" t="s">
        <v>106</v>
      </c>
      <c r="AZ395" s="108">
        <v>0</v>
      </c>
      <c r="BF395" s="131">
        <v>0</v>
      </c>
      <c r="BL395" s="108">
        <v>0</v>
      </c>
      <c r="BM395" s="131"/>
      <c r="BN395" s="108"/>
      <c r="BO395" s="108"/>
      <c r="BP395" s="108"/>
      <c r="BX395" s="108">
        <v>0</v>
      </c>
      <c r="CE395" s="108" t="s">
        <v>1726</v>
      </c>
      <c r="CL395" s="108"/>
    </row>
    <row r="396" spans="1:90">
      <c r="A396" s="123">
        <v>43306</v>
      </c>
      <c r="B396" s="108" t="s">
        <v>1541</v>
      </c>
      <c r="D396" s="108" t="s">
        <v>1208</v>
      </c>
      <c r="E396" s="108">
        <v>94</v>
      </c>
      <c r="F396" s="108">
        <v>3</v>
      </c>
      <c r="G396" s="124" t="s">
        <v>534</v>
      </c>
      <c r="H396" s="108">
        <v>9</v>
      </c>
      <c r="I396" s="108">
        <v>59</v>
      </c>
      <c r="J396" s="132" t="s">
        <v>707</v>
      </c>
      <c r="K396" s="126">
        <v>208.22</v>
      </c>
      <c r="L396" s="126">
        <v>208.72</v>
      </c>
      <c r="M396" s="127" t="s">
        <v>1729</v>
      </c>
      <c r="N396" s="128">
        <v>1</v>
      </c>
      <c r="P396" s="108" t="s">
        <v>13</v>
      </c>
      <c r="Q396" s="108" t="s">
        <v>13</v>
      </c>
      <c r="R396" s="124" t="s">
        <v>700</v>
      </c>
      <c r="S396" s="108" t="s">
        <v>700</v>
      </c>
      <c r="T396" t="s">
        <v>131</v>
      </c>
      <c r="U396" t="s">
        <v>136</v>
      </c>
      <c r="V396" s="108" t="s">
        <v>695</v>
      </c>
      <c r="W396" s="108">
        <v>4</v>
      </c>
      <c r="X396" s="129" t="s">
        <v>88</v>
      </c>
      <c r="Y396" s="108" t="s">
        <v>690</v>
      </c>
      <c r="Z396" s="108"/>
      <c r="AD396" s="108" t="s">
        <v>144</v>
      </c>
      <c r="AE396" s="108">
        <v>0</v>
      </c>
      <c r="AG396" s="108"/>
      <c r="AH396" s="124">
        <v>84.9</v>
      </c>
      <c r="AI396" s="130">
        <v>2.5</v>
      </c>
      <c r="AJ396" s="108">
        <v>1</v>
      </c>
      <c r="AK396" s="131" t="s">
        <v>108</v>
      </c>
      <c r="AL396" s="108" t="s">
        <v>106</v>
      </c>
      <c r="AN396" s="108">
        <v>0</v>
      </c>
      <c r="AO396" s="108"/>
      <c r="AP396" s="108"/>
      <c r="AQ396" s="108"/>
      <c r="AR396" s="131"/>
      <c r="AT396" s="108">
        <v>0</v>
      </c>
      <c r="AU396" s="108"/>
      <c r="AV396" s="108"/>
      <c r="AW396" s="108"/>
      <c r="AX396" s="108"/>
      <c r="AZ396" s="108">
        <v>15</v>
      </c>
      <c r="BA396">
        <v>5</v>
      </c>
      <c r="BB396">
        <v>3</v>
      </c>
      <c r="BC396" t="s">
        <v>108</v>
      </c>
      <c r="BD396" t="s">
        <v>106</v>
      </c>
      <c r="BF396" s="131">
        <v>0</v>
      </c>
      <c r="BL396" s="108">
        <v>0.1</v>
      </c>
      <c r="BM396" s="131">
        <v>0.3</v>
      </c>
      <c r="BN396" s="108">
        <v>0.1</v>
      </c>
      <c r="BO396" s="108" t="s">
        <v>108</v>
      </c>
      <c r="BP396" s="108" t="s">
        <v>106</v>
      </c>
      <c r="BX396" s="108">
        <v>0</v>
      </c>
      <c r="CE396" s="108" t="s">
        <v>709</v>
      </c>
      <c r="CL396" s="108"/>
    </row>
    <row r="397" spans="1:90">
      <c r="A397" s="123">
        <v>43306</v>
      </c>
      <c r="B397" s="108" t="s">
        <v>1541</v>
      </c>
      <c r="D397" s="108" t="s">
        <v>1208</v>
      </c>
      <c r="E397" s="108">
        <v>94</v>
      </c>
      <c r="F397" s="108">
        <v>3</v>
      </c>
      <c r="G397" s="124" t="s">
        <v>534</v>
      </c>
      <c r="H397" s="108">
        <v>59</v>
      </c>
      <c r="I397" s="108">
        <v>60.5</v>
      </c>
      <c r="J397" s="132" t="s">
        <v>707</v>
      </c>
      <c r="K397" s="126">
        <v>208.72</v>
      </c>
      <c r="L397" s="126">
        <v>208.73499999999999</v>
      </c>
      <c r="M397" s="127" t="s">
        <v>1730</v>
      </c>
      <c r="N397" s="128">
        <v>1</v>
      </c>
      <c r="P397" s="108" t="s">
        <v>1469</v>
      </c>
      <c r="Q397" s="108" t="s">
        <v>1469</v>
      </c>
      <c r="R397" s="124" t="s">
        <v>700</v>
      </c>
      <c r="S397" s="108" t="s">
        <v>700</v>
      </c>
      <c r="T397" t="s">
        <v>131</v>
      </c>
      <c r="U397" t="s">
        <v>138</v>
      </c>
      <c r="V397" s="108" t="s">
        <v>695</v>
      </c>
      <c r="W397" s="108">
        <v>4</v>
      </c>
      <c r="X397" s="129" t="s">
        <v>88</v>
      </c>
      <c r="Y397" s="108" t="s">
        <v>92</v>
      </c>
      <c r="Z397" s="108"/>
      <c r="AD397" s="108" t="s">
        <v>144</v>
      </c>
      <c r="AE397" s="108">
        <v>0</v>
      </c>
      <c r="AG397" s="108"/>
      <c r="AH397" s="124">
        <v>0</v>
      </c>
      <c r="AI397" s="130"/>
      <c r="AJ397" s="108"/>
      <c r="AK397" s="131"/>
      <c r="AL397" s="108"/>
      <c r="AN397" s="108">
        <v>99.9</v>
      </c>
      <c r="AO397" s="108">
        <v>1</v>
      </c>
      <c r="AP397" s="108">
        <v>0.5</v>
      </c>
      <c r="AQ397" s="108" t="s">
        <v>109</v>
      </c>
      <c r="AR397" s="131" t="s">
        <v>105</v>
      </c>
      <c r="AT397" s="108">
        <v>0</v>
      </c>
      <c r="AU397" s="108"/>
      <c r="AV397" s="108"/>
      <c r="AW397" s="108"/>
      <c r="AX397" s="108"/>
      <c r="AZ397" s="108">
        <v>0</v>
      </c>
      <c r="BF397" s="131">
        <v>0</v>
      </c>
      <c r="BL397" s="108">
        <v>0</v>
      </c>
      <c r="BM397" s="131"/>
      <c r="BN397" s="108"/>
      <c r="BO397" s="108"/>
      <c r="BP397" s="108"/>
      <c r="BX397" s="108">
        <v>0.1</v>
      </c>
      <c r="BY397">
        <v>0.1</v>
      </c>
      <c r="BZ397">
        <v>0.1</v>
      </c>
      <c r="CA397" t="s">
        <v>112</v>
      </c>
      <c r="CB397" t="s">
        <v>106</v>
      </c>
      <c r="CE397" s="108" t="s">
        <v>1688</v>
      </c>
      <c r="CL397" s="108"/>
    </row>
    <row r="398" spans="1:90">
      <c r="A398" s="123">
        <v>43306</v>
      </c>
      <c r="B398" s="108" t="s">
        <v>1541</v>
      </c>
      <c r="D398" s="108" t="s">
        <v>1208</v>
      </c>
      <c r="E398" s="108">
        <v>94</v>
      </c>
      <c r="F398" s="108">
        <v>3</v>
      </c>
      <c r="G398" s="124" t="s">
        <v>534</v>
      </c>
      <c r="H398" s="108">
        <v>60.5</v>
      </c>
      <c r="I398" s="108">
        <v>72.5</v>
      </c>
      <c r="J398" s="132" t="s">
        <v>707</v>
      </c>
      <c r="K398" s="126">
        <v>208.73499999999999</v>
      </c>
      <c r="L398" s="126">
        <v>208.85499999999999</v>
      </c>
      <c r="M398" s="127" t="s">
        <v>1731</v>
      </c>
      <c r="N398" s="128">
        <v>2</v>
      </c>
      <c r="P398" s="108" t="s">
        <v>13</v>
      </c>
      <c r="Q398" s="108" t="s">
        <v>13</v>
      </c>
      <c r="R398" s="124" t="s">
        <v>700</v>
      </c>
      <c r="S398" s="108" t="s">
        <v>701</v>
      </c>
      <c r="T398" t="s">
        <v>131</v>
      </c>
      <c r="U398" t="s">
        <v>138</v>
      </c>
      <c r="V398" s="108" t="s">
        <v>695</v>
      </c>
      <c r="W398" s="108">
        <v>4</v>
      </c>
      <c r="X398" s="129" t="s">
        <v>88</v>
      </c>
      <c r="Y398" s="108" t="s">
        <v>690</v>
      </c>
      <c r="Z398" s="108"/>
      <c r="AD398" s="108" t="s">
        <v>144</v>
      </c>
      <c r="AE398" s="108">
        <v>0</v>
      </c>
      <c r="AG398" s="108"/>
      <c r="AH398" s="124">
        <v>84.9</v>
      </c>
      <c r="AI398" s="130">
        <v>2</v>
      </c>
      <c r="AJ398" s="108">
        <v>1</v>
      </c>
      <c r="AK398" s="131" t="s">
        <v>108</v>
      </c>
      <c r="AL398" s="108" t="s">
        <v>106</v>
      </c>
      <c r="AN398" s="108">
        <v>0</v>
      </c>
      <c r="AO398" s="108"/>
      <c r="AP398" s="108"/>
      <c r="AQ398" s="108"/>
      <c r="AR398" s="131"/>
      <c r="AT398" s="108">
        <v>0</v>
      </c>
      <c r="AU398" s="108"/>
      <c r="AV398" s="108"/>
      <c r="AW398" s="108"/>
      <c r="AX398" s="108"/>
      <c r="AZ398" s="108">
        <v>15</v>
      </c>
      <c r="BA398">
        <v>7</v>
      </c>
      <c r="BB398">
        <v>4</v>
      </c>
      <c r="BC398" t="s">
        <v>108</v>
      </c>
      <c r="BD398" t="s">
        <v>106</v>
      </c>
      <c r="BF398" s="131">
        <v>0</v>
      </c>
      <c r="BL398" s="108">
        <v>0.1</v>
      </c>
      <c r="BM398" s="131">
        <v>0.5</v>
      </c>
      <c r="BN398" s="108">
        <v>0.1</v>
      </c>
      <c r="BO398" s="108" t="s">
        <v>108</v>
      </c>
      <c r="BP398" s="108" t="s">
        <v>106</v>
      </c>
      <c r="BX398" s="108">
        <v>0</v>
      </c>
      <c r="CE398" s="108" t="s">
        <v>709</v>
      </c>
      <c r="CL398" s="108"/>
    </row>
    <row r="399" spans="1:90">
      <c r="A399" s="123">
        <v>43306</v>
      </c>
      <c r="B399" s="108" t="s">
        <v>1541</v>
      </c>
      <c r="D399" s="108" t="s">
        <v>1208</v>
      </c>
      <c r="E399" s="108">
        <v>94</v>
      </c>
      <c r="F399" s="108">
        <v>4</v>
      </c>
      <c r="G399" s="124" t="s">
        <v>535</v>
      </c>
      <c r="H399" s="108">
        <v>0</v>
      </c>
      <c r="I399" s="108">
        <v>44.5</v>
      </c>
      <c r="J399" s="132" t="s">
        <v>707</v>
      </c>
      <c r="K399" s="126">
        <v>208.85499999999999</v>
      </c>
      <c r="L399" s="126">
        <v>209.29999999999998</v>
      </c>
      <c r="M399" s="127" t="s">
        <v>1731</v>
      </c>
      <c r="N399" s="128">
        <v>2</v>
      </c>
      <c r="P399" s="108" t="s">
        <v>13</v>
      </c>
      <c r="Q399" s="108" t="s">
        <v>13</v>
      </c>
      <c r="R399" s="124" t="s">
        <v>701</v>
      </c>
      <c r="S399" s="108" t="s">
        <v>700</v>
      </c>
      <c r="T399" t="s">
        <v>131</v>
      </c>
      <c r="U399" t="s">
        <v>138</v>
      </c>
      <c r="V399" s="108" t="s">
        <v>695</v>
      </c>
      <c r="W399" s="108">
        <v>4</v>
      </c>
      <c r="X399" s="129" t="s">
        <v>88</v>
      </c>
      <c r="Y399" s="108" t="s">
        <v>690</v>
      </c>
      <c r="Z399" s="108"/>
      <c r="AD399" s="108" t="s">
        <v>144</v>
      </c>
      <c r="AE399" s="108">
        <v>0</v>
      </c>
      <c r="AG399" s="108"/>
      <c r="AH399" s="124">
        <v>84.9</v>
      </c>
      <c r="AI399" s="130">
        <v>2</v>
      </c>
      <c r="AJ399" s="108">
        <v>1</v>
      </c>
      <c r="AK399" s="131" t="s">
        <v>108</v>
      </c>
      <c r="AL399" s="108" t="s">
        <v>106</v>
      </c>
      <c r="AN399" s="108">
        <v>0</v>
      </c>
      <c r="AO399" s="108"/>
      <c r="AP399" s="108"/>
      <c r="AQ399" s="108"/>
      <c r="AR399" s="131"/>
      <c r="AT399" s="108">
        <v>0</v>
      </c>
      <c r="AU399" s="108"/>
      <c r="AV399" s="108"/>
      <c r="AW399" s="108"/>
      <c r="AX399" s="108"/>
      <c r="AZ399" s="108">
        <v>15</v>
      </c>
      <c r="BA399">
        <v>7</v>
      </c>
      <c r="BB399">
        <v>4</v>
      </c>
      <c r="BC399" t="s">
        <v>108</v>
      </c>
      <c r="BD399" t="s">
        <v>106</v>
      </c>
      <c r="BF399" s="131">
        <v>0</v>
      </c>
      <c r="BL399" s="108">
        <v>0.1</v>
      </c>
      <c r="BM399" s="131">
        <v>0.5</v>
      </c>
      <c r="BN399" s="108">
        <v>0.1</v>
      </c>
      <c r="BO399" s="108" t="s">
        <v>108</v>
      </c>
      <c r="BP399" s="108" t="s">
        <v>106</v>
      </c>
      <c r="BX399" s="108">
        <v>0</v>
      </c>
      <c r="CE399" s="108" t="s">
        <v>709</v>
      </c>
      <c r="CL399" s="108"/>
    </row>
    <row r="400" spans="1:90">
      <c r="A400" s="123">
        <v>43306</v>
      </c>
      <c r="B400" s="108" t="s">
        <v>1541</v>
      </c>
      <c r="D400" s="108" t="s">
        <v>1208</v>
      </c>
      <c r="E400" s="108">
        <v>94</v>
      </c>
      <c r="F400" s="108">
        <v>4</v>
      </c>
      <c r="G400" s="124" t="s">
        <v>535</v>
      </c>
      <c r="H400" s="108">
        <v>44.5</v>
      </c>
      <c r="I400" s="108">
        <v>46</v>
      </c>
      <c r="J400" s="132" t="s">
        <v>707</v>
      </c>
      <c r="K400" s="126">
        <v>209.29999999999998</v>
      </c>
      <c r="L400" s="126">
        <v>209.315</v>
      </c>
      <c r="M400" s="127" t="s">
        <v>1732</v>
      </c>
      <c r="N400" s="128">
        <v>1</v>
      </c>
      <c r="P400" s="108" t="s">
        <v>1469</v>
      </c>
      <c r="Q400" s="108" t="s">
        <v>1469</v>
      </c>
      <c r="R400" s="124" t="s">
        <v>700</v>
      </c>
      <c r="S400" s="108" t="s">
        <v>700</v>
      </c>
      <c r="T400" t="s">
        <v>131</v>
      </c>
      <c r="U400" t="s">
        <v>138</v>
      </c>
      <c r="V400" s="108" t="s">
        <v>695</v>
      </c>
      <c r="W400" s="108">
        <v>4</v>
      </c>
      <c r="X400" s="129" t="s">
        <v>88</v>
      </c>
      <c r="Y400" s="108" t="s">
        <v>92</v>
      </c>
      <c r="Z400" s="108"/>
      <c r="AD400" s="108" t="s">
        <v>144</v>
      </c>
      <c r="AE400" s="108">
        <v>0</v>
      </c>
      <c r="AG400" s="108"/>
      <c r="AH400" s="124">
        <v>0.5</v>
      </c>
      <c r="AI400" s="130">
        <v>1</v>
      </c>
      <c r="AJ400" s="108">
        <v>0.5</v>
      </c>
      <c r="AK400" s="131" t="s">
        <v>108</v>
      </c>
      <c r="AL400" s="108" t="s">
        <v>106</v>
      </c>
      <c r="AN400" s="108">
        <v>98.4</v>
      </c>
      <c r="AO400" s="108">
        <v>1</v>
      </c>
      <c r="AP400" s="108">
        <v>0.5</v>
      </c>
      <c r="AQ400" s="108" t="s">
        <v>109</v>
      </c>
      <c r="AR400" s="131" t="s">
        <v>105</v>
      </c>
      <c r="AT400" s="108">
        <v>0</v>
      </c>
      <c r="AU400" s="108"/>
      <c r="AV400" s="108"/>
      <c r="AW400" s="108"/>
      <c r="AX400" s="108"/>
      <c r="AZ400" s="108">
        <v>1</v>
      </c>
      <c r="BA400">
        <v>1.5</v>
      </c>
      <c r="BB400">
        <v>1.5</v>
      </c>
      <c r="BC400" t="s">
        <v>108</v>
      </c>
      <c r="BD400" t="s">
        <v>106</v>
      </c>
      <c r="BF400" s="131">
        <v>0</v>
      </c>
      <c r="BL400" s="108">
        <v>0</v>
      </c>
      <c r="BM400" s="131"/>
      <c r="BN400" s="108"/>
      <c r="BO400" s="108"/>
      <c r="BP400" s="108"/>
      <c r="BX400" s="108">
        <v>0.1</v>
      </c>
      <c r="BY400">
        <v>0.1</v>
      </c>
      <c r="BZ400">
        <v>0.1</v>
      </c>
      <c r="CA400" t="s">
        <v>112</v>
      </c>
      <c r="CB400" t="s">
        <v>106</v>
      </c>
      <c r="CE400" s="108" t="s">
        <v>1607</v>
      </c>
      <c r="CL400" s="108"/>
    </row>
    <row r="401" spans="1:90">
      <c r="A401" s="123">
        <v>43306</v>
      </c>
      <c r="B401" s="108" t="s">
        <v>1541</v>
      </c>
      <c r="D401" s="108" t="s">
        <v>1208</v>
      </c>
      <c r="E401" s="108">
        <v>94</v>
      </c>
      <c r="F401" s="108">
        <v>4</v>
      </c>
      <c r="G401" s="124" t="s">
        <v>535</v>
      </c>
      <c r="H401" s="108">
        <v>46</v>
      </c>
      <c r="I401" s="108">
        <v>68.5</v>
      </c>
      <c r="J401" s="132" t="s">
        <v>707</v>
      </c>
      <c r="K401" s="126">
        <v>209.315</v>
      </c>
      <c r="L401" s="126">
        <v>209.54</v>
      </c>
      <c r="M401" s="127" t="s">
        <v>1733</v>
      </c>
      <c r="N401" s="133">
        <v>1</v>
      </c>
      <c r="P401" s="108" t="s">
        <v>13</v>
      </c>
      <c r="Q401" s="108" t="s">
        <v>13</v>
      </c>
      <c r="R401" s="124" t="s">
        <v>700</v>
      </c>
      <c r="S401" s="108" t="s">
        <v>700</v>
      </c>
      <c r="T401" t="s">
        <v>131</v>
      </c>
      <c r="U401" t="s">
        <v>138</v>
      </c>
      <c r="V401" s="108" t="s">
        <v>695</v>
      </c>
      <c r="W401" s="108">
        <v>4</v>
      </c>
      <c r="X401" s="129" t="s">
        <v>88</v>
      </c>
      <c r="Y401" s="108" t="s">
        <v>690</v>
      </c>
      <c r="Z401" s="108"/>
      <c r="AD401" s="108" t="s">
        <v>144</v>
      </c>
      <c r="AE401" s="108">
        <v>0</v>
      </c>
      <c r="AG401" s="108"/>
      <c r="AH401" s="124">
        <v>84.9</v>
      </c>
      <c r="AI401" s="130">
        <v>2</v>
      </c>
      <c r="AJ401" s="108">
        <v>1</v>
      </c>
      <c r="AK401" s="131" t="s">
        <v>108</v>
      </c>
      <c r="AL401" s="108" t="s">
        <v>106</v>
      </c>
      <c r="AN401" s="108">
        <v>0</v>
      </c>
      <c r="AO401" s="108"/>
      <c r="AP401" s="108"/>
      <c r="AQ401" s="108"/>
      <c r="AR401" s="131"/>
      <c r="AT401" s="108">
        <v>0</v>
      </c>
      <c r="AU401" s="108"/>
      <c r="AV401" s="108"/>
      <c r="AW401" s="108"/>
      <c r="AX401" s="108"/>
      <c r="AZ401" s="108">
        <v>15</v>
      </c>
      <c r="BA401">
        <v>5</v>
      </c>
      <c r="BB401">
        <v>3</v>
      </c>
      <c r="BC401" t="s">
        <v>108</v>
      </c>
      <c r="BD401" t="s">
        <v>106</v>
      </c>
      <c r="BF401" s="131">
        <v>0</v>
      </c>
      <c r="BL401" s="108">
        <v>0.1</v>
      </c>
      <c r="BM401" s="131">
        <v>0.2</v>
      </c>
      <c r="BN401" s="108">
        <v>0.1</v>
      </c>
      <c r="BO401" s="108" t="s">
        <v>108</v>
      </c>
      <c r="BP401" s="108" t="s">
        <v>106</v>
      </c>
      <c r="BX401" s="108">
        <v>0</v>
      </c>
      <c r="CE401" s="108" t="s">
        <v>709</v>
      </c>
      <c r="CL401" s="108"/>
    </row>
    <row r="402" spans="1:90">
      <c r="A402" s="123">
        <v>43306</v>
      </c>
      <c r="B402" s="108" t="s">
        <v>1541</v>
      </c>
      <c r="D402" s="108" t="s">
        <v>1208</v>
      </c>
      <c r="E402" s="108">
        <v>94</v>
      </c>
      <c r="F402" s="108">
        <v>4</v>
      </c>
      <c r="G402" s="124" t="s">
        <v>535</v>
      </c>
      <c r="H402" s="108">
        <v>68.5</v>
      </c>
      <c r="I402" s="108">
        <v>69</v>
      </c>
      <c r="J402" s="132" t="s">
        <v>707</v>
      </c>
      <c r="K402" s="126">
        <v>209.54</v>
      </c>
      <c r="L402" s="126">
        <v>209.54499999999999</v>
      </c>
      <c r="M402" s="127" t="s">
        <v>1734</v>
      </c>
      <c r="N402" s="133">
        <v>1</v>
      </c>
      <c r="P402" s="108" t="s">
        <v>1469</v>
      </c>
      <c r="Q402" s="108" t="s">
        <v>1469</v>
      </c>
      <c r="R402" s="124" t="s">
        <v>700</v>
      </c>
      <c r="S402" s="108" t="s">
        <v>700</v>
      </c>
      <c r="T402" t="s">
        <v>131</v>
      </c>
      <c r="U402" t="s">
        <v>136</v>
      </c>
      <c r="V402" s="108" t="s">
        <v>695</v>
      </c>
      <c r="W402" s="108">
        <v>4</v>
      </c>
      <c r="X402" s="129" t="s">
        <v>88</v>
      </c>
      <c r="Y402" s="108" t="s">
        <v>92</v>
      </c>
      <c r="Z402" s="108"/>
      <c r="AD402" s="108" t="s">
        <v>144</v>
      </c>
      <c r="AE402" s="108">
        <v>0</v>
      </c>
      <c r="AG402" s="108"/>
      <c r="AH402" s="124">
        <v>0.5</v>
      </c>
      <c r="AI402" s="130">
        <v>1</v>
      </c>
      <c r="AJ402" s="108">
        <v>0.5</v>
      </c>
      <c r="AK402" s="131" t="s">
        <v>108</v>
      </c>
      <c r="AL402" s="108" t="s">
        <v>106</v>
      </c>
      <c r="AN402" s="108">
        <v>98.5</v>
      </c>
      <c r="AO402" s="108">
        <v>1</v>
      </c>
      <c r="AP402" s="108">
        <v>0.5</v>
      </c>
      <c r="AQ402" s="108" t="s">
        <v>108</v>
      </c>
      <c r="AR402" s="131" t="s">
        <v>106</v>
      </c>
      <c r="AT402" s="108">
        <v>0</v>
      </c>
      <c r="AU402" s="108"/>
      <c r="AV402" s="108"/>
      <c r="AW402" s="108"/>
      <c r="AX402" s="108"/>
      <c r="AZ402" s="108">
        <v>1</v>
      </c>
      <c r="BA402">
        <v>2</v>
      </c>
      <c r="BB402">
        <v>1.5</v>
      </c>
      <c r="BC402" t="s">
        <v>108</v>
      </c>
      <c r="BD402" t="s">
        <v>106</v>
      </c>
      <c r="BF402" s="131">
        <v>0</v>
      </c>
      <c r="BL402" s="108">
        <v>0</v>
      </c>
      <c r="BM402" s="131"/>
      <c r="BN402" s="108"/>
      <c r="BO402" s="108"/>
      <c r="BP402" s="108"/>
      <c r="BX402" s="108">
        <v>0</v>
      </c>
      <c r="CE402" s="108" t="s">
        <v>1607</v>
      </c>
      <c r="CL402" s="108"/>
    </row>
    <row r="403" spans="1:90">
      <c r="A403" s="123">
        <v>43306</v>
      </c>
      <c r="B403" s="108" t="s">
        <v>1541</v>
      </c>
      <c r="D403" s="108" t="s">
        <v>1208</v>
      </c>
      <c r="E403" s="108">
        <v>94</v>
      </c>
      <c r="F403" s="108">
        <v>4</v>
      </c>
      <c r="G403" s="124" t="s">
        <v>535</v>
      </c>
      <c r="H403" s="108">
        <v>69</v>
      </c>
      <c r="I403" s="108">
        <v>84.5</v>
      </c>
      <c r="J403" s="132" t="s">
        <v>707</v>
      </c>
      <c r="K403" s="126">
        <v>209.54499999999999</v>
      </c>
      <c r="L403" s="126">
        <v>209.7</v>
      </c>
      <c r="M403" s="127" t="s">
        <v>1735</v>
      </c>
      <c r="N403" s="133">
        <v>5</v>
      </c>
      <c r="P403" s="108" t="s">
        <v>13</v>
      </c>
      <c r="Q403" s="108" t="s">
        <v>13</v>
      </c>
      <c r="R403" s="124" t="s">
        <v>700</v>
      </c>
      <c r="S403" s="108" t="s">
        <v>701</v>
      </c>
      <c r="T403" t="s">
        <v>131</v>
      </c>
      <c r="U403" t="s">
        <v>136</v>
      </c>
      <c r="V403" s="108" t="s">
        <v>695</v>
      </c>
      <c r="W403" s="108">
        <v>4</v>
      </c>
      <c r="X403" s="129" t="s">
        <v>88</v>
      </c>
      <c r="Y403" s="108" t="s">
        <v>690</v>
      </c>
      <c r="Z403" s="108"/>
      <c r="AD403" s="108" t="s">
        <v>144</v>
      </c>
      <c r="AE403" s="108">
        <v>0</v>
      </c>
      <c r="AG403" s="108"/>
      <c r="AH403" s="124">
        <v>84.9</v>
      </c>
      <c r="AI403" s="130">
        <v>2</v>
      </c>
      <c r="AJ403" s="108">
        <v>1</v>
      </c>
      <c r="AK403" s="131" t="s">
        <v>108</v>
      </c>
      <c r="AL403" s="108" t="s">
        <v>106</v>
      </c>
      <c r="AN403" s="108">
        <v>0</v>
      </c>
      <c r="AO403" s="108"/>
      <c r="AP403" s="108"/>
      <c r="AQ403" s="108"/>
      <c r="AR403" s="131"/>
      <c r="AT403" s="108">
        <v>0</v>
      </c>
      <c r="AU403" s="108"/>
      <c r="AV403" s="108"/>
      <c r="AW403" s="108"/>
      <c r="AX403" s="108"/>
      <c r="AZ403" s="108">
        <v>15</v>
      </c>
      <c r="BA403">
        <v>7</v>
      </c>
      <c r="BB403">
        <v>4</v>
      </c>
      <c r="BC403" t="s">
        <v>108</v>
      </c>
      <c r="BD403" t="s">
        <v>106</v>
      </c>
      <c r="BF403" s="131">
        <v>0</v>
      </c>
      <c r="BL403" s="108">
        <v>0.1</v>
      </c>
      <c r="BM403" s="131">
        <v>0.2</v>
      </c>
      <c r="BN403" s="108">
        <v>0.1</v>
      </c>
      <c r="BO403" s="108" t="s">
        <v>108</v>
      </c>
      <c r="BP403" s="108" t="s">
        <v>106</v>
      </c>
      <c r="BX403" s="108">
        <v>0</v>
      </c>
      <c r="CE403" s="108" t="s">
        <v>709</v>
      </c>
      <c r="CL403" s="108"/>
    </row>
    <row r="404" spans="1:90">
      <c r="A404" s="123">
        <v>43306</v>
      </c>
      <c r="B404" s="108" t="s">
        <v>1541</v>
      </c>
      <c r="D404" s="108" t="s">
        <v>1208</v>
      </c>
      <c r="E404" s="108">
        <v>95</v>
      </c>
      <c r="F404" s="108">
        <v>1</v>
      </c>
      <c r="G404" s="124" t="s">
        <v>536</v>
      </c>
      <c r="H404" s="108">
        <v>0</v>
      </c>
      <c r="I404" s="108">
        <v>85.5</v>
      </c>
      <c r="J404" s="132" t="s">
        <v>707</v>
      </c>
      <c r="K404" s="126">
        <v>209.6</v>
      </c>
      <c r="L404" s="126">
        <v>210.45499999999998</v>
      </c>
      <c r="M404" s="127" t="s">
        <v>1735</v>
      </c>
      <c r="N404" s="133">
        <v>5</v>
      </c>
      <c r="P404" s="108" t="s">
        <v>13</v>
      </c>
      <c r="Q404" s="108" t="s">
        <v>13</v>
      </c>
      <c r="R404" s="124" t="s">
        <v>701</v>
      </c>
      <c r="S404" s="108" t="s">
        <v>701</v>
      </c>
      <c r="T404" t="s">
        <v>131</v>
      </c>
      <c r="U404" t="s">
        <v>136</v>
      </c>
      <c r="V404" s="108" t="s">
        <v>695</v>
      </c>
      <c r="W404" s="108">
        <v>4</v>
      </c>
      <c r="X404" s="129" t="s">
        <v>88</v>
      </c>
      <c r="Y404" s="108" t="s">
        <v>690</v>
      </c>
      <c r="Z404" s="108"/>
      <c r="AD404" s="108" t="s">
        <v>144</v>
      </c>
      <c r="AE404" s="108">
        <v>0</v>
      </c>
      <c r="AG404" s="108"/>
      <c r="AH404" s="124">
        <v>84.9</v>
      </c>
      <c r="AI404" s="130">
        <v>2</v>
      </c>
      <c r="AJ404" s="108">
        <v>1</v>
      </c>
      <c r="AK404" s="131" t="s">
        <v>108</v>
      </c>
      <c r="AL404" s="108" t="s">
        <v>106</v>
      </c>
      <c r="AN404" s="108">
        <v>0</v>
      </c>
      <c r="AO404" s="108"/>
      <c r="AP404" s="108"/>
      <c r="AQ404" s="108"/>
      <c r="AR404" s="131"/>
      <c r="AT404" s="108">
        <v>0</v>
      </c>
      <c r="AU404" s="108"/>
      <c r="AV404" s="108"/>
      <c r="AW404" s="108"/>
      <c r="AX404" s="108"/>
      <c r="AZ404" s="108">
        <v>15</v>
      </c>
      <c r="BA404">
        <v>7</v>
      </c>
      <c r="BB404">
        <v>4</v>
      </c>
      <c r="BC404" t="s">
        <v>108</v>
      </c>
      <c r="BD404" t="s">
        <v>106</v>
      </c>
      <c r="BF404" s="131">
        <v>0</v>
      </c>
      <c r="BL404" s="108">
        <v>0.1</v>
      </c>
      <c r="BM404" s="131">
        <v>0.2</v>
      </c>
      <c r="BN404" s="108">
        <v>0.1</v>
      </c>
      <c r="BO404" s="108" t="s">
        <v>108</v>
      </c>
      <c r="BP404" s="108" t="s">
        <v>106</v>
      </c>
      <c r="BX404" s="108">
        <v>0</v>
      </c>
      <c r="CE404" s="108" t="s">
        <v>709</v>
      </c>
      <c r="CL404" s="108"/>
    </row>
    <row r="405" spans="1:90">
      <c r="A405" s="123">
        <v>43306</v>
      </c>
      <c r="B405" s="108" t="s">
        <v>1541</v>
      </c>
      <c r="D405" s="108" t="s">
        <v>1208</v>
      </c>
      <c r="E405" s="108">
        <v>95</v>
      </c>
      <c r="F405" s="108">
        <v>2</v>
      </c>
      <c r="G405" s="124" t="s">
        <v>537</v>
      </c>
      <c r="H405" s="109">
        <v>0</v>
      </c>
      <c r="I405" s="108">
        <v>66</v>
      </c>
      <c r="J405" s="132" t="s">
        <v>707</v>
      </c>
      <c r="K405" s="126">
        <v>210.45500000000001</v>
      </c>
      <c r="L405" s="126">
        <v>211.11500000000001</v>
      </c>
      <c r="M405" s="127" t="s">
        <v>1735</v>
      </c>
      <c r="N405" s="133">
        <v>5</v>
      </c>
      <c r="P405" s="108" t="s">
        <v>13</v>
      </c>
      <c r="Q405" s="108" t="s">
        <v>13</v>
      </c>
      <c r="R405" s="124" t="s">
        <v>701</v>
      </c>
      <c r="S405" s="108" t="s">
        <v>701</v>
      </c>
      <c r="T405" s="108" t="s">
        <v>131</v>
      </c>
      <c r="U405" s="108" t="s">
        <v>136</v>
      </c>
      <c r="V405" s="108" t="s">
        <v>695</v>
      </c>
      <c r="W405" s="108">
        <v>4</v>
      </c>
      <c r="X405" s="129" t="s">
        <v>88</v>
      </c>
      <c r="Y405" s="108" t="s">
        <v>690</v>
      </c>
      <c r="Z405" s="108"/>
      <c r="AD405" s="108" t="s">
        <v>144</v>
      </c>
      <c r="AE405" s="108">
        <v>0</v>
      </c>
      <c r="AG405" s="108"/>
      <c r="AH405" s="124">
        <v>84.9</v>
      </c>
      <c r="AI405" s="130">
        <v>2</v>
      </c>
      <c r="AJ405" s="108">
        <v>1</v>
      </c>
      <c r="AK405" s="131" t="s">
        <v>108</v>
      </c>
      <c r="AL405" s="108" t="s">
        <v>106</v>
      </c>
      <c r="AN405" s="108">
        <v>0</v>
      </c>
      <c r="AO405" s="108"/>
      <c r="AP405" s="108"/>
      <c r="AQ405" s="108"/>
      <c r="AR405" s="131"/>
      <c r="AT405" s="108">
        <v>0</v>
      </c>
      <c r="AU405" s="108"/>
      <c r="AV405" s="108"/>
      <c r="AW405" s="108"/>
      <c r="AX405" s="108"/>
      <c r="AZ405" s="108">
        <v>15</v>
      </c>
      <c r="BA405">
        <v>7</v>
      </c>
      <c r="BB405">
        <v>4</v>
      </c>
      <c r="BC405" t="s">
        <v>108</v>
      </c>
      <c r="BD405" t="s">
        <v>106</v>
      </c>
      <c r="BF405" s="131">
        <v>0</v>
      </c>
      <c r="BL405" s="108">
        <v>0.1</v>
      </c>
      <c r="BM405">
        <v>0.2</v>
      </c>
      <c r="BN405">
        <v>0.1</v>
      </c>
      <c r="BO405" t="s">
        <v>108</v>
      </c>
      <c r="BP405" t="s">
        <v>106</v>
      </c>
      <c r="BX405" s="108">
        <v>0</v>
      </c>
      <c r="CE405" s="108" t="s">
        <v>709</v>
      </c>
      <c r="CL405" s="108"/>
    </row>
    <row r="406" spans="1:90">
      <c r="A406" s="123">
        <v>43306</v>
      </c>
      <c r="B406" s="108" t="s">
        <v>1541</v>
      </c>
      <c r="D406" s="108" t="s">
        <v>1208</v>
      </c>
      <c r="E406" s="108">
        <v>95</v>
      </c>
      <c r="F406" s="108">
        <v>3</v>
      </c>
      <c r="G406" s="124" t="s">
        <v>538</v>
      </c>
      <c r="H406" s="108">
        <v>0</v>
      </c>
      <c r="I406" s="108">
        <v>65.5</v>
      </c>
      <c r="J406" s="132" t="s">
        <v>707</v>
      </c>
      <c r="K406" s="126">
        <v>211.11500000000001</v>
      </c>
      <c r="L406" s="126">
        <v>211.77</v>
      </c>
      <c r="M406" s="127" t="s">
        <v>1735</v>
      </c>
      <c r="N406" s="133">
        <v>5</v>
      </c>
      <c r="P406" s="108" t="s">
        <v>13</v>
      </c>
      <c r="Q406" s="108" t="s">
        <v>13</v>
      </c>
      <c r="R406" s="124" t="s">
        <v>701</v>
      </c>
      <c r="S406" s="108" t="s">
        <v>700</v>
      </c>
      <c r="T406" s="108" t="s">
        <v>131</v>
      </c>
      <c r="U406" t="s">
        <v>136</v>
      </c>
      <c r="V406" s="108" t="s">
        <v>695</v>
      </c>
      <c r="W406" s="108">
        <v>4</v>
      </c>
      <c r="X406" s="129" t="s">
        <v>88</v>
      </c>
      <c r="Y406" s="108" t="s">
        <v>690</v>
      </c>
      <c r="Z406" s="108"/>
      <c r="AD406" s="108" t="s">
        <v>144</v>
      </c>
      <c r="AE406" s="108">
        <v>0</v>
      </c>
      <c r="AG406" s="108"/>
      <c r="AH406" s="124">
        <v>84.9</v>
      </c>
      <c r="AI406" s="130">
        <v>2</v>
      </c>
      <c r="AJ406" s="108">
        <v>1</v>
      </c>
      <c r="AK406" s="131" t="s">
        <v>108</v>
      </c>
      <c r="AL406" s="108" t="s">
        <v>106</v>
      </c>
      <c r="AN406" s="108">
        <v>0</v>
      </c>
      <c r="AO406" s="108"/>
      <c r="AP406" s="108"/>
      <c r="AQ406" s="108"/>
      <c r="AR406" s="131"/>
      <c r="AT406" s="108">
        <v>0</v>
      </c>
      <c r="AU406" s="108"/>
      <c r="AV406" s="108"/>
      <c r="AW406" s="108"/>
      <c r="AX406" s="108"/>
      <c r="AZ406" s="108">
        <v>15</v>
      </c>
      <c r="BA406">
        <v>7</v>
      </c>
      <c r="BB406">
        <v>4</v>
      </c>
      <c r="BC406" t="s">
        <v>108</v>
      </c>
      <c r="BD406" t="s">
        <v>106</v>
      </c>
      <c r="BF406" s="131">
        <v>0</v>
      </c>
      <c r="BL406" s="108">
        <v>0.1</v>
      </c>
      <c r="BM406" s="131">
        <v>0.2</v>
      </c>
      <c r="BN406" s="108">
        <v>0.1</v>
      </c>
      <c r="BO406" s="108" t="s">
        <v>108</v>
      </c>
      <c r="BP406" s="108" t="s">
        <v>106</v>
      </c>
      <c r="BX406" s="108">
        <v>0</v>
      </c>
      <c r="CE406" s="108" t="s">
        <v>709</v>
      </c>
      <c r="CL406" s="108"/>
    </row>
    <row r="407" spans="1:90">
      <c r="A407" s="123">
        <v>43306</v>
      </c>
      <c r="B407" s="108" t="s">
        <v>1541</v>
      </c>
      <c r="D407" s="108" t="s">
        <v>1208</v>
      </c>
      <c r="E407" s="108">
        <v>95</v>
      </c>
      <c r="F407" s="108">
        <v>3</v>
      </c>
      <c r="G407" s="124" t="s">
        <v>538</v>
      </c>
      <c r="H407" s="108">
        <v>65.5</v>
      </c>
      <c r="I407" s="108">
        <v>67</v>
      </c>
      <c r="J407" s="132" t="s">
        <v>707</v>
      </c>
      <c r="K407" s="126">
        <v>211.77</v>
      </c>
      <c r="L407" s="126">
        <v>211.785</v>
      </c>
      <c r="M407" s="127" t="s">
        <v>1736</v>
      </c>
      <c r="N407" s="133">
        <v>1</v>
      </c>
      <c r="P407" s="108" t="s">
        <v>1469</v>
      </c>
      <c r="Q407" s="108" t="s">
        <v>1469</v>
      </c>
      <c r="R407" s="124" t="s">
        <v>700</v>
      </c>
      <c r="S407" s="108" t="s">
        <v>700</v>
      </c>
      <c r="T407" t="s">
        <v>131</v>
      </c>
      <c r="U407" t="s">
        <v>136</v>
      </c>
      <c r="V407" s="108" t="s">
        <v>695</v>
      </c>
      <c r="W407" s="108">
        <v>4</v>
      </c>
      <c r="X407" s="129" t="s">
        <v>88</v>
      </c>
      <c r="Y407" s="108" t="s">
        <v>92</v>
      </c>
      <c r="Z407" s="108"/>
      <c r="AD407" s="108" t="s">
        <v>144</v>
      </c>
      <c r="AE407" s="108">
        <v>0</v>
      </c>
      <c r="AG407" s="108"/>
      <c r="AH407" s="124">
        <v>0.5</v>
      </c>
      <c r="AI407" s="130">
        <v>1</v>
      </c>
      <c r="AJ407" s="108">
        <v>0.5</v>
      </c>
      <c r="AK407" s="131" t="s">
        <v>108</v>
      </c>
      <c r="AL407" s="108" t="s">
        <v>106</v>
      </c>
      <c r="AN407" s="108">
        <v>98.5</v>
      </c>
      <c r="AO407" s="108">
        <v>1</v>
      </c>
      <c r="AP407" s="108">
        <v>0.5</v>
      </c>
      <c r="AQ407" s="108" t="s">
        <v>108</v>
      </c>
      <c r="AR407" s="131" t="s">
        <v>106</v>
      </c>
      <c r="AT407" s="108">
        <v>0</v>
      </c>
      <c r="AU407" s="108"/>
      <c r="AV407" s="108"/>
      <c r="AW407" s="108"/>
      <c r="AX407" s="108"/>
      <c r="AZ407" s="108">
        <v>1</v>
      </c>
      <c r="BA407">
        <v>2</v>
      </c>
      <c r="BB407">
        <v>1.5</v>
      </c>
      <c r="BC407" t="s">
        <v>108</v>
      </c>
      <c r="BD407" t="s">
        <v>106</v>
      </c>
      <c r="BF407" s="131">
        <v>0</v>
      </c>
      <c r="BL407" s="108">
        <v>0</v>
      </c>
      <c r="BM407" s="131"/>
      <c r="BN407" s="108"/>
      <c r="BO407" s="108"/>
      <c r="BP407" s="108"/>
      <c r="BX407" s="108">
        <v>0</v>
      </c>
      <c r="CE407" s="108" t="s">
        <v>1607</v>
      </c>
      <c r="CL407" s="108"/>
    </row>
    <row r="408" spans="1:90">
      <c r="A408" s="123">
        <v>43306</v>
      </c>
      <c r="B408" s="108" t="s">
        <v>1541</v>
      </c>
      <c r="D408" s="108" t="s">
        <v>1208</v>
      </c>
      <c r="E408" s="108">
        <v>95</v>
      </c>
      <c r="F408" s="108">
        <v>3</v>
      </c>
      <c r="G408" s="124" t="s">
        <v>538</v>
      </c>
      <c r="H408" s="109">
        <v>67</v>
      </c>
      <c r="I408" s="108">
        <v>71.5</v>
      </c>
      <c r="J408" s="132" t="s">
        <v>707</v>
      </c>
      <c r="K408" s="126">
        <v>211.785</v>
      </c>
      <c r="L408" s="126">
        <v>211.83</v>
      </c>
      <c r="M408" s="127" t="s">
        <v>1737</v>
      </c>
      <c r="N408" s="133">
        <v>1</v>
      </c>
      <c r="P408" s="108" t="s">
        <v>13</v>
      </c>
      <c r="Q408" s="108" t="s">
        <v>13</v>
      </c>
      <c r="R408" s="124" t="s">
        <v>700</v>
      </c>
      <c r="S408" s="108" t="s">
        <v>24</v>
      </c>
      <c r="T408" s="108" t="s">
        <v>131</v>
      </c>
      <c r="U408" s="108" t="s">
        <v>136</v>
      </c>
      <c r="V408" s="108" t="s">
        <v>695</v>
      </c>
      <c r="W408" s="108">
        <v>4</v>
      </c>
      <c r="X408" s="129" t="s">
        <v>88</v>
      </c>
      <c r="Y408" s="108" t="s">
        <v>690</v>
      </c>
      <c r="Z408" s="108"/>
      <c r="AD408" s="108" t="s">
        <v>144</v>
      </c>
      <c r="AE408" s="108">
        <v>0</v>
      </c>
      <c r="AG408" s="108"/>
      <c r="AH408" s="124">
        <v>84.9</v>
      </c>
      <c r="AI408" s="130">
        <v>2</v>
      </c>
      <c r="AJ408" s="108">
        <v>1</v>
      </c>
      <c r="AK408" s="131" t="s">
        <v>108</v>
      </c>
      <c r="AL408" s="108" t="s">
        <v>106</v>
      </c>
      <c r="AN408" s="108">
        <v>0</v>
      </c>
      <c r="AO408" s="108"/>
      <c r="AP408" s="108"/>
      <c r="AQ408" s="108"/>
      <c r="AR408" s="131"/>
      <c r="AT408" s="108">
        <v>0</v>
      </c>
      <c r="AU408" s="108"/>
      <c r="AV408" s="108"/>
      <c r="AW408" s="108"/>
      <c r="AX408" s="108"/>
      <c r="AZ408" s="108">
        <v>15</v>
      </c>
      <c r="BA408">
        <v>3</v>
      </c>
      <c r="BB408">
        <v>2</v>
      </c>
      <c r="BC408" t="s">
        <v>108</v>
      </c>
      <c r="BD408" t="s">
        <v>106</v>
      </c>
      <c r="BF408" s="131">
        <v>0</v>
      </c>
      <c r="BL408">
        <v>0.1</v>
      </c>
      <c r="BM408">
        <v>0.2</v>
      </c>
      <c r="BN408">
        <v>0.1</v>
      </c>
      <c r="BO408" t="s">
        <v>112</v>
      </c>
      <c r="BP408" t="s">
        <v>106</v>
      </c>
      <c r="BX408" s="108">
        <v>0</v>
      </c>
      <c r="CD408" s="108"/>
      <c r="CE408" s="108" t="s">
        <v>709</v>
      </c>
      <c r="CL408" s="108"/>
    </row>
    <row r="409" spans="1:90">
      <c r="A409" s="123">
        <v>43306</v>
      </c>
      <c r="B409" s="108" t="s">
        <v>1541</v>
      </c>
      <c r="D409" s="108" t="s">
        <v>1208</v>
      </c>
      <c r="E409" s="108">
        <v>95</v>
      </c>
      <c r="F409" s="108">
        <v>3</v>
      </c>
      <c r="G409" s="124" t="s">
        <v>538</v>
      </c>
      <c r="H409" s="108">
        <v>71.5</v>
      </c>
      <c r="I409" s="108">
        <v>86.5</v>
      </c>
      <c r="J409" s="132" t="s">
        <v>707</v>
      </c>
      <c r="K409" s="126">
        <v>211.83</v>
      </c>
      <c r="L409" s="126">
        <v>211.98000000000002</v>
      </c>
      <c r="M409" s="127">
        <v>43</v>
      </c>
      <c r="N409" s="133" t="s">
        <v>693</v>
      </c>
      <c r="P409" s="108" t="s">
        <v>12</v>
      </c>
      <c r="Q409" s="108" t="s">
        <v>12</v>
      </c>
      <c r="R409" s="124" t="s">
        <v>24</v>
      </c>
      <c r="S409" s="108" t="s">
        <v>701</v>
      </c>
      <c r="T409" s="108" t="s">
        <v>131</v>
      </c>
      <c r="U409" t="s">
        <v>136</v>
      </c>
      <c r="V409" s="108" t="s">
        <v>695</v>
      </c>
      <c r="W409" s="108">
        <v>4</v>
      </c>
      <c r="X409" s="129" t="s">
        <v>88</v>
      </c>
      <c r="Y409" s="108" t="s">
        <v>92</v>
      </c>
      <c r="Z409" s="108"/>
      <c r="AD409" s="108" t="s">
        <v>144</v>
      </c>
      <c r="AE409" s="108">
        <v>0</v>
      </c>
      <c r="AG409" s="108"/>
      <c r="AH409" s="124">
        <v>99</v>
      </c>
      <c r="AI409" s="130">
        <v>3</v>
      </c>
      <c r="AJ409" s="108">
        <v>1.5</v>
      </c>
      <c r="AK409" s="131" t="s">
        <v>108</v>
      </c>
      <c r="AL409" s="108" t="s">
        <v>106</v>
      </c>
      <c r="AN409" s="108">
        <v>0</v>
      </c>
      <c r="AO409" s="108"/>
      <c r="AP409" s="108"/>
      <c r="AQ409" s="108"/>
      <c r="AR409" s="131"/>
      <c r="AT409" s="108">
        <v>0</v>
      </c>
      <c r="AU409" s="108"/>
      <c r="AV409" s="108"/>
      <c r="AW409" s="108"/>
      <c r="AX409" s="108"/>
      <c r="AZ409" s="108">
        <v>0</v>
      </c>
      <c r="BF409" s="131">
        <v>0</v>
      </c>
      <c r="BL409" s="108">
        <v>1</v>
      </c>
      <c r="BM409" s="131">
        <v>1</v>
      </c>
      <c r="BN409" s="108">
        <v>0.5</v>
      </c>
      <c r="BO409" s="108" t="s">
        <v>108</v>
      </c>
      <c r="BP409" s="108" t="s">
        <v>104</v>
      </c>
      <c r="BQ409" t="s">
        <v>1445</v>
      </c>
      <c r="BX409" s="108">
        <v>0</v>
      </c>
      <c r="CE409" s="108" t="s">
        <v>1451</v>
      </c>
      <c r="CL409" s="108"/>
    </row>
    <row r="410" spans="1:90">
      <c r="A410" s="149">
        <v>43306</v>
      </c>
      <c r="B410" s="150" t="s">
        <v>1541</v>
      </c>
      <c r="C410" s="105"/>
      <c r="D410" s="150" t="s">
        <v>1208</v>
      </c>
      <c r="E410" s="150">
        <v>95</v>
      </c>
      <c r="F410" s="150">
        <v>4</v>
      </c>
      <c r="G410" s="151" t="s">
        <v>539</v>
      </c>
      <c r="H410" s="150">
        <v>0</v>
      </c>
      <c r="I410" s="150">
        <v>73</v>
      </c>
      <c r="J410" s="152" t="s">
        <v>707</v>
      </c>
      <c r="K410" s="153">
        <v>211.98</v>
      </c>
      <c r="L410" s="153">
        <v>212.70999999999998</v>
      </c>
      <c r="M410" s="154">
        <v>43</v>
      </c>
      <c r="N410" s="155" t="s">
        <v>693</v>
      </c>
      <c r="O410" s="105"/>
      <c r="P410" s="150" t="s">
        <v>12</v>
      </c>
      <c r="Q410" s="150" t="s">
        <v>12</v>
      </c>
      <c r="R410" s="151" t="s">
        <v>701</v>
      </c>
      <c r="S410" s="150">
        <v>0</v>
      </c>
      <c r="T410" s="105" t="s">
        <v>131</v>
      </c>
      <c r="U410" s="105" t="s">
        <v>136</v>
      </c>
      <c r="V410" s="150" t="s">
        <v>695</v>
      </c>
      <c r="W410" s="150">
        <v>4</v>
      </c>
      <c r="X410" s="156" t="s">
        <v>88</v>
      </c>
      <c r="Y410" s="150" t="s">
        <v>92</v>
      </c>
      <c r="Z410" s="150"/>
      <c r="AA410" s="105"/>
      <c r="AB410" s="105"/>
      <c r="AC410" s="105"/>
      <c r="AD410" s="150" t="s">
        <v>144</v>
      </c>
      <c r="AE410" s="150">
        <v>0</v>
      </c>
      <c r="AF410" s="105"/>
      <c r="AG410" s="150"/>
      <c r="AH410" s="151">
        <v>99</v>
      </c>
      <c r="AI410" s="157">
        <v>3</v>
      </c>
      <c r="AJ410" s="150">
        <v>1.5</v>
      </c>
      <c r="AK410" s="158" t="s">
        <v>108</v>
      </c>
      <c r="AL410" s="150" t="s">
        <v>106</v>
      </c>
      <c r="AM410" s="105"/>
      <c r="AN410" s="150">
        <v>0</v>
      </c>
      <c r="AO410" s="150"/>
      <c r="AP410" s="150"/>
      <c r="AQ410" s="150"/>
      <c r="AR410" s="158"/>
      <c r="AS410" s="105"/>
      <c r="AT410" s="150">
        <v>0</v>
      </c>
      <c r="AU410" s="150"/>
      <c r="AV410" s="150"/>
      <c r="AW410" s="150"/>
      <c r="AX410" s="150"/>
      <c r="AY410" s="105"/>
      <c r="AZ410" s="150">
        <v>0</v>
      </c>
      <c r="BA410" s="105"/>
      <c r="BB410" s="105"/>
      <c r="BC410" s="105"/>
      <c r="BD410" s="105"/>
      <c r="BE410" s="105"/>
      <c r="BF410" s="158">
        <v>0</v>
      </c>
      <c r="BG410" s="105"/>
      <c r="BH410" s="105"/>
      <c r="BI410" s="105"/>
      <c r="BJ410" s="105"/>
      <c r="BK410" s="105"/>
      <c r="BL410" s="150">
        <v>1</v>
      </c>
      <c r="BM410" s="158">
        <v>1</v>
      </c>
      <c r="BN410" s="150">
        <v>0.5</v>
      </c>
      <c r="BO410" s="150" t="s">
        <v>108</v>
      </c>
      <c r="BP410" s="150" t="s">
        <v>104</v>
      </c>
      <c r="BQ410" s="105" t="s">
        <v>1445</v>
      </c>
      <c r="BR410" s="105"/>
      <c r="BS410" s="105"/>
      <c r="BT410" s="105"/>
      <c r="BU410" s="105"/>
      <c r="BV410" s="105"/>
      <c r="BW410" s="105"/>
      <c r="BX410" s="150">
        <v>0</v>
      </c>
      <c r="BY410" s="105"/>
      <c r="BZ410" s="105"/>
      <c r="CA410" s="105"/>
      <c r="CB410" s="105"/>
      <c r="CC410" s="105"/>
      <c r="CD410" s="105"/>
      <c r="CE410" s="150" t="s">
        <v>1451</v>
      </c>
      <c r="CL410" s="108"/>
    </row>
    <row r="411" spans="1:90">
      <c r="A411" s="123">
        <v>43307</v>
      </c>
      <c r="B411" s="108" t="s">
        <v>1794</v>
      </c>
      <c r="D411" s="108" t="s">
        <v>1208</v>
      </c>
      <c r="E411" s="108">
        <v>96</v>
      </c>
      <c r="F411" s="108">
        <v>1</v>
      </c>
      <c r="G411" s="124" t="s">
        <v>540</v>
      </c>
      <c r="H411" s="108">
        <v>0</v>
      </c>
      <c r="I411" s="108">
        <v>57</v>
      </c>
      <c r="J411" s="132" t="s">
        <v>707</v>
      </c>
      <c r="K411" s="126">
        <v>212.6</v>
      </c>
      <c r="L411" s="126">
        <v>213.17</v>
      </c>
      <c r="M411" s="127">
        <v>43</v>
      </c>
      <c r="N411" s="128" t="s">
        <v>693</v>
      </c>
      <c r="P411" s="108" t="s">
        <v>12</v>
      </c>
      <c r="Q411" s="108" t="s">
        <v>12</v>
      </c>
      <c r="R411" s="124" t="s">
        <v>701</v>
      </c>
      <c r="S411" s="108" t="s">
        <v>21</v>
      </c>
      <c r="V411" s="108" t="s">
        <v>695</v>
      </c>
      <c r="W411" s="108">
        <v>4</v>
      </c>
      <c r="X411" s="129" t="s">
        <v>88</v>
      </c>
      <c r="Y411" s="108" t="s">
        <v>92</v>
      </c>
      <c r="Z411" s="108"/>
      <c r="AD411" s="108" t="s">
        <v>144</v>
      </c>
      <c r="AE411" s="108">
        <v>0</v>
      </c>
      <c r="AG411" s="108"/>
      <c r="AH411" s="124">
        <v>99</v>
      </c>
      <c r="AI411" s="130">
        <v>3</v>
      </c>
      <c r="AJ411" s="108">
        <v>1.5</v>
      </c>
      <c r="AK411" s="131" t="s">
        <v>108</v>
      </c>
      <c r="AL411" s="108" t="s">
        <v>106</v>
      </c>
      <c r="AN411" s="108">
        <v>0</v>
      </c>
      <c r="AO411" s="108"/>
      <c r="AP411" s="108"/>
      <c r="AQ411" s="108"/>
      <c r="AR411" s="131"/>
      <c r="AT411" s="108">
        <v>0</v>
      </c>
      <c r="AU411" s="108"/>
      <c r="AV411" s="108"/>
      <c r="AW411" s="108"/>
      <c r="AX411" s="108"/>
      <c r="AZ411" s="108">
        <v>0</v>
      </c>
      <c r="BF411" s="131">
        <v>0</v>
      </c>
      <c r="BL411" s="108">
        <v>1</v>
      </c>
      <c r="BM411" s="131">
        <v>1</v>
      </c>
      <c r="BN411" s="108">
        <v>0.5</v>
      </c>
      <c r="BO411" s="108" t="s">
        <v>108</v>
      </c>
      <c r="BP411" s="108" t="s">
        <v>104</v>
      </c>
      <c r="BQ411" t="s">
        <v>1445</v>
      </c>
      <c r="BX411" s="108">
        <v>0</v>
      </c>
      <c r="CE411" s="108" t="s">
        <v>1451</v>
      </c>
      <c r="CL411" s="108"/>
    </row>
    <row r="412" spans="1:90">
      <c r="A412" s="123">
        <v>43307</v>
      </c>
      <c r="B412" s="108" t="s">
        <v>1794</v>
      </c>
      <c r="D412" s="108" t="s">
        <v>1208</v>
      </c>
      <c r="E412" s="108">
        <v>96</v>
      </c>
      <c r="F412" s="108">
        <v>1</v>
      </c>
      <c r="G412" s="124" t="s">
        <v>540</v>
      </c>
      <c r="H412" s="108">
        <v>57</v>
      </c>
      <c r="I412" s="108">
        <v>72</v>
      </c>
      <c r="J412" s="132" t="s">
        <v>707</v>
      </c>
      <c r="K412" s="126">
        <v>213.17</v>
      </c>
      <c r="L412" s="126">
        <v>213.32</v>
      </c>
      <c r="M412" s="127">
        <v>44</v>
      </c>
      <c r="N412" s="128">
        <v>1</v>
      </c>
      <c r="P412" s="108" t="s">
        <v>13</v>
      </c>
      <c r="Q412" s="108" t="s">
        <v>13</v>
      </c>
      <c r="R412" s="124" t="s">
        <v>21</v>
      </c>
      <c r="S412" s="108" t="s">
        <v>21</v>
      </c>
      <c r="T412" t="s">
        <v>131</v>
      </c>
      <c r="U412" t="s">
        <v>136</v>
      </c>
      <c r="V412" s="108" t="s">
        <v>695</v>
      </c>
      <c r="W412" s="108">
        <v>4</v>
      </c>
      <c r="X412" s="129" t="s">
        <v>88</v>
      </c>
      <c r="Y412" s="108" t="s">
        <v>690</v>
      </c>
      <c r="Z412" s="108"/>
      <c r="AD412" s="108" t="s">
        <v>144</v>
      </c>
      <c r="AE412" s="108">
        <v>0</v>
      </c>
      <c r="AG412" s="108"/>
      <c r="AH412" s="124">
        <v>84.9</v>
      </c>
      <c r="AI412" s="130">
        <v>2</v>
      </c>
      <c r="AJ412" s="108">
        <v>1</v>
      </c>
      <c r="AK412" s="131" t="s">
        <v>108</v>
      </c>
      <c r="AL412" s="108" t="s">
        <v>106</v>
      </c>
      <c r="AN412" s="108">
        <v>0</v>
      </c>
      <c r="AO412" s="108"/>
      <c r="AP412" s="108"/>
      <c r="AQ412" s="108"/>
      <c r="AR412" s="131"/>
      <c r="AT412" s="108">
        <v>0</v>
      </c>
      <c r="AU412" s="108"/>
      <c r="AV412" s="108"/>
      <c r="AW412" s="108"/>
      <c r="AX412" s="108"/>
      <c r="AZ412" s="108">
        <v>15</v>
      </c>
      <c r="BA412">
        <v>8</v>
      </c>
      <c r="BB412">
        <v>2</v>
      </c>
      <c r="BC412" t="s">
        <v>108</v>
      </c>
      <c r="BD412" t="s">
        <v>106</v>
      </c>
      <c r="BF412" s="131">
        <v>0</v>
      </c>
      <c r="BL412" s="108">
        <v>0.1</v>
      </c>
      <c r="BM412" s="131">
        <v>0.5</v>
      </c>
      <c r="BN412" s="108">
        <v>0.1</v>
      </c>
      <c r="BO412" s="108" t="s">
        <v>112</v>
      </c>
      <c r="BP412" s="108" t="s">
        <v>106</v>
      </c>
      <c r="BX412" s="108">
        <v>0</v>
      </c>
      <c r="CE412" s="108" t="s">
        <v>709</v>
      </c>
      <c r="CL412" s="108"/>
    </row>
    <row r="413" spans="1:90">
      <c r="A413" s="123">
        <v>43307</v>
      </c>
      <c r="B413" s="108" t="s">
        <v>1794</v>
      </c>
      <c r="D413" s="108" t="s">
        <v>1208</v>
      </c>
      <c r="E413" s="108">
        <v>96</v>
      </c>
      <c r="F413" s="108">
        <v>1</v>
      </c>
      <c r="G413" s="124" t="s">
        <v>540</v>
      </c>
      <c r="H413" s="108">
        <v>72</v>
      </c>
      <c r="I413" s="108">
        <v>93</v>
      </c>
      <c r="J413" s="132" t="s">
        <v>707</v>
      </c>
      <c r="K413" s="126">
        <v>213.32</v>
      </c>
      <c r="L413" s="126">
        <v>213.53</v>
      </c>
      <c r="M413" s="127">
        <v>45</v>
      </c>
      <c r="N413" s="128" t="s">
        <v>693</v>
      </c>
      <c r="P413" s="108" t="s">
        <v>12</v>
      </c>
      <c r="Q413" s="108" t="s">
        <v>12</v>
      </c>
      <c r="R413" s="124" t="s">
        <v>21</v>
      </c>
      <c r="S413" s="108" t="s">
        <v>701</v>
      </c>
      <c r="T413" t="s">
        <v>131</v>
      </c>
      <c r="U413" t="s">
        <v>136</v>
      </c>
      <c r="V413" s="108" t="s">
        <v>695</v>
      </c>
      <c r="W413" s="108">
        <v>4</v>
      </c>
      <c r="X413" s="129" t="s">
        <v>88</v>
      </c>
      <c r="Y413" s="108" t="s">
        <v>92</v>
      </c>
      <c r="Z413" s="108"/>
      <c r="AD413" s="108" t="s">
        <v>144</v>
      </c>
      <c r="AE413" s="108">
        <v>0</v>
      </c>
      <c r="AG413" s="108"/>
      <c r="AH413" s="124">
        <v>99</v>
      </c>
      <c r="AI413" s="130">
        <v>3</v>
      </c>
      <c r="AJ413" s="108">
        <v>2</v>
      </c>
      <c r="AK413" s="131" t="s">
        <v>108</v>
      </c>
      <c r="AL413" s="108" t="s">
        <v>106</v>
      </c>
      <c r="AN413" s="108">
        <v>0</v>
      </c>
      <c r="AO413" s="108"/>
      <c r="AP413" s="108"/>
      <c r="AQ413" s="108"/>
      <c r="AR413" s="131"/>
      <c r="AT413" s="108">
        <v>0</v>
      </c>
      <c r="AU413" s="108"/>
      <c r="AV413" s="108"/>
      <c r="AW413" s="108"/>
      <c r="AX413" s="108"/>
      <c r="AZ413" s="108">
        <v>0.5</v>
      </c>
      <c r="BA413">
        <v>8</v>
      </c>
      <c r="BB413">
        <v>2</v>
      </c>
      <c r="BC413" t="s">
        <v>109</v>
      </c>
      <c r="BD413" t="s">
        <v>106</v>
      </c>
      <c r="BE413" t="s">
        <v>1795</v>
      </c>
      <c r="BF413" s="131">
        <v>0</v>
      </c>
      <c r="BL413" s="108">
        <v>0.5</v>
      </c>
      <c r="BM413" s="131">
        <v>2</v>
      </c>
      <c r="BN413" s="108">
        <v>0.5</v>
      </c>
      <c r="BO413" s="108" t="s">
        <v>108</v>
      </c>
      <c r="BP413" s="108" t="s">
        <v>104</v>
      </c>
      <c r="BX413" s="108">
        <v>0</v>
      </c>
      <c r="CE413" s="108" t="s">
        <v>1796</v>
      </c>
      <c r="CL413" s="108"/>
    </row>
    <row r="414" spans="1:90">
      <c r="A414" s="123">
        <v>43307</v>
      </c>
      <c r="B414" s="108" t="s">
        <v>1794</v>
      </c>
      <c r="D414" s="108" t="s">
        <v>1208</v>
      </c>
      <c r="E414" s="108">
        <v>96</v>
      </c>
      <c r="F414" s="108">
        <v>2</v>
      </c>
      <c r="G414" s="124" t="s">
        <v>541</v>
      </c>
      <c r="H414" s="108">
        <v>0</v>
      </c>
      <c r="I414" s="108">
        <v>84.5</v>
      </c>
      <c r="J414" s="132" t="s">
        <v>707</v>
      </c>
      <c r="K414" s="126">
        <v>213.53</v>
      </c>
      <c r="L414" s="126">
        <v>214.375</v>
      </c>
      <c r="M414" s="127">
        <v>45</v>
      </c>
      <c r="N414" s="128" t="s">
        <v>693</v>
      </c>
      <c r="P414" s="108" t="s">
        <v>12</v>
      </c>
      <c r="Q414" s="108" t="s">
        <v>12</v>
      </c>
      <c r="R414" s="124" t="s">
        <v>701</v>
      </c>
      <c r="S414" s="108" t="s">
        <v>701</v>
      </c>
      <c r="V414" s="108" t="s">
        <v>695</v>
      </c>
      <c r="W414" s="108">
        <v>4</v>
      </c>
      <c r="X414" s="129" t="s">
        <v>88</v>
      </c>
      <c r="Y414" s="108" t="s">
        <v>92</v>
      </c>
      <c r="Z414" s="108"/>
      <c r="AD414" s="108" t="s">
        <v>144</v>
      </c>
      <c r="AE414" s="108">
        <v>0</v>
      </c>
      <c r="AG414" s="108"/>
      <c r="AH414" s="124">
        <v>99</v>
      </c>
      <c r="AI414" s="130">
        <v>3</v>
      </c>
      <c r="AJ414" s="108">
        <v>2</v>
      </c>
      <c r="AK414" s="131" t="s">
        <v>108</v>
      </c>
      <c r="AL414" s="108" t="s">
        <v>106</v>
      </c>
      <c r="AN414" s="108">
        <v>0</v>
      </c>
      <c r="AO414" s="108"/>
      <c r="AP414" s="108"/>
      <c r="AQ414" s="108"/>
      <c r="AR414" s="131"/>
      <c r="AT414" s="108">
        <v>0</v>
      </c>
      <c r="AU414" s="108"/>
      <c r="AV414" s="108"/>
      <c r="AW414" s="108"/>
      <c r="AX414" s="108"/>
      <c r="AZ414" s="108">
        <v>0.5</v>
      </c>
      <c r="BA414">
        <v>8</v>
      </c>
      <c r="BB414">
        <v>2</v>
      </c>
      <c r="BC414" t="s">
        <v>109</v>
      </c>
      <c r="BD414" t="s">
        <v>106</v>
      </c>
      <c r="BE414" t="s">
        <v>1795</v>
      </c>
      <c r="BF414" s="131">
        <v>0</v>
      </c>
      <c r="BL414" s="108">
        <v>0.5</v>
      </c>
      <c r="BM414" s="131">
        <v>2</v>
      </c>
      <c r="BN414" s="108">
        <v>0.5</v>
      </c>
      <c r="BO414" s="108" t="s">
        <v>108</v>
      </c>
      <c r="BP414" s="108" t="s">
        <v>104</v>
      </c>
      <c r="BX414" s="108">
        <v>0</v>
      </c>
      <c r="CE414" s="108" t="s">
        <v>1796</v>
      </c>
      <c r="CL414" s="108"/>
    </row>
    <row r="415" spans="1:90">
      <c r="A415" s="123">
        <v>43307</v>
      </c>
      <c r="B415" s="108" t="s">
        <v>1794</v>
      </c>
      <c r="D415" s="108" t="s">
        <v>1208</v>
      </c>
      <c r="E415" s="108">
        <v>96</v>
      </c>
      <c r="F415" s="108">
        <v>3</v>
      </c>
      <c r="G415" s="124" t="s">
        <v>542</v>
      </c>
      <c r="H415" s="108">
        <v>0</v>
      </c>
      <c r="I415" s="108">
        <v>68</v>
      </c>
      <c r="J415" s="132" t="s">
        <v>707</v>
      </c>
      <c r="K415" s="126">
        <v>214.375</v>
      </c>
      <c r="L415" s="126">
        <v>215.05500000000001</v>
      </c>
      <c r="M415" s="127">
        <v>45</v>
      </c>
      <c r="N415" s="128" t="s">
        <v>693</v>
      </c>
      <c r="P415" s="108" t="s">
        <v>12</v>
      </c>
      <c r="Q415" s="108" t="s">
        <v>12</v>
      </c>
      <c r="R415" s="124" t="s">
        <v>701</v>
      </c>
      <c r="S415" s="108" t="s">
        <v>24</v>
      </c>
      <c r="V415" s="108" t="s">
        <v>695</v>
      </c>
      <c r="W415" s="108">
        <v>4</v>
      </c>
      <c r="X415" s="129" t="s">
        <v>88</v>
      </c>
      <c r="Y415" s="108" t="s">
        <v>92</v>
      </c>
      <c r="Z415" s="108"/>
      <c r="AD415" s="108" t="s">
        <v>144</v>
      </c>
      <c r="AE415" s="108">
        <v>0</v>
      </c>
      <c r="AG415" s="108"/>
      <c r="AH415" s="124">
        <v>99</v>
      </c>
      <c r="AI415" s="130">
        <v>3</v>
      </c>
      <c r="AJ415" s="108">
        <v>2</v>
      </c>
      <c r="AK415" s="131" t="s">
        <v>108</v>
      </c>
      <c r="AL415" s="108" t="s">
        <v>106</v>
      </c>
      <c r="AN415" s="108">
        <v>0</v>
      </c>
      <c r="AO415" s="108"/>
      <c r="AP415" s="108"/>
      <c r="AQ415" s="108"/>
      <c r="AR415" s="131"/>
      <c r="AT415" s="108">
        <v>0</v>
      </c>
      <c r="AU415" s="108"/>
      <c r="AV415" s="108"/>
      <c r="AW415" s="108"/>
      <c r="AX415" s="108"/>
      <c r="AZ415" s="108">
        <v>0.5</v>
      </c>
      <c r="BA415">
        <v>8</v>
      </c>
      <c r="BB415">
        <v>2</v>
      </c>
      <c r="BC415" t="s">
        <v>109</v>
      </c>
      <c r="BD415" t="s">
        <v>106</v>
      </c>
      <c r="BE415" t="s">
        <v>1795</v>
      </c>
      <c r="BF415" s="131">
        <v>0</v>
      </c>
      <c r="BL415" s="108">
        <v>0.5</v>
      </c>
      <c r="BM415" s="131">
        <v>2</v>
      </c>
      <c r="BN415" s="108">
        <v>0.5</v>
      </c>
      <c r="BO415" s="108" t="s">
        <v>108</v>
      </c>
      <c r="BP415" s="108" t="s">
        <v>104</v>
      </c>
      <c r="BX415" s="108">
        <v>0</v>
      </c>
      <c r="CE415" s="108" t="s">
        <v>1796</v>
      </c>
      <c r="CL415" s="108"/>
    </row>
    <row r="416" spans="1:90">
      <c r="A416" s="123">
        <v>43307</v>
      </c>
      <c r="B416" s="108" t="s">
        <v>1794</v>
      </c>
      <c r="D416" s="108" t="s">
        <v>1208</v>
      </c>
      <c r="E416" s="108">
        <v>96</v>
      </c>
      <c r="F416" s="108">
        <v>4</v>
      </c>
      <c r="G416" s="124" t="s">
        <v>543</v>
      </c>
      <c r="H416" s="108">
        <v>0</v>
      </c>
      <c r="I416" s="108">
        <v>79.5</v>
      </c>
      <c r="J416" s="132" t="s">
        <v>707</v>
      </c>
      <c r="K416" s="126">
        <v>215.05500000000001</v>
      </c>
      <c r="L416" s="126">
        <v>215.85</v>
      </c>
      <c r="M416" s="127" t="s">
        <v>1797</v>
      </c>
      <c r="N416" s="133" t="s">
        <v>693</v>
      </c>
      <c r="P416" s="108" t="s">
        <v>13</v>
      </c>
      <c r="Q416" s="108" t="s">
        <v>13</v>
      </c>
      <c r="R416" s="124" t="s">
        <v>24</v>
      </c>
      <c r="S416" s="108" t="s">
        <v>701</v>
      </c>
      <c r="T416" t="s">
        <v>131</v>
      </c>
      <c r="U416" t="s">
        <v>136</v>
      </c>
      <c r="V416" s="108" t="s">
        <v>695</v>
      </c>
      <c r="W416" s="108">
        <v>4</v>
      </c>
      <c r="X416" s="129" t="s">
        <v>88</v>
      </c>
      <c r="Y416" s="108" t="s">
        <v>690</v>
      </c>
      <c r="Z416" s="108"/>
      <c r="AD416" s="108" t="s">
        <v>144</v>
      </c>
      <c r="AE416" s="108">
        <v>0</v>
      </c>
      <c r="AG416" s="108"/>
      <c r="AH416" s="124">
        <v>79.8</v>
      </c>
      <c r="AI416" s="130">
        <v>5</v>
      </c>
      <c r="AJ416" s="108">
        <v>2</v>
      </c>
      <c r="AK416" s="131" t="s">
        <v>108</v>
      </c>
      <c r="AL416" s="108" t="s">
        <v>106</v>
      </c>
      <c r="AN416" s="108">
        <v>0</v>
      </c>
      <c r="AO416" s="108"/>
      <c r="AP416" s="108"/>
      <c r="AQ416" s="108"/>
      <c r="AR416" s="131"/>
      <c r="AT416" s="108">
        <v>0</v>
      </c>
      <c r="AU416" s="108"/>
      <c r="AV416" s="108"/>
      <c r="AW416" s="108"/>
      <c r="AX416" s="108"/>
      <c r="AZ416" s="108">
        <v>20</v>
      </c>
      <c r="BA416">
        <v>10</v>
      </c>
      <c r="BB416">
        <v>2</v>
      </c>
      <c r="BC416" t="s">
        <v>109</v>
      </c>
      <c r="BD416" t="s">
        <v>106</v>
      </c>
      <c r="BF416" s="131">
        <v>0</v>
      </c>
      <c r="BL416" s="108">
        <v>0.2</v>
      </c>
      <c r="BM416" s="131">
        <v>1</v>
      </c>
      <c r="BN416" s="108">
        <v>0.5</v>
      </c>
      <c r="BO416" s="108" t="s">
        <v>108</v>
      </c>
      <c r="BP416" s="108" t="s">
        <v>104</v>
      </c>
      <c r="BX416" s="108">
        <v>0</v>
      </c>
      <c r="CE416" s="108" t="s">
        <v>1798</v>
      </c>
      <c r="CL416" s="108"/>
    </row>
    <row r="417" spans="1:90">
      <c r="A417" s="123">
        <v>43307</v>
      </c>
      <c r="B417" s="108" t="s">
        <v>1794</v>
      </c>
      <c r="D417" s="108" t="s">
        <v>1208</v>
      </c>
      <c r="E417" s="108">
        <v>97</v>
      </c>
      <c r="F417" s="108">
        <v>1</v>
      </c>
      <c r="G417" s="124" t="s">
        <v>544</v>
      </c>
      <c r="H417" s="108">
        <v>0</v>
      </c>
      <c r="I417" s="108">
        <v>99</v>
      </c>
      <c r="J417" s="132" t="s">
        <v>707</v>
      </c>
      <c r="K417" s="126">
        <v>215.6</v>
      </c>
      <c r="L417" s="126">
        <v>216.59</v>
      </c>
      <c r="M417" s="127" t="s">
        <v>1797</v>
      </c>
      <c r="N417" s="133" t="s">
        <v>693</v>
      </c>
      <c r="P417" s="108" t="s">
        <v>13</v>
      </c>
      <c r="Q417" s="108" t="s">
        <v>13</v>
      </c>
      <c r="R417" s="124" t="s">
        <v>701</v>
      </c>
      <c r="S417" s="108" t="s">
        <v>701</v>
      </c>
      <c r="V417" s="108" t="s">
        <v>695</v>
      </c>
      <c r="W417" s="108">
        <v>4</v>
      </c>
      <c r="X417" s="129" t="s">
        <v>88</v>
      </c>
      <c r="Y417" s="108" t="s">
        <v>690</v>
      </c>
      <c r="Z417" s="108"/>
      <c r="AD417" s="108" t="s">
        <v>144</v>
      </c>
      <c r="AE417" s="108">
        <v>0</v>
      </c>
      <c r="AG417" s="108"/>
      <c r="AH417" s="124">
        <v>79.8</v>
      </c>
      <c r="AI417" s="130">
        <v>5</v>
      </c>
      <c r="AJ417" s="108">
        <v>2</v>
      </c>
      <c r="AK417" s="131" t="s">
        <v>108</v>
      </c>
      <c r="AL417" s="108" t="s">
        <v>106</v>
      </c>
      <c r="AN417" s="108">
        <v>0</v>
      </c>
      <c r="AO417" s="108"/>
      <c r="AP417" s="108"/>
      <c r="AQ417" s="108"/>
      <c r="AR417" s="131"/>
      <c r="AT417" s="108">
        <v>0</v>
      </c>
      <c r="AU417" s="108"/>
      <c r="AV417" s="108"/>
      <c r="AW417" s="108"/>
      <c r="AX417" s="108"/>
      <c r="AZ417" s="108">
        <v>20</v>
      </c>
      <c r="BA417">
        <v>10</v>
      </c>
      <c r="BB417">
        <v>2</v>
      </c>
      <c r="BC417" t="s">
        <v>109</v>
      </c>
      <c r="BD417" t="s">
        <v>106</v>
      </c>
      <c r="BF417" s="131">
        <v>0</v>
      </c>
      <c r="BL417" s="108">
        <v>0.2</v>
      </c>
      <c r="BM417" s="131">
        <v>1</v>
      </c>
      <c r="BN417" s="108">
        <v>0.5</v>
      </c>
      <c r="BO417" s="108" t="s">
        <v>108</v>
      </c>
      <c r="BP417" s="108" t="s">
        <v>104</v>
      </c>
      <c r="BX417" s="108">
        <v>0</v>
      </c>
      <c r="CE417" s="108" t="s">
        <v>1798</v>
      </c>
      <c r="CL417" s="108"/>
    </row>
    <row r="418" spans="1:90">
      <c r="A418" s="123">
        <v>43307</v>
      </c>
      <c r="B418" s="108" t="s">
        <v>1794</v>
      </c>
      <c r="D418" s="108" t="s">
        <v>1208</v>
      </c>
      <c r="E418" s="108">
        <v>97</v>
      </c>
      <c r="F418" s="108">
        <v>2</v>
      </c>
      <c r="G418" s="124" t="s">
        <v>545</v>
      </c>
      <c r="H418" s="108">
        <v>0</v>
      </c>
      <c r="I418" s="108">
        <v>99.5</v>
      </c>
      <c r="J418" s="132" t="s">
        <v>707</v>
      </c>
      <c r="K418" s="126">
        <v>216.59</v>
      </c>
      <c r="L418" s="126">
        <v>217.58500000000001</v>
      </c>
      <c r="M418" s="127" t="s">
        <v>1797</v>
      </c>
      <c r="N418" s="133" t="s">
        <v>693</v>
      </c>
      <c r="P418" s="108" t="s">
        <v>13</v>
      </c>
      <c r="Q418" s="108" t="s">
        <v>13</v>
      </c>
      <c r="R418" s="124" t="s">
        <v>701</v>
      </c>
      <c r="S418" s="108" t="s">
        <v>701</v>
      </c>
      <c r="T418" s="108"/>
      <c r="U418" s="108"/>
      <c r="V418" s="108" t="s">
        <v>695</v>
      </c>
      <c r="W418" s="108">
        <v>4</v>
      </c>
      <c r="X418" s="129" t="s">
        <v>88</v>
      </c>
      <c r="Y418" s="108" t="s">
        <v>690</v>
      </c>
      <c r="Z418" s="108"/>
      <c r="AD418" s="108" t="s">
        <v>144</v>
      </c>
      <c r="AE418" s="108">
        <v>0</v>
      </c>
      <c r="AG418" s="108"/>
      <c r="AH418" s="124">
        <v>79.8</v>
      </c>
      <c r="AI418" s="130">
        <v>5</v>
      </c>
      <c r="AJ418" s="108">
        <v>2</v>
      </c>
      <c r="AK418" s="131" t="s">
        <v>108</v>
      </c>
      <c r="AL418" s="108" t="s">
        <v>106</v>
      </c>
      <c r="AN418" s="108">
        <v>0</v>
      </c>
      <c r="AO418" s="108"/>
      <c r="AP418" s="108"/>
      <c r="AQ418" s="108"/>
      <c r="AR418" s="131"/>
      <c r="AT418" s="108">
        <v>0</v>
      </c>
      <c r="AU418" s="108"/>
      <c r="AV418" s="108"/>
      <c r="AW418" s="108"/>
      <c r="AX418" s="108"/>
      <c r="AZ418" s="108">
        <v>20</v>
      </c>
      <c r="BA418">
        <v>10</v>
      </c>
      <c r="BB418">
        <v>2</v>
      </c>
      <c r="BC418" t="s">
        <v>109</v>
      </c>
      <c r="BD418" t="s">
        <v>106</v>
      </c>
      <c r="BF418" s="131">
        <v>0</v>
      </c>
      <c r="BL418" s="108">
        <v>0.2</v>
      </c>
      <c r="BM418">
        <v>1</v>
      </c>
      <c r="BN418">
        <v>0.5</v>
      </c>
      <c r="BO418" t="s">
        <v>108</v>
      </c>
      <c r="BP418" t="s">
        <v>104</v>
      </c>
      <c r="BX418" s="108">
        <v>0</v>
      </c>
      <c r="CE418" s="108" t="s">
        <v>1798</v>
      </c>
      <c r="CL418" s="108"/>
    </row>
    <row r="419" spans="1:90">
      <c r="A419" s="123">
        <v>43307</v>
      </c>
      <c r="B419" s="108" t="s">
        <v>1794</v>
      </c>
      <c r="D419" s="108" t="s">
        <v>1208</v>
      </c>
      <c r="E419" s="108">
        <v>97</v>
      </c>
      <c r="F419" s="108">
        <v>3</v>
      </c>
      <c r="G419" s="124" t="s">
        <v>546</v>
      </c>
      <c r="H419" s="108">
        <v>0</v>
      </c>
      <c r="I419" s="108">
        <v>49.5</v>
      </c>
      <c r="J419" s="132" t="s">
        <v>707</v>
      </c>
      <c r="K419" s="126">
        <v>217.58500000000001</v>
      </c>
      <c r="L419" s="126">
        <v>218.08</v>
      </c>
      <c r="M419" s="127" t="s">
        <v>1797</v>
      </c>
      <c r="N419" s="133" t="s">
        <v>693</v>
      </c>
      <c r="P419" s="108" t="s">
        <v>13</v>
      </c>
      <c r="Q419" s="108" t="s">
        <v>13</v>
      </c>
      <c r="R419" s="124" t="s">
        <v>701</v>
      </c>
      <c r="S419" s="108" t="s">
        <v>701</v>
      </c>
      <c r="T419" s="108"/>
      <c r="V419" s="108" t="s">
        <v>695</v>
      </c>
      <c r="W419" s="108">
        <v>4</v>
      </c>
      <c r="X419" s="129" t="s">
        <v>88</v>
      </c>
      <c r="Y419" s="108" t="s">
        <v>690</v>
      </c>
      <c r="Z419" s="108"/>
      <c r="AD419" s="108" t="s">
        <v>144</v>
      </c>
      <c r="AE419" s="108">
        <v>0</v>
      </c>
      <c r="AG419" s="108"/>
      <c r="AH419" s="124">
        <v>79.8</v>
      </c>
      <c r="AI419" s="130">
        <v>5</v>
      </c>
      <c r="AJ419" s="108">
        <v>2</v>
      </c>
      <c r="AK419" s="131" t="s">
        <v>108</v>
      </c>
      <c r="AL419" s="108" t="s">
        <v>106</v>
      </c>
      <c r="AN419" s="108">
        <v>0</v>
      </c>
      <c r="AO419" s="108"/>
      <c r="AP419" s="108"/>
      <c r="AQ419" s="108"/>
      <c r="AR419" s="131"/>
      <c r="AT419" s="108">
        <v>0</v>
      </c>
      <c r="AU419" s="108"/>
      <c r="AV419" s="108"/>
      <c r="AW419" s="108"/>
      <c r="AX419" s="108"/>
      <c r="AZ419" s="108">
        <v>20</v>
      </c>
      <c r="BA419">
        <v>10</v>
      </c>
      <c r="BB419">
        <v>2</v>
      </c>
      <c r="BC419" t="s">
        <v>109</v>
      </c>
      <c r="BD419" t="s">
        <v>106</v>
      </c>
      <c r="BF419" s="131">
        <v>0</v>
      </c>
      <c r="BL419" s="108">
        <v>0.2</v>
      </c>
      <c r="BM419" s="131">
        <v>1</v>
      </c>
      <c r="BN419" s="108">
        <v>0.5</v>
      </c>
      <c r="BO419" s="108" t="s">
        <v>108</v>
      </c>
      <c r="BP419" s="108" t="s">
        <v>104</v>
      </c>
      <c r="BX419" s="108">
        <v>0</v>
      </c>
      <c r="CE419" s="108" t="s">
        <v>1798</v>
      </c>
      <c r="CL419" s="108"/>
    </row>
    <row r="420" spans="1:90">
      <c r="A420" s="123">
        <v>43307</v>
      </c>
      <c r="B420" s="108" t="s">
        <v>1794</v>
      </c>
      <c r="D420" s="108" t="s">
        <v>1208</v>
      </c>
      <c r="E420" s="108">
        <v>97</v>
      </c>
      <c r="F420" s="108">
        <v>4</v>
      </c>
      <c r="G420" s="124" t="s">
        <v>547</v>
      </c>
      <c r="H420" s="108">
        <v>0</v>
      </c>
      <c r="I420" s="108">
        <v>70.5</v>
      </c>
      <c r="J420" s="132" t="s">
        <v>707</v>
      </c>
      <c r="K420" s="126">
        <v>218.08</v>
      </c>
      <c r="L420" s="126">
        <v>218.78500000000003</v>
      </c>
      <c r="M420" s="127" t="s">
        <v>1797</v>
      </c>
      <c r="N420" s="133" t="s">
        <v>693</v>
      </c>
      <c r="P420" s="108" t="s">
        <v>13</v>
      </c>
      <c r="Q420" s="108" t="s">
        <v>13</v>
      </c>
      <c r="R420" s="124" t="s">
        <v>701</v>
      </c>
      <c r="S420" s="108" t="s">
        <v>701</v>
      </c>
      <c r="V420" s="108" t="s">
        <v>695</v>
      </c>
      <c r="W420" s="108">
        <v>4</v>
      </c>
      <c r="X420" s="129" t="s">
        <v>88</v>
      </c>
      <c r="Y420" s="108" t="s">
        <v>690</v>
      </c>
      <c r="Z420" s="108"/>
      <c r="AD420" s="108" t="s">
        <v>144</v>
      </c>
      <c r="AE420" s="108">
        <v>0</v>
      </c>
      <c r="AG420" s="108"/>
      <c r="AH420" s="124">
        <v>79.8</v>
      </c>
      <c r="AI420" s="130">
        <v>5</v>
      </c>
      <c r="AJ420" s="108">
        <v>2</v>
      </c>
      <c r="AK420" s="131" t="s">
        <v>108</v>
      </c>
      <c r="AL420" s="108" t="s">
        <v>106</v>
      </c>
      <c r="AN420" s="108">
        <v>0</v>
      </c>
      <c r="AO420" s="108"/>
      <c r="AP420" s="108"/>
      <c r="AQ420" s="108"/>
      <c r="AR420" s="131"/>
      <c r="AT420" s="108">
        <v>0</v>
      </c>
      <c r="AU420" s="108"/>
      <c r="AV420" s="108"/>
      <c r="AW420" s="108"/>
      <c r="AX420" s="108"/>
      <c r="AZ420" s="108">
        <v>20</v>
      </c>
      <c r="BA420">
        <v>10</v>
      </c>
      <c r="BB420">
        <v>2</v>
      </c>
      <c r="BC420" t="s">
        <v>109</v>
      </c>
      <c r="BD420" t="s">
        <v>106</v>
      </c>
      <c r="BF420" s="131">
        <v>0</v>
      </c>
      <c r="BL420" s="108">
        <v>0.2</v>
      </c>
      <c r="BM420" s="131">
        <v>1</v>
      </c>
      <c r="BN420" s="108">
        <v>0.5</v>
      </c>
      <c r="BO420" s="108" t="s">
        <v>108</v>
      </c>
      <c r="BP420" s="108" t="s">
        <v>104</v>
      </c>
      <c r="BX420" s="108">
        <v>0</v>
      </c>
      <c r="CE420" s="108" t="s">
        <v>1798</v>
      </c>
      <c r="CL420" s="108"/>
    </row>
    <row r="421" spans="1:90">
      <c r="A421" s="123">
        <v>43307</v>
      </c>
      <c r="B421" s="108" t="s">
        <v>1794</v>
      </c>
      <c r="D421" s="108" t="s">
        <v>1208</v>
      </c>
      <c r="E421" s="108">
        <v>98</v>
      </c>
      <c r="F421" s="108">
        <v>1</v>
      </c>
      <c r="G421" s="124" t="s">
        <v>548</v>
      </c>
      <c r="H421" s="108">
        <v>0</v>
      </c>
      <c r="I421" s="108">
        <v>26.5</v>
      </c>
      <c r="J421" s="132" t="s">
        <v>707</v>
      </c>
      <c r="K421" s="126">
        <v>218.35</v>
      </c>
      <c r="L421" s="126">
        <v>218.61499999999998</v>
      </c>
      <c r="M421" s="127" t="s">
        <v>1797</v>
      </c>
      <c r="N421" s="133" t="s">
        <v>693</v>
      </c>
      <c r="P421" s="108" t="s">
        <v>13</v>
      </c>
      <c r="Q421" s="108" t="s">
        <v>13</v>
      </c>
      <c r="R421" s="124" t="s">
        <v>701</v>
      </c>
      <c r="S421" s="108" t="s">
        <v>701</v>
      </c>
      <c r="V421" s="108" t="s">
        <v>695</v>
      </c>
      <c r="W421" s="108">
        <v>4</v>
      </c>
      <c r="X421" s="129" t="s">
        <v>88</v>
      </c>
      <c r="Y421" s="108" t="s">
        <v>690</v>
      </c>
      <c r="Z421" s="108"/>
      <c r="AD421" s="108" t="s">
        <v>144</v>
      </c>
      <c r="AE421" s="108">
        <v>0</v>
      </c>
      <c r="AG421" s="108"/>
      <c r="AH421" s="124">
        <v>79.8</v>
      </c>
      <c r="AI421" s="130">
        <v>5</v>
      </c>
      <c r="AJ421" s="108">
        <v>2</v>
      </c>
      <c r="AK421" s="131" t="s">
        <v>108</v>
      </c>
      <c r="AL421" s="108" t="s">
        <v>106</v>
      </c>
      <c r="AN421" s="108">
        <v>0</v>
      </c>
      <c r="AO421" s="108"/>
      <c r="AP421" s="108"/>
      <c r="AQ421" s="108"/>
      <c r="AR421" s="131"/>
      <c r="AT421" s="108">
        <v>0</v>
      </c>
      <c r="AU421" s="108"/>
      <c r="AV421" s="108"/>
      <c r="AW421" s="108"/>
      <c r="AX421" s="108"/>
      <c r="AZ421" s="108">
        <v>20</v>
      </c>
      <c r="BA421">
        <v>10</v>
      </c>
      <c r="BB421">
        <v>2</v>
      </c>
      <c r="BC421" t="s">
        <v>109</v>
      </c>
      <c r="BD421" t="s">
        <v>106</v>
      </c>
      <c r="BF421" s="131">
        <v>0</v>
      </c>
      <c r="BL421" s="108">
        <v>0.2</v>
      </c>
      <c r="BM421" s="131">
        <v>1</v>
      </c>
      <c r="BN421" s="108">
        <v>0.5</v>
      </c>
      <c r="BO421" s="108" t="s">
        <v>108</v>
      </c>
      <c r="BP421" s="108" t="s">
        <v>104</v>
      </c>
      <c r="BX421" s="108">
        <v>0</v>
      </c>
      <c r="CD421" s="108"/>
      <c r="CE421" s="108" t="s">
        <v>1798</v>
      </c>
      <c r="CL421" s="108"/>
    </row>
    <row r="422" spans="1:90">
      <c r="A422" s="123">
        <v>43307</v>
      </c>
      <c r="B422" s="108" t="s">
        <v>1794</v>
      </c>
      <c r="D422" s="108" t="s">
        <v>1208</v>
      </c>
      <c r="E422" s="108">
        <v>99</v>
      </c>
      <c r="F422" s="108">
        <v>1</v>
      </c>
      <c r="G422" s="124" t="s">
        <v>549</v>
      </c>
      <c r="H422" s="108">
        <v>0</v>
      </c>
      <c r="I422" s="108">
        <v>96</v>
      </c>
      <c r="J422" s="132" t="s">
        <v>707</v>
      </c>
      <c r="K422" s="126">
        <v>218.6</v>
      </c>
      <c r="L422" s="126">
        <v>219.56</v>
      </c>
      <c r="M422" s="127" t="s">
        <v>1797</v>
      </c>
      <c r="N422" s="133" t="s">
        <v>693</v>
      </c>
      <c r="P422" s="108" t="s">
        <v>13</v>
      </c>
      <c r="Q422" s="108" t="s">
        <v>13</v>
      </c>
      <c r="R422" s="124" t="s">
        <v>701</v>
      </c>
      <c r="S422" s="108" t="s">
        <v>701</v>
      </c>
      <c r="T422" s="108"/>
      <c r="U422" s="108"/>
      <c r="V422" s="108" t="s">
        <v>695</v>
      </c>
      <c r="W422" s="108">
        <v>4</v>
      </c>
      <c r="X422" s="129" t="s">
        <v>88</v>
      </c>
      <c r="Y422" s="108" t="s">
        <v>690</v>
      </c>
      <c r="Z422" s="108"/>
      <c r="AD422" s="108" t="s">
        <v>144</v>
      </c>
      <c r="AE422" s="108">
        <v>0</v>
      </c>
      <c r="AG422" s="108"/>
      <c r="AH422" s="124">
        <v>79.8</v>
      </c>
      <c r="AI422" s="130">
        <v>5</v>
      </c>
      <c r="AJ422" s="108">
        <v>2</v>
      </c>
      <c r="AK422" s="131" t="s">
        <v>108</v>
      </c>
      <c r="AL422" s="108" t="s">
        <v>106</v>
      </c>
      <c r="AN422" s="108">
        <v>0</v>
      </c>
      <c r="AT422" s="108">
        <v>0</v>
      </c>
      <c r="AZ422" s="108">
        <v>20</v>
      </c>
      <c r="BA422">
        <v>10</v>
      </c>
      <c r="BB422">
        <v>2</v>
      </c>
      <c r="BC422" t="s">
        <v>109</v>
      </c>
      <c r="BD422" t="s">
        <v>106</v>
      </c>
      <c r="BF422" s="131">
        <v>0</v>
      </c>
      <c r="BL422" s="108">
        <v>0.2</v>
      </c>
      <c r="BM422" s="131">
        <v>1</v>
      </c>
      <c r="BN422" s="108">
        <v>0.5</v>
      </c>
      <c r="BO422" s="108" t="s">
        <v>108</v>
      </c>
      <c r="BP422" s="108" t="s">
        <v>104</v>
      </c>
      <c r="BX422" s="108">
        <v>0</v>
      </c>
      <c r="CE422" s="108" t="s">
        <v>1798</v>
      </c>
      <c r="CL422" s="108"/>
    </row>
    <row r="423" spans="1:90">
      <c r="A423" s="123">
        <v>43307</v>
      </c>
      <c r="B423" s="108" t="s">
        <v>1794</v>
      </c>
      <c r="D423" s="108" t="s">
        <v>1208</v>
      </c>
      <c r="E423" s="108">
        <v>99</v>
      </c>
      <c r="F423" s="108">
        <v>2</v>
      </c>
      <c r="G423" s="124" t="s">
        <v>550</v>
      </c>
      <c r="H423" s="108">
        <v>0</v>
      </c>
      <c r="I423" s="108">
        <v>96</v>
      </c>
      <c r="J423" s="132" t="s">
        <v>707</v>
      </c>
      <c r="K423" s="126">
        <v>219.56</v>
      </c>
      <c r="L423" s="126">
        <v>220.52</v>
      </c>
      <c r="M423" s="127" t="s">
        <v>1797</v>
      </c>
      <c r="N423" s="133" t="s">
        <v>693</v>
      </c>
      <c r="P423" s="108" t="s">
        <v>13</v>
      </c>
      <c r="Q423" s="108" t="s">
        <v>13</v>
      </c>
      <c r="R423" s="124" t="s">
        <v>701</v>
      </c>
      <c r="S423" s="108" t="s">
        <v>701</v>
      </c>
      <c r="T423" s="108"/>
      <c r="V423" s="108" t="s">
        <v>695</v>
      </c>
      <c r="W423" s="108">
        <v>4</v>
      </c>
      <c r="X423" s="129" t="s">
        <v>88</v>
      </c>
      <c r="Y423" s="108" t="s">
        <v>690</v>
      </c>
      <c r="Z423" s="108"/>
      <c r="AD423" s="108" t="s">
        <v>144</v>
      </c>
      <c r="AE423" s="108">
        <v>0</v>
      </c>
      <c r="AG423" s="108"/>
      <c r="AH423" s="124">
        <v>79.8</v>
      </c>
      <c r="AI423" s="130">
        <v>5</v>
      </c>
      <c r="AJ423" s="108">
        <v>2</v>
      </c>
      <c r="AK423" s="131" t="s">
        <v>108</v>
      </c>
      <c r="AL423" s="108" t="s">
        <v>106</v>
      </c>
      <c r="AN423" s="108">
        <v>0</v>
      </c>
      <c r="AO423" s="108"/>
      <c r="AP423" s="108"/>
      <c r="AQ423" s="108"/>
      <c r="AR423" s="131"/>
      <c r="AT423" s="108">
        <v>0</v>
      </c>
      <c r="AU423" s="108"/>
      <c r="AV423" s="108"/>
      <c r="AW423" s="108"/>
      <c r="AX423" s="108"/>
      <c r="AZ423" s="108">
        <v>20</v>
      </c>
      <c r="BA423">
        <v>10</v>
      </c>
      <c r="BB423">
        <v>2</v>
      </c>
      <c r="BC423" t="s">
        <v>109</v>
      </c>
      <c r="BD423" t="s">
        <v>106</v>
      </c>
      <c r="BF423" s="131">
        <v>0</v>
      </c>
      <c r="BL423" s="108">
        <v>0.2</v>
      </c>
      <c r="BM423" s="131">
        <v>1</v>
      </c>
      <c r="BN423" s="108">
        <v>0.5</v>
      </c>
      <c r="BO423" s="108" t="s">
        <v>108</v>
      </c>
      <c r="BP423" s="108" t="s">
        <v>104</v>
      </c>
      <c r="BX423" s="108">
        <v>0</v>
      </c>
      <c r="CE423" s="108" t="s">
        <v>1798</v>
      </c>
      <c r="CL423" s="108"/>
    </row>
    <row r="424" spans="1:90">
      <c r="A424" s="123">
        <v>43307</v>
      </c>
      <c r="B424" s="108" t="s">
        <v>1794</v>
      </c>
      <c r="D424" s="108" t="s">
        <v>1208</v>
      </c>
      <c r="E424" s="108">
        <v>99</v>
      </c>
      <c r="F424" s="108">
        <v>3</v>
      </c>
      <c r="G424" s="124" t="s">
        <v>551</v>
      </c>
      <c r="H424" s="108">
        <v>0</v>
      </c>
      <c r="I424" s="108">
        <v>94.5</v>
      </c>
      <c r="J424" s="132" t="s">
        <v>707</v>
      </c>
      <c r="K424" s="126">
        <v>220.52</v>
      </c>
      <c r="L424" s="126">
        <v>221.465</v>
      </c>
      <c r="M424" s="127" t="s">
        <v>1797</v>
      </c>
      <c r="N424" s="133" t="s">
        <v>693</v>
      </c>
      <c r="P424" s="108" t="s">
        <v>13</v>
      </c>
      <c r="Q424" s="108" t="s">
        <v>13</v>
      </c>
      <c r="R424" s="124" t="s">
        <v>701</v>
      </c>
      <c r="S424" s="108" t="s">
        <v>701</v>
      </c>
      <c r="T424" s="108"/>
      <c r="U424" s="108"/>
      <c r="V424" s="108" t="s">
        <v>695</v>
      </c>
      <c r="W424" s="108">
        <v>4</v>
      </c>
      <c r="X424" s="129" t="s">
        <v>88</v>
      </c>
      <c r="Y424" s="108" t="s">
        <v>690</v>
      </c>
      <c r="Z424" s="108"/>
      <c r="AD424" s="108" t="s">
        <v>144</v>
      </c>
      <c r="AE424" s="108">
        <v>0</v>
      </c>
      <c r="AG424" s="108"/>
      <c r="AH424" s="124">
        <v>79.8</v>
      </c>
      <c r="AI424" s="130">
        <v>5</v>
      </c>
      <c r="AJ424" s="108">
        <v>2</v>
      </c>
      <c r="AK424" s="131" t="s">
        <v>108</v>
      </c>
      <c r="AL424" s="108" t="s">
        <v>106</v>
      </c>
      <c r="AN424" s="108">
        <v>0</v>
      </c>
      <c r="AT424" s="108">
        <v>0</v>
      </c>
      <c r="AZ424" s="108">
        <v>20</v>
      </c>
      <c r="BA424">
        <v>10</v>
      </c>
      <c r="BB424">
        <v>2</v>
      </c>
      <c r="BC424" t="s">
        <v>109</v>
      </c>
      <c r="BD424" t="s">
        <v>106</v>
      </c>
      <c r="BF424" s="131">
        <v>0</v>
      </c>
      <c r="BL424" s="108">
        <v>0.2</v>
      </c>
      <c r="BM424" s="131">
        <v>1</v>
      </c>
      <c r="BN424" s="108">
        <v>0.5</v>
      </c>
      <c r="BO424" s="108" t="s">
        <v>108</v>
      </c>
      <c r="BP424" s="108" t="s">
        <v>104</v>
      </c>
      <c r="BX424" s="108">
        <v>0</v>
      </c>
      <c r="CE424" s="108" t="s">
        <v>1798</v>
      </c>
      <c r="CL424" s="108"/>
    </row>
    <row r="425" spans="1:90">
      <c r="A425" s="123">
        <v>43307</v>
      </c>
      <c r="B425" s="108" t="s">
        <v>1794</v>
      </c>
      <c r="D425" s="108" t="s">
        <v>1208</v>
      </c>
      <c r="E425" s="108">
        <v>99</v>
      </c>
      <c r="F425" s="108">
        <v>4</v>
      </c>
      <c r="G425" s="124" t="s">
        <v>552</v>
      </c>
      <c r="H425" s="108">
        <v>0</v>
      </c>
      <c r="I425" s="108">
        <v>33.5</v>
      </c>
      <c r="J425" s="132" t="s">
        <v>707</v>
      </c>
      <c r="K425" s="126">
        <v>221.465</v>
      </c>
      <c r="L425" s="126">
        <v>221.8</v>
      </c>
      <c r="M425" s="127" t="s">
        <v>1797</v>
      </c>
      <c r="N425" s="134" t="s">
        <v>693</v>
      </c>
      <c r="P425" s="108" t="s">
        <v>13</v>
      </c>
      <c r="Q425" s="108" t="s">
        <v>13</v>
      </c>
      <c r="R425" s="124" t="s">
        <v>701</v>
      </c>
      <c r="S425" s="108" t="s">
        <v>701</v>
      </c>
      <c r="T425" s="108"/>
      <c r="V425" s="108" t="s">
        <v>695</v>
      </c>
      <c r="W425" s="108">
        <v>4</v>
      </c>
      <c r="X425" s="129" t="s">
        <v>88</v>
      </c>
      <c r="Y425" s="108" t="s">
        <v>690</v>
      </c>
      <c r="Z425" s="108"/>
      <c r="AD425" s="108" t="s">
        <v>144</v>
      </c>
      <c r="AE425" s="108">
        <v>0</v>
      </c>
      <c r="AG425" s="108"/>
      <c r="AH425" s="124">
        <v>79.8</v>
      </c>
      <c r="AI425" s="130">
        <v>5</v>
      </c>
      <c r="AJ425" s="108">
        <v>2</v>
      </c>
      <c r="AK425" s="131" t="s">
        <v>108</v>
      </c>
      <c r="AL425" s="108" t="s">
        <v>106</v>
      </c>
      <c r="AN425" s="108">
        <v>0</v>
      </c>
      <c r="AO425" s="108"/>
      <c r="AP425" s="108"/>
      <c r="AQ425" s="108"/>
      <c r="AR425" s="131"/>
      <c r="AT425" s="108">
        <v>0</v>
      </c>
      <c r="AU425" s="108"/>
      <c r="AV425" s="108"/>
      <c r="AW425" s="108"/>
      <c r="AX425" s="108"/>
      <c r="AZ425" s="108">
        <v>20</v>
      </c>
      <c r="BA425">
        <v>10</v>
      </c>
      <c r="BB425">
        <v>2</v>
      </c>
      <c r="BC425" t="s">
        <v>109</v>
      </c>
      <c r="BD425" t="s">
        <v>106</v>
      </c>
      <c r="BF425" s="131">
        <v>0</v>
      </c>
      <c r="BL425" s="108">
        <v>0.2</v>
      </c>
      <c r="BM425" s="131">
        <v>1</v>
      </c>
      <c r="BN425" s="108">
        <v>0.5</v>
      </c>
      <c r="BO425" s="108" t="s">
        <v>108</v>
      </c>
      <c r="BP425" s="108" t="s">
        <v>104</v>
      </c>
      <c r="BX425" s="108">
        <v>0</v>
      </c>
      <c r="CE425" s="108" t="s">
        <v>1798</v>
      </c>
      <c r="CL425" s="108"/>
    </row>
    <row r="426" spans="1:90">
      <c r="A426" s="123">
        <v>43307</v>
      </c>
      <c r="B426" s="108" t="s">
        <v>1794</v>
      </c>
      <c r="D426" s="108" t="s">
        <v>1208</v>
      </c>
      <c r="E426" s="108">
        <v>100</v>
      </c>
      <c r="F426" s="108">
        <v>1</v>
      </c>
      <c r="G426" s="124" t="s">
        <v>553</v>
      </c>
      <c r="H426" s="108">
        <v>0</v>
      </c>
      <c r="I426" s="108">
        <v>93.5</v>
      </c>
      <c r="J426" s="132" t="s">
        <v>707</v>
      </c>
      <c r="K426" s="126">
        <v>221.6</v>
      </c>
      <c r="L426" s="126">
        <v>222.535</v>
      </c>
      <c r="M426" s="127" t="s">
        <v>1797</v>
      </c>
      <c r="N426" s="128" t="s">
        <v>693</v>
      </c>
      <c r="P426" s="108" t="s">
        <v>13</v>
      </c>
      <c r="Q426" s="108" t="s">
        <v>13</v>
      </c>
      <c r="R426" s="124" t="s">
        <v>701</v>
      </c>
      <c r="S426" s="108" t="s">
        <v>701</v>
      </c>
      <c r="V426" s="108" t="s">
        <v>695</v>
      </c>
      <c r="W426" s="108">
        <v>4</v>
      </c>
      <c r="X426" s="129" t="s">
        <v>88</v>
      </c>
      <c r="Y426" s="108" t="s">
        <v>690</v>
      </c>
      <c r="Z426" s="108"/>
      <c r="AD426" s="108" t="s">
        <v>144</v>
      </c>
      <c r="AE426" s="108">
        <v>0</v>
      </c>
      <c r="AG426" s="108"/>
      <c r="AH426" s="124">
        <v>79.8</v>
      </c>
      <c r="AI426" s="130">
        <v>5</v>
      </c>
      <c r="AJ426" s="108">
        <v>2</v>
      </c>
      <c r="AK426" s="131" t="s">
        <v>108</v>
      </c>
      <c r="AL426" s="108" t="s">
        <v>106</v>
      </c>
      <c r="AN426" s="108">
        <v>0</v>
      </c>
      <c r="AO426" s="108"/>
      <c r="AP426" s="108"/>
      <c r="AQ426" s="108"/>
      <c r="AR426" s="131"/>
      <c r="AT426" s="108">
        <v>0</v>
      </c>
      <c r="AU426" s="108"/>
      <c r="AV426" s="108"/>
      <c r="AW426" s="108"/>
      <c r="AX426" s="108"/>
      <c r="AZ426" s="108">
        <v>20</v>
      </c>
      <c r="BA426">
        <v>10</v>
      </c>
      <c r="BB426">
        <v>2</v>
      </c>
      <c r="BC426" t="s">
        <v>109</v>
      </c>
      <c r="BD426" t="s">
        <v>106</v>
      </c>
      <c r="BF426" s="131">
        <v>0</v>
      </c>
      <c r="BL426" s="108">
        <v>0.2</v>
      </c>
      <c r="BM426" s="131">
        <v>1</v>
      </c>
      <c r="BN426" s="108">
        <v>0.5</v>
      </c>
      <c r="BO426" s="108" t="s">
        <v>108</v>
      </c>
      <c r="BP426" s="108" t="s">
        <v>104</v>
      </c>
      <c r="BX426" s="108">
        <v>0</v>
      </c>
      <c r="CE426" s="108" t="s">
        <v>1798</v>
      </c>
      <c r="CL426" s="108"/>
    </row>
    <row r="427" spans="1:90">
      <c r="A427" s="123">
        <v>43307</v>
      </c>
      <c r="B427" s="108" t="s">
        <v>1794</v>
      </c>
      <c r="D427" s="108" t="s">
        <v>1208</v>
      </c>
      <c r="E427" s="108">
        <v>100</v>
      </c>
      <c r="F427" s="108">
        <v>2</v>
      </c>
      <c r="G427" s="124" t="s">
        <v>554</v>
      </c>
      <c r="H427" s="108">
        <v>0</v>
      </c>
      <c r="I427" s="108">
        <v>14</v>
      </c>
      <c r="J427" s="132" t="s">
        <v>707</v>
      </c>
      <c r="K427" s="126">
        <v>222.535</v>
      </c>
      <c r="L427" s="126">
        <v>222.67499999999998</v>
      </c>
      <c r="M427" s="127" t="s">
        <v>1797</v>
      </c>
      <c r="N427" s="128" t="s">
        <v>693</v>
      </c>
      <c r="P427" s="108" t="s">
        <v>13</v>
      </c>
      <c r="Q427" s="108" t="s">
        <v>13</v>
      </c>
      <c r="R427" s="124" t="s">
        <v>701</v>
      </c>
      <c r="S427" s="108" t="s">
        <v>23</v>
      </c>
      <c r="V427" s="108" t="s">
        <v>695</v>
      </c>
      <c r="W427" s="108">
        <v>4</v>
      </c>
      <c r="X427" s="129" t="s">
        <v>88</v>
      </c>
      <c r="Y427" s="108" t="s">
        <v>690</v>
      </c>
      <c r="Z427" s="108"/>
      <c r="AD427" s="108" t="s">
        <v>144</v>
      </c>
      <c r="AE427" s="108">
        <v>0</v>
      </c>
      <c r="AG427" s="108"/>
      <c r="AH427" s="124">
        <v>79.8</v>
      </c>
      <c r="AI427" s="130">
        <v>5</v>
      </c>
      <c r="AJ427" s="108">
        <v>2</v>
      </c>
      <c r="AK427" s="131" t="s">
        <v>108</v>
      </c>
      <c r="AL427" s="108" t="s">
        <v>106</v>
      </c>
      <c r="AN427" s="108">
        <v>0</v>
      </c>
      <c r="AO427" s="108"/>
      <c r="AP427" s="108"/>
      <c r="AQ427" s="108"/>
      <c r="AR427" s="131"/>
      <c r="AT427" s="108">
        <v>0</v>
      </c>
      <c r="AU427" s="108"/>
      <c r="AV427" s="108"/>
      <c r="AW427" s="108"/>
      <c r="AX427" s="108"/>
      <c r="AZ427" s="108">
        <v>20</v>
      </c>
      <c r="BA427">
        <v>10</v>
      </c>
      <c r="BB427">
        <v>2</v>
      </c>
      <c r="BC427" t="s">
        <v>109</v>
      </c>
      <c r="BD427" t="s">
        <v>106</v>
      </c>
      <c r="BF427" s="131">
        <v>0</v>
      </c>
      <c r="BL427" s="108">
        <v>0.2</v>
      </c>
      <c r="BM427" s="131">
        <v>1</v>
      </c>
      <c r="BN427" s="108">
        <v>0.5</v>
      </c>
      <c r="BO427" s="108" t="s">
        <v>108</v>
      </c>
      <c r="BP427" s="108" t="s">
        <v>104</v>
      </c>
      <c r="BX427" s="108">
        <v>0</v>
      </c>
      <c r="CE427" s="108" t="s">
        <v>1798</v>
      </c>
      <c r="CL427" s="108"/>
    </row>
    <row r="428" spans="1:90">
      <c r="A428" s="123">
        <v>43307</v>
      </c>
      <c r="B428" s="108" t="s">
        <v>1794</v>
      </c>
      <c r="D428" s="108" t="s">
        <v>1208</v>
      </c>
      <c r="E428" s="108">
        <v>100</v>
      </c>
      <c r="F428" s="108">
        <v>2</v>
      </c>
      <c r="G428" s="124" t="s">
        <v>554</v>
      </c>
      <c r="H428" s="108">
        <v>14</v>
      </c>
      <c r="I428" s="108">
        <v>41</v>
      </c>
      <c r="J428" s="132" t="s">
        <v>707</v>
      </c>
      <c r="K428" s="126">
        <v>222.67499999999998</v>
      </c>
      <c r="L428" s="126">
        <v>222.94499999999999</v>
      </c>
      <c r="M428" s="127" t="s">
        <v>1799</v>
      </c>
      <c r="N428" s="128">
        <v>2</v>
      </c>
      <c r="O428" t="s">
        <v>28</v>
      </c>
      <c r="P428" s="108" t="s">
        <v>12</v>
      </c>
      <c r="Q428" s="108" t="s">
        <v>1326</v>
      </c>
      <c r="R428" s="124" t="s">
        <v>23</v>
      </c>
      <c r="S428" s="108" t="s">
        <v>23</v>
      </c>
      <c r="T428" t="s">
        <v>131</v>
      </c>
      <c r="U428" t="s">
        <v>136</v>
      </c>
      <c r="V428" s="108" t="s">
        <v>695</v>
      </c>
      <c r="W428" s="108">
        <v>4</v>
      </c>
      <c r="X428" s="129" t="s">
        <v>89</v>
      </c>
      <c r="Y428" s="108" t="s">
        <v>708</v>
      </c>
      <c r="Z428" s="108"/>
      <c r="AD428" s="108" t="s">
        <v>144</v>
      </c>
      <c r="AE428" s="108">
        <v>0</v>
      </c>
      <c r="AG428" s="108"/>
      <c r="AH428" s="124">
        <v>97</v>
      </c>
      <c r="AI428" s="130">
        <v>2</v>
      </c>
      <c r="AJ428" s="108">
        <v>1</v>
      </c>
      <c r="AK428" s="131" t="s">
        <v>108</v>
      </c>
      <c r="AL428" s="108" t="s">
        <v>106</v>
      </c>
      <c r="AN428" s="108">
        <v>0</v>
      </c>
      <c r="AO428" s="108"/>
      <c r="AP428" s="108"/>
      <c r="AQ428" s="108"/>
      <c r="AR428" s="131"/>
      <c r="AT428" s="108">
        <v>0</v>
      </c>
      <c r="AU428" s="108"/>
      <c r="AV428" s="108"/>
      <c r="AW428" s="108"/>
      <c r="AX428" s="108"/>
      <c r="AZ428" s="108">
        <v>2</v>
      </c>
      <c r="BA428">
        <v>5</v>
      </c>
      <c r="BB428">
        <v>2</v>
      </c>
      <c r="BC428" t="s">
        <v>110</v>
      </c>
      <c r="BD428" t="s">
        <v>106</v>
      </c>
      <c r="BF428" s="131">
        <v>0</v>
      </c>
      <c r="BL428" s="108">
        <v>1</v>
      </c>
      <c r="BM428" s="131">
        <v>3</v>
      </c>
      <c r="BN428" s="108">
        <v>1</v>
      </c>
      <c r="BO428" s="108" t="s">
        <v>108</v>
      </c>
      <c r="BP428" s="108" t="s">
        <v>106</v>
      </c>
      <c r="BX428" s="108">
        <v>0</v>
      </c>
      <c r="CE428" s="108" t="s">
        <v>1800</v>
      </c>
      <c r="CL428" s="108"/>
    </row>
    <row r="429" spans="1:90">
      <c r="A429" s="123">
        <v>43307</v>
      </c>
      <c r="B429" s="108" t="s">
        <v>1794</v>
      </c>
      <c r="D429" s="108" t="s">
        <v>1208</v>
      </c>
      <c r="E429" s="108">
        <v>100</v>
      </c>
      <c r="F429" s="108">
        <v>2</v>
      </c>
      <c r="G429" s="124" t="s">
        <v>554</v>
      </c>
      <c r="H429" s="108">
        <v>41</v>
      </c>
      <c r="I429" s="108">
        <v>90.5</v>
      </c>
      <c r="J429" s="132" t="s">
        <v>707</v>
      </c>
      <c r="K429" s="126">
        <v>222.94499999999999</v>
      </c>
      <c r="L429" s="126">
        <v>223.44</v>
      </c>
      <c r="M429" s="127" t="s">
        <v>1801</v>
      </c>
      <c r="N429" s="128">
        <v>2</v>
      </c>
      <c r="P429" s="108" t="s">
        <v>13</v>
      </c>
      <c r="Q429" s="108" t="s">
        <v>13</v>
      </c>
      <c r="R429" s="124" t="s">
        <v>23</v>
      </c>
      <c r="S429" s="108" t="s">
        <v>701</v>
      </c>
      <c r="T429" t="s">
        <v>131</v>
      </c>
      <c r="U429" t="s">
        <v>136</v>
      </c>
      <c r="V429" s="108" t="s">
        <v>695</v>
      </c>
      <c r="W429" s="108">
        <v>4</v>
      </c>
      <c r="X429" s="129" t="s">
        <v>88</v>
      </c>
      <c r="Y429" s="108" t="s">
        <v>690</v>
      </c>
      <c r="Z429" s="108"/>
      <c r="AD429" s="108" t="s">
        <v>144</v>
      </c>
      <c r="AE429" s="108">
        <v>0</v>
      </c>
      <c r="AG429" s="108"/>
      <c r="AH429" s="124">
        <v>79.7</v>
      </c>
      <c r="AI429" s="130">
        <v>4</v>
      </c>
      <c r="AJ429" s="108">
        <v>2</v>
      </c>
      <c r="AK429" s="131" t="s">
        <v>108</v>
      </c>
      <c r="AL429" s="108" t="s">
        <v>106</v>
      </c>
      <c r="AN429" s="108">
        <v>0</v>
      </c>
      <c r="AO429" s="108"/>
      <c r="AP429" s="108"/>
      <c r="AQ429" s="108"/>
      <c r="AR429" s="131"/>
      <c r="AT429" s="108">
        <v>0</v>
      </c>
      <c r="AU429" s="108"/>
      <c r="AV429" s="108"/>
      <c r="AW429" s="108"/>
      <c r="AX429" s="108"/>
      <c r="AZ429" s="108">
        <v>20</v>
      </c>
      <c r="BA429">
        <v>6</v>
      </c>
      <c r="BB429">
        <v>2</v>
      </c>
      <c r="BC429" t="s">
        <v>108</v>
      </c>
      <c r="BD429" t="s">
        <v>106</v>
      </c>
      <c r="BF429" s="131">
        <v>0</v>
      </c>
      <c r="BL429" s="108">
        <v>0.2</v>
      </c>
      <c r="BM429" s="131">
        <v>1</v>
      </c>
      <c r="BN429" s="108">
        <v>0.5</v>
      </c>
      <c r="BO429" s="108" t="s">
        <v>112</v>
      </c>
      <c r="BP429" s="108" t="s">
        <v>106</v>
      </c>
      <c r="BX429" s="108">
        <v>0.1</v>
      </c>
      <c r="CA429" t="s">
        <v>112</v>
      </c>
      <c r="CB429" t="s">
        <v>106</v>
      </c>
      <c r="CE429" s="108" t="s">
        <v>709</v>
      </c>
      <c r="CL429" s="108"/>
    </row>
    <row r="430" spans="1:90">
      <c r="A430" s="123">
        <v>43307</v>
      </c>
      <c r="B430" s="108" t="s">
        <v>1794</v>
      </c>
      <c r="D430" s="108" t="s">
        <v>1208</v>
      </c>
      <c r="E430" s="108">
        <v>100</v>
      </c>
      <c r="F430" s="108">
        <v>3</v>
      </c>
      <c r="G430" s="124" t="s">
        <v>555</v>
      </c>
      <c r="H430" s="108">
        <v>0</v>
      </c>
      <c r="I430" s="108">
        <v>60</v>
      </c>
      <c r="J430" s="132" t="s">
        <v>707</v>
      </c>
      <c r="K430" s="126">
        <v>223.44</v>
      </c>
      <c r="L430" s="126">
        <v>224.04</v>
      </c>
      <c r="M430" s="127" t="s">
        <v>1801</v>
      </c>
      <c r="N430" s="128">
        <v>2</v>
      </c>
      <c r="P430" s="108" t="s">
        <v>13</v>
      </c>
      <c r="Q430" s="108" t="s">
        <v>13</v>
      </c>
      <c r="R430" s="124" t="s">
        <v>701</v>
      </c>
      <c r="S430" s="108" t="s">
        <v>700</v>
      </c>
      <c r="V430" s="108" t="s">
        <v>695</v>
      </c>
      <c r="W430" s="108">
        <v>4</v>
      </c>
      <c r="X430" s="129" t="s">
        <v>88</v>
      </c>
      <c r="Y430" s="108" t="s">
        <v>690</v>
      </c>
      <c r="Z430" s="108"/>
      <c r="AD430" s="108" t="s">
        <v>144</v>
      </c>
      <c r="AE430" s="108">
        <v>0</v>
      </c>
      <c r="AG430" s="108"/>
      <c r="AH430" s="124">
        <v>79.7</v>
      </c>
      <c r="AI430" s="130">
        <v>4</v>
      </c>
      <c r="AJ430" s="108">
        <v>2</v>
      </c>
      <c r="AK430" s="131" t="s">
        <v>108</v>
      </c>
      <c r="AL430" s="108" t="s">
        <v>106</v>
      </c>
      <c r="AN430" s="108">
        <v>0</v>
      </c>
      <c r="AO430" s="108"/>
      <c r="AP430" s="108"/>
      <c r="AQ430" s="108"/>
      <c r="AR430" s="131"/>
      <c r="AT430" s="108">
        <v>0</v>
      </c>
      <c r="AU430" s="108"/>
      <c r="AV430" s="108"/>
      <c r="AW430" s="108"/>
      <c r="AX430" s="108"/>
      <c r="AZ430" s="108">
        <v>20</v>
      </c>
      <c r="BA430">
        <v>6</v>
      </c>
      <c r="BB430">
        <v>2</v>
      </c>
      <c r="BC430" t="s">
        <v>108</v>
      </c>
      <c r="BD430" t="s">
        <v>106</v>
      </c>
      <c r="BF430" s="131">
        <v>0</v>
      </c>
      <c r="BL430" s="108">
        <v>0.2</v>
      </c>
      <c r="BM430" s="131">
        <v>1</v>
      </c>
      <c r="BN430" s="108">
        <v>0.5</v>
      </c>
      <c r="BO430" s="108" t="s">
        <v>112</v>
      </c>
      <c r="BP430" s="108" t="s">
        <v>106</v>
      </c>
      <c r="BX430" s="108">
        <v>0.1</v>
      </c>
      <c r="CA430" t="s">
        <v>112</v>
      </c>
      <c r="CB430" t="s">
        <v>106</v>
      </c>
      <c r="CE430" s="108" t="s">
        <v>709</v>
      </c>
      <c r="CL430" s="108"/>
    </row>
    <row r="431" spans="1:90">
      <c r="A431" s="123">
        <v>43307</v>
      </c>
      <c r="B431" s="108" t="s">
        <v>1794</v>
      </c>
      <c r="D431" s="108" t="s">
        <v>1208</v>
      </c>
      <c r="E431" s="108">
        <v>100</v>
      </c>
      <c r="F431" s="108">
        <v>3</v>
      </c>
      <c r="G431" s="124" t="s">
        <v>555</v>
      </c>
      <c r="H431" s="108">
        <v>60</v>
      </c>
      <c r="I431" s="108">
        <v>61</v>
      </c>
      <c r="J431" s="132" t="s">
        <v>707</v>
      </c>
      <c r="K431" s="126">
        <v>224.04</v>
      </c>
      <c r="L431" s="126">
        <v>224.05</v>
      </c>
      <c r="M431" s="127" t="s">
        <v>1802</v>
      </c>
      <c r="N431" s="128">
        <v>1</v>
      </c>
      <c r="P431" s="108" t="s">
        <v>7</v>
      </c>
      <c r="Q431" s="108" t="s">
        <v>7</v>
      </c>
      <c r="R431" s="124" t="s">
        <v>700</v>
      </c>
      <c r="S431" s="108" t="s">
        <v>700</v>
      </c>
      <c r="T431" t="s">
        <v>131</v>
      </c>
      <c r="U431" t="s">
        <v>136</v>
      </c>
      <c r="V431" s="108" t="s">
        <v>695</v>
      </c>
      <c r="W431" s="108">
        <v>4</v>
      </c>
      <c r="X431" s="129" t="s">
        <v>88</v>
      </c>
      <c r="Y431" s="108" t="s">
        <v>92</v>
      </c>
      <c r="Z431" s="108"/>
      <c r="AD431" s="108" t="s">
        <v>144</v>
      </c>
      <c r="AE431" s="108">
        <v>0</v>
      </c>
      <c r="AG431" s="108"/>
      <c r="AH431" s="124">
        <v>60</v>
      </c>
      <c r="AI431" s="130">
        <v>1</v>
      </c>
      <c r="AJ431" s="108">
        <v>0.5</v>
      </c>
      <c r="AK431" s="131" t="s">
        <v>111</v>
      </c>
      <c r="AL431" s="108" t="s">
        <v>106</v>
      </c>
      <c r="AN431" s="108">
        <v>40</v>
      </c>
      <c r="AO431" s="108">
        <v>4</v>
      </c>
      <c r="AP431" s="108">
        <v>2</v>
      </c>
      <c r="AQ431" s="108" t="s">
        <v>112</v>
      </c>
      <c r="AR431" s="131" t="s">
        <v>106</v>
      </c>
      <c r="AT431" s="108">
        <v>0</v>
      </c>
      <c r="AU431" s="108"/>
      <c r="AV431" s="108"/>
      <c r="AW431" s="108"/>
      <c r="AX431" s="108"/>
      <c r="AZ431" s="108">
        <v>0</v>
      </c>
      <c r="BF431" s="131">
        <v>0</v>
      </c>
      <c r="BL431" s="108">
        <v>0</v>
      </c>
      <c r="BM431" s="131"/>
      <c r="BN431" s="108"/>
      <c r="BO431" s="108"/>
      <c r="BP431" s="108"/>
      <c r="BX431" s="108">
        <v>0</v>
      </c>
      <c r="CE431" s="108" t="s">
        <v>1685</v>
      </c>
      <c r="CL431" s="108"/>
    </row>
    <row r="432" spans="1:90">
      <c r="A432" s="123">
        <v>43307</v>
      </c>
      <c r="B432" s="108" t="s">
        <v>1794</v>
      </c>
      <c r="D432" s="108" t="s">
        <v>1208</v>
      </c>
      <c r="E432" s="108">
        <v>100</v>
      </c>
      <c r="F432" s="108">
        <v>3</v>
      </c>
      <c r="G432" s="124" t="s">
        <v>555</v>
      </c>
      <c r="H432" s="108">
        <v>61</v>
      </c>
      <c r="I432" s="108">
        <v>76.5</v>
      </c>
      <c r="J432" s="132" t="s">
        <v>707</v>
      </c>
      <c r="K432" s="126">
        <v>224.05</v>
      </c>
      <c r="L432" s="126">
        <v>224.20499999999998</v>
      </c>
      <c r="M432" s="127" t="s">
        <v>1803</v>
      </c>
      <c r="N432" s="128">
        <v>6</v>
      </c>
      <c r="P432" s="108" t="s">
        <v>13</v>
      </c>
      <c r="Q432" s="108" t="s">
        <v>13</v>
      </c>
      <c r="R432" s="124" t="s">
        <v>700</v>
      </c>
      <c r="S432" s="108" t="s">
        <v>701</v>
      </c>
      <c r="T432" t="s">
        <v>131</v>
      </c>
      <c r="U432" t="s">
        <v>136</v>
      </c>
      <c r="V432" s="108" t="s">
        <v>695</v>
      </c>
      <c r="W432" s="108">
        <v>4</v>
      </c>
      <c r="X432" s="129" t="s">
        <v>88</v>
      </c>
      <c r="Y432" s="108" t="s">
        <v>690</v>
      </c>
      <c r="Z432" s="108"/>
      <c r="AD432" s="108" t="s">
        <v>144</v>
      </c>
      <c r="AE432" s="108">
        <v>0</v>
      </c>
      <c r="AG432" s="108"/>
      <c r="AH432" s="124">
        <v>79.7</v>
      </c>
      <c r="AI432" s="130">
        <v>4</v>
      </c>
      <c r="AJ432" s="108">
        <v>2</v>
      </c>
      <c r="AK432" s="131" t="s">
        <v>108</v>
      </c>
      <c r="AL432" s="108" t="s">
        <v>106</v>
      </c>
      <c r="AN432" s="108">
        <v>0</v>
      </c>
      <c r="AO432" s="108"/>
      <c r="AP432" s="108"/>
      <c r="AQ432" s="108"/>
      <c r="AR432" s="131"/>
      <c r="AT432" s="108">
        <v>0</v>
      </c>
      <c r="AU432" s="108"/>
      <c r="AV432" s="108"/>
      <c r="AW432" s="108"/>
      <c r="AX432" s="108"/>
      <c r="AZ432" s="108">
        <v>20</v>
      </c>
      <c r="BA432">
        <v>10</v>
      </c>
      <c r="BB432">
        <v>4</v>
      </c>
      <c r="BC432" t="s">
        <v>108</v>
      </c>
      <c r="BD432" t="s">
        <v>106</v>
      </c>
      <c r="BF432" s="131">
        <v>0</v>
      </c>
      <c r="BL432" s="108">
        <v>0.2</v>
      </c>
      <c r="BM432" s="131">
        <v>1</v>
      </c>
      <c r="BN432" s="108">
        <v>0.2</v>
      </c>
      <c r="BO432" s="108" t="s">
        <v>108</v>
      </c>
      <c r="BP432" s="108" t="s">
        <v>106</v>
      </c>
      <c r="BX432" s="108">
        <v>0.1</v>
      </c>
      <c r="BY432">
        <v>0.1</v>
      </c>
      <c r="BZ432">
        <v>0.1</v>
      </c>
      <c r="CA432" t="s">
        <v>112</v>
      </c>
      <c r="CB432" t="s">
        <v>106</v>
      </c>
      <c r="CE432" s="108" t="s">
        <v>709</v>
      </c>
      <c r="CL432" s="108"/>
    </row>
    <row r="433" spans="1:90">
      <c r="A433" s="123">
        <v>43307</v>
      </c>
      <c r="B433" s="108" t="s">
        <v>1794</v>
      </c>
      <c r="D433" s="108" t="s">
        <v>1208</v>
      </c>
      <c r="E433" s="108">
        <v>100</v>
      </c>
      <c r="F433" s="108">
        <v>4</v>
      </c>
      <c r="G433" s="124" t="s">
        <v>556</v>
      </c>
      <c r="H433" s="108">
        <v>0</v>
      </c>
      <c r="I433" s="108">
        <v>43</v>
      </c>
      <c r="J433" s="132" t="s">
        <v>707</v>
      </c>
      <c r="K433" s="126">
        <v>224.20500000000001</v>
      </c>
      <c r="L433" s="126">
        <v>224.63500000000002</v>
      </c>
      <c r="M433" s="127" t="s">
        <v>1803</v>
      </c>
      <c r="N433" s="128">
        <v>6</v>
      </c>
      <c r="P433" s="108" t="s">
        <v>13</v>
      </c>
      <c r="Q433" s="108" t="s">
        <v>13</v>
      </c>
      <c r="R433" s="124" t="s">
        <v>701</v>
      </c>
      <c r="S433" s="108" t="s">
        <v>701</v>
      </c>
      <c r="V433" s="108" t="s">
        <v>695</v>
      </c>
      <c r="W433" s="108">
        <v>4</v>
      </c>
      <c r="X433" s="129" t="s">
        <v>88</v>
      </c>
      <c r="Y433" s="108" t="s">
        <v>690</v>
      </c>
      <c r="Z433" s="108"/>
      <c r="AD433" s="108" t="s">
        <v>144</v>
      </c>
      <c r="AE433" s="108">
        <v>0</v>
      </c>
      <c r="AG433" s="108"/>
      <c r="AH433" s="124">
        <v>79.7</v>
      </c>
      <c r="AI433" s="130">
        <v>4</v>
      </c>
      <c r="AJ433" s="108">
        <v>2</v>
      </c>
      <c r="AK433" s="131" t="s">
        <v>108</v>
      </c>
      <c r="AL433" s="108" t="s">
        <v>106</v>
      </c>
      <c r="AN433" s="108">
        <v>0</v>
      </c>
      <c r="AO433" s="108"/>
      <c r="AP433" s="108"/>
      <c r="AQ433" s="108"/>
      <c r="AR433" s="131"/>
      <c r="AT433" s="108">
        <v>0</v>
      </c>
      <c r="AU433" s="108"/>
      <c r="AV433" s="108"/>
      <c r="AW433" s="108"/>
      <c r="AX433" s="108"/>
      <c r="AZ433" s="108">
        <v>20</v>
      </c>
      <c r="BA433">
        <v>10</v>
      </c>
      <c r="BB433">
        <v>4</v>
      </c>
      <c r="BC433" t="s">
        <v>108</v>
      </c>
      <c r="BD433" t="s">
        <v>106</v>
      </c>
      <c r="BF433" s="131">
        <v>0</v>
      </c>
      <c r="BL433" s="108">
        <v>0.2</v>
      </c>
      <c r="BM433" s="131">
        <v>1</v>
      </c>
      <c r="BN433" s="108">
        <v>0.2</v>
      </c>
      <c r="BO433" s="108" t="s">
        <v>108</v>
      </c>
      <c r="BP433" s="108" t="s">
        <v>106</v>
      </c>
      <c r="BX433" s="108">
        <v>0.1</v>
      </c>
      <c r="BY433">
        <v>0.1</v>
      </c>
      <c r="BZ433">
        <v>0.1</v>
      </c>
      <c r="CA433" t="s">
        <v>112</v>
      </c>
      <c r="CB433" t="s">
        <v>106</v>
      </c>
      <c r="CE433" s="108" t="s">
        <v>709</v>
      </c>
      <c r="CL433" s="108"/>
    </row>
    <row r="434" spans="1:90">
      <c r="A434" s="123">
        <v>43307</v>
      </c>
      <c r="B434" s="108" t="s">
        <v>1794</v>
      </c>
      <c r="D434" s="108" t="s">
        <v>1208</v>
      </c>
      <c r="E434" s="108">
        <v>101</v>
      </c>
      <c r="F434" s="108">
        <v>1</v>
      </c>
      <c r="G434" s="124" t="s">
        <v>557</v>
      </c>
      <c r="H434" s="108">
        <v>0</v>
      </c>
      <c r="I434" s="108">
        <v>85.5</v>
      </c>
      <c r="J434" s="132" t="s">
        <v>707</v>
      </c>
      <c r="K434" s="126">
        <v>224.6</v>
      </c>
      <c r="L434" s="126">
        <v>225.45499999999998</v>
      </c>
      <c r="M434" s="127" t="s">
        <v>1803</v>
      </c>
      <c r="N434" s="128">
        <v>6</v>
      </c>
      <c r="P434" s="108" t="s">
        <v>13</v>
      </c>
      <c r="Q434" s="108" t="s">
        <v>13</v>
      </c>
      <c r="R434" s="124" t="s">
        <v>701</v>
      </c>
      <c r="S434" s="108" t="s">
        <v>701</v>
      </c>
      <c r="V434" s="108" t="s">
        <v>695</v>
      </c>
      <c r="W434" s="108">
        <v>4</v>
      </c>
      <c r="X434" s="129" t="s">
        <v>88</v>
      </c>
      <c r="Y434" s="108" t="s">
        <v>690</v>
      </c>
      <c r="Z434" s="108"/>
      <c r="AD434" s="108" t="s">
        <v>144</v>
      </c>
      <c r="AE434" s="108">
        <v>0</v>
      </c>
      <c r="AG434" s="108"/>
      <c r="AH434" s="124">
        <v>79.7</v>
      </c>
      <c r="AI434" s="130">
        <v>4</v>
      </c>
      <c r="AJ434" s="108">
        <v>2</v>
      </c>
      <c r="AK434" s="131" t="s">
        <v>108</v>
      </c>
      <c r="AL434" s="108" t="s">
        <v>106</v>
      </c>
      <c r="AN434" s="108">
        <v>0</v>
      </c>
      <c r="AO434" s="108"/>
      <c r="AP434" s="108"/>
      <c r="AQ434" s="108"/>
      <c r="AR434" s="131"/>
      <c r="AT434" s="108">
        <v>0</v>
      </c>
      <c r="AU434" s="108"/>
      <c r="AV434" s="108"/>
      <c r="AW434" s="108"/>
      <c r="AX434" s="108"/>
      <c r="AZ434" s="108">
        <v>20</v>
      </c>
      <c r="BA434">
        <v>10</v>
      </c>
      <c r="BB434">
        <v>4</v>
      </c>
      <c r="BC434" t="s">
        <v>108</v>
      </c>
      <c r="BD434" t="s">
        <v>106</v>
      </c>
      <c r="BF434" s="131">
        <v>0</v>
      </c>
      <c r="BL434" s="108">
        <v>0.2</v>
      </c>
      <c r="BM434" s="131">
        <v>1</v>
      </c>
      <c r="BN434" s="108">
        <v>0.2</v>
      </c>
      <c r="BO434" s="108" t="s">
        <v>108</v>
      </c>
      <c r="BP434" s="108" t="s">
        <v>106</v>
      </c>
      <c r="BX434" s="108">
        <v>0.1</v>
      </c>
      <c r="BY434">
        <v>0.1</v>
      </c>
      <c r="BZ434">
        <v>0.1</v>
      </c>
      <c r="CA434" t="s">
        <v>112</v>
      </c>
      <c r="CB434" t="s">
        <v>106</v>
      </c>
      <c r="CE434" s="108" t="s">
        <v>709</v>
      </c>
      <c r="CL434" s="108"/>
    </row>
    <row r="435" spans="1:90">
      <c r="A435" s="123">
        <v>43307</v>
      </c>
      <c r="B435" s="108" t="s">
        <v>1794</v>
      </c>
      <c r="D435" s="108" t="s">
        <v>1208</v>
      </c>
      <c r="E435" s="108">
        <v>101</v>
      </c>
      <c r="F435" s="108">
        <v>2</v>
      </c>
      <c r="G435" s="124" t="s">
        <v>558</v>
      </c>
      <c r="H435" s="108">
        <v>0</v>
      </c>
      <c r="I435" s="108">
        <v>87.5</v>
      </c>
      <c r="J435" s="132" t="s">
        <v>707</v>
      </c>
      <c r="K435" s="126">
        <v>225.45500000000001</v>
      </c>
      <c r="L435" s="126">
        <v>226.33</v>
      </c>
      <c r="M435" s="127" t="s">
        <v>1803</v>
      </c>
      <c r="N435" s="128">
        <v>6</v>
      </c>
      <c r="P435" s="108" t="s">
        <v>13</v>
      </c>
      <c r="Q435" s="108" t="s">
        <v>13</v>
      </c>
      <c r="R435" s="124" t="s">
        <v>701</v>
      </c>
      <c r="S435" s="108" t="s">
        <v>701</v>
      </c>
      <c r="V435" s="108" t="s">
        <v>695</v>
      </c>
      <c r="W435" s="108">
        <v>4</v>
      </c>
      <c r="X435" s="129" t="s">
        <v>88</v>
      </c>
      <c r="Y435" s="108" t="s">
        <v>690</v>
      </c>
      <c r="Z435" s="108"/>
      <c r="AD435" s="108" t="s">
        <v>144</v>
      </c>
      <c r="AE435" s="108">
        <v>0</v>
      </c>
      <c r="AG435" s="108"/>
      <c r="AH435" s="124">
        <v>79.7</v>
      </c>
      <c r="AI435" s="130">
        <v>4</v>
      </c>
      <c r="AJ435" s="108">
        <v>2</v>
      </c>
      <c r="AK435" s="131" t="s">
        <v>108</v>
      </c>
      <c r="AL435" s="108" t="s">
        <v>106</v>
      </c>
      <c r="AN435" s="108">
        <v>0</v>
      </c>
      <c r="AO435" s="108"/>
      <c r="AP435" s="108"/>
      <c r="AQ435" s="108"/>
      <c r="AR435" s="131"/>
      <c r="AT435" s="108">
        <v>0</v>
      </c>
      <c r="AU435" s="108"/>
      <c r="AV435" s="108"/>
      <c r="AW435" s="108"/>
      <c r="AX435" s="108"/>
      <c r="AZ435" s="108">
        <v>20</v>
      </c>
      <c r="BA435">
        <v>10</v>
      </c>
      <c r="BB435">
        <v>4</v>
      </c>
      <c r="BC435" t="s">
        <v>108</v>
      </c>
      <c r="BD435" t="s">
        <v>106</v>
      </c>
      <c r="BF435" s="131">
        <v>0</v>
      </c>
      <c r="BL435" s="108">
        <v>0.2</v>
      </c>
      <c r="BM435" s="131">
        <v>1</v>
      </c>
      <c r="BN435" s="108">
        <v>0.2</v>
      </c>
      <c r="BO435" s="108" t="s">
        <v>108</v>
      </c>
      <c r="BP435" s="108" t="s">
        <v>106</v>
      </c>
      <c r="BX435" s="108">
        <v>0.1</v>
      </c>
      <c r="BY435">
        <v>0.1</v>
      </c>
      <c r="BZ435">
        <v>0.1</v>
      </c>
      <c r="CA435" t="s">
        <v>112</v>
      </c>
      <c r="CB435" t="s">
        <v>106</v>
      </c>
      <c r="CD435" s="108"/>
      <c r="CE435" s="108" t="s">
        <v>709</v>
      </c>
      <c r="CL435" s="108"/>
    </row>
    <row r="436" spans="1:90">
      <c r="A436" s="123">
        <v>43307</v>
      </c>
      <c r="B436" s="108" t="s">
        <v>1794</v>
      </c>
      <c r="D436" s="108" t="s">
        <v>1208</v>
      </c>
      <c r="E436" s="108">
        <v>101</v>
      </c>
      <c r="F436" s="108">
        <v>3</v>
      </c>
      <c r="G436" s="124" t="s">
        <v>559</v>
      </c>
      <c r="H436" s="108">
        <v>0</v>
      </c>
      <c r="I436" s="108">
        <v>47</v>
      </c>
      <c r="J436" s="132" t="s">
        <v>707</v>
      </c>
      <c r="K436" s="126">
        <v>226.33</v>
      </c>
      <c r="L436" s="126">
        <v>226.8</v>
      </c>
      <c r="M436" s="127" t="s">
        <v>1803</v>
      </c>
      <c r="N436" s="128">
        <v>6</v>
      </c>
      <c r="P436" s="108" t="s">
        <v>13</v>
      </c>
      <c r="Q436" s="108" t="s">
        <v>13</v>
      </c>
      <c r="R436" s="124" t="s">
        <v>701</v>
      </c>
      <c r="S436" s="108" t="s">
        <v>700</v>
      </c>
      <c r="V436" s="108" t="s">
        <v>695</v>
      </c>
      <c r="W436" s="108">
        <v>4</v>
      </c>
      <c r="X436" s="129" t="s">
        <v>88</v>
      </c>
      <c r="Y436" s="108" t="s">
        <v>690</v>
      </c>
      <c r="Z436" s="108"/>
      <c r="AD436" s="108" t="s">
        <v>144</v>
      </c>
      <c r="AE436" s="108">
        <v>0</v>
      </c>
      <c r="AG436" s="108"/>
      <c r="AH436" s="124">
        <v>79.7</v>
      </c>
      <c r="AI436" s="130">
        <v>4</v>
      </c>
      <c r="AJ436" s="108">
        <v>2</v>
      </c>
      <c r="AK436" s="131" t="s">
        <v>108</v>
      </c>
      <c r="AL436" s="108" t="s">
        <v>106</v>
      </c>
      <c r="AN436" s="108">
        <v>0</v>
      </c>
      <c r="AO436" s="108"/>
      <c r="AP436" s="108"/>
      <c r="AQ436" s="108"/>
      <c r="AR436" s="131"/>
      <c r="AT436" s="108">
        <v>0</v>
      </c>
      <c r="AU436" s="108"/>
      <c r="AV436" s="108"/>
      <c r="AW436" s="108"/>
      <c r="AX436" s="108"/>
      <c r="AZ436" s="108">
        <v>20</v>
      </c>
      <c r="BA436">
        <v>10</v>
      </c>
      <c r="BB436">
        <v>4</v>
      </c>
      <c r="BC436" t="s">
        <v>108</v>
      </c>
      <c r="BD436" t="s">
        <v>106</v>
      </c>
      <c r="BF436" s="131">
        <v>0</v>
      </c>
      <c r="BL436" s="108">
        <v>0.2</v>
      </c>
      <c r="BM436" s="131">
        <v>1</v>
      </c>
      <c r="BN436" s="108">
        <v>0.2</v>
      </c>
      <c r="BO436" s="108" t="s">
        <v>108</v>
      </c>
      <c r="BP436" s="108" t="s">
        <v>106</v>
      </c>
      <c r="BX436" s="108">
        <v>0.1</v>
      </c>
      <c r="BY436">
        <v>0.1</v>
      </c>
      <c r="BZ436">
        <v>0.1</v>
      </c>
      <c r="CA436" t="s">
        <v>112</v>
      </c>
      <c r="CB436" t="s">
        <v>106</v>
      </c>
      <c r="CE436" s="108" t="s">
        <v>709</v>
      </c>
      <c r="CL436" s="108"/>
    </row>
    <row r="437" spans="1:90">
      <c r="A437" s="123">
        <v>43307</v>
      </c>
      <c r="B437" s="108" t="s">
        <v>1794</v>
      </c>
      <c r="D437" s="108" t="s">
        <v>1208</v>
      </c>
      <c r="E437" s="108">
        <v>101</v>
      </c>
      <c r="F437" s="108">
        <v>3</v>
      </c>
      <c r="G437" s="124" t="s">
        <v>559</v>
      </c>
      <c r="H437" s="108">
        <v>47</v>
      </c>
      <c r="I437" s="108">
        <v>48</v>
      </c>
      <c r="J437" s="132" t="s">
        <v>707</v>
      </c>
      <c r="K437" s="126">
        <v>226.8</v>
      </c>
      <c r="L437" s="126">
        <v>226.81</v>
      </c>
      <c r="M437" s="127" t="s">
        <v>1804</v>
      </c>
      <c r="N437" s="128">
        <v>2</v>
      </c>
      <c r="O437" t="s">
        <v>27</v>
      </c>
      <c r="P437" s="108" t="s">
        <v>1469</v>
      </c>
      <c r="Q437" s="108" t="s">
        <v>1691</v>
      </c>
      <c r="R437" s="124" t="s">
        <v>700</v>
      </c>
      <c r="S437" s="108" t="s">
        <v>701</v>
      </c>
      <c r="T437" t="s">
        <v>131</v>
      </c>
      <c r="U437" t="s">
        <v>138</v>
      </c>
      <c r="V437" s="108" t="s">
        <v>695</v>
      </c>
      <c r="W437" s="108">
        <v>4</v>
      </c>
      <c r="X437" s="129" t="s">
        <v>88</v>
      </c>
      <c r="Y437" s="108" t="s">
        <v>92</v>
      </c>
      <c r="Z437" s="108"/>
      <c r="AD437" s="108" t="s">
        <v>144</v>
      </c>
      <c r="AE437" s="108">
        <v>0</v>
      </c>
      <c r="AG437" s="108"/>
      <c r="AH437" s="124">
        <v>5</v>
      </c>
      <c r="AI437" s="130">
        <v>3</v>
      </c>
      <c r="AJ437" s="108">
        <v>2</v>
      </c>
      <c r="AK437" s="131" t="s">
        <v>110</v>
      </c>
      <c r="AL437" s="108" t="s">
        <v>106</v>
      </c>
      <c r="AN437" s="108">
        <v>95</v>
      </c>
      <c r="AO437" s="108">
        <v>10</v>
      </c>
      <c r="AP437" s="108">
        <v>3</v>
      </c>
      <c r="AQ437" s="108" t="s">
        <v>110</v>
      </c>
      <c r="AR437" s="131" t="s">
        <v>105</v>
      </c>
      <c r="AT437" s="108">
        <v>0</v>
      </c>
      <c r="AU437" s="108"/>
      <c r="AV437" s="108"/>
      <c r="AW437" s="108"/>
      <c r="AX437" s="108"/>
      <c r="AZ437" s="108">
        <v>0</v>
      </c>
      <c r="BF437" s="131">
        <v>0</v>
      </c>
      <c r="BL437" s="108">
        <v>0</v>
      </c>
      <c r="BM437" s="131"/>
      <c r="BN437" s="108"/>
      <c r="BO437" s="108"/>
      <c r="BP437" s="108"/>
      <c r="BX437" s="108">
        <v>0</v>
      </c>
      <c r="CE437" s="108" t="s">
        <v>1688</v>
      </c>
      <c r="CL437" s="108"/>
    </row>
    <row r="438" spans="1:90">
      <c r="A438" s="123">
        <v>43307</v>
      </c>
      <c r="B438" s="108" t="s">
        <v>1794</v>
      </c>
      <c r="D438" s="108" t="s">
        <v>1208</v>
      </c>
      <c r="E438" s="108">
        <v>101</v>
      </c>
      <c r="F438" s="108">
        <v>4</v>
      </c>
      <c r="G438" s="124" t="s">
        <v>560</v>
      </c>
      <c r="H438" s="108">
        <v>0</v>
      </c>
      <c r="I438" s="108">
        <v>4</v>
      </c>
      <c r="J438" s="132" t="s">
        <v>707</v>
      </c>
      <c r="K438" s="126">
        <v>226.81</v>
      </c>
      <c r="L438" s="126">
        <v>226.85</v>
      </c>
      <c r="M438" s="127" t="s">
        <v>1804</v>
      </c>
      <c r="N438" s="128">
        <v>2</v>
      </c>
      <c r="O438" t="s">
        <v>27</v>
      </c>
      <c r="P438" s="108" t="s">
        <v>1469</v>
      </c>
      <c r="Q438" s="108" t="s">
        <v>1691</v>
      </c>
      <c r="R438" s="124" t="s">
        <v>701</v>
      </c>
      <c r="S438" s="108" t="s">
        <v>700</v>
      </c>
      <c r="T438" t="s">
        <v>131</v>
      </c>
      <c r="U438" t="s">
        <v>138</v>
      </c>
      <c r="V438" s="108" t="s">
        <v>695</v>
      </c>
      <c r="W438" s="108">
        <v>4</v>
      </c>
      <c r="X438" s="129" t="s">
        <v>88</v>
      </c>
      <c r="Y438" s="108" t="s">
        <v>92</v>
      </c>
      <c r="Z438" s="108"/>
      <c r="AD438" s="108" t="s">
        <v>144</v>
      </c>
      <c r="AE438" s="108">
        <v>0</v>
      </c>
      <c r="AG438" s="108"/>
      <c r="AH438" s="124">
        <v>5</v>
      </c>
      <c r="AI438" s="130">
        <v>3</v>
      </c>
      <c r="AJ438" s="108">
        <v>2</v>
      </c>
      <c r="AK438" s="131" t="s">
        <v>110</v>
      </c>
      <c r="AL438" s="108" t="s">
        <v>106</v>
      </c>
      <c r="AN438" s="108">
        <v>95</v>
      </c>
      <c r="AO438" s="108">
        <v>10</v>
      </c>
      <c r="AP438" s="108">
        <v>3</v>
      </c>
      <c r="AQ438" s="108" t="s">
        <v>110</v>
      </c>
      <c r="AR438" s="131" t="s">
        <v>105</v>
      </c>
      <c r="AT438" s="108">
        <v>0</v>
      </c>
      <c r="AU438" s="108"/>
      <c r="AV438" s="108"/>
      <c r="AW438" s="108"/>
      <c r="AX438" s="108"/>
      <c r="AZ438" s="108">
        <v>0</v>
      </c>
      <c r="BF438" s="131">
        <v>0</v>
      </c>
      <c r="BL438" s="108">
        <v>0</v>
      </c>
      <c r="BM438" s="131"/>
      <c r="BN438" s="108"/>
      <c r="BO438" s="108"/>
      <c r="BP438" s="108"/>
      <c r="BX438" s="108">
        <v>0</v>
      </c>
      <c r="CE438" s="108" t="s">
        <v>1688</v>
      </c>
      <c r="CL438" s="108"/>
    </row>
    <row r="439" spans="1:90">
      <c r="A439" s="123">
        <v>43307</v>
      </c>
      <c r="B439" s="108" t="s">
        <v>1794</v>
      </c>
      <c r="D439" s="108" t="s">
        <v>1208</v>
      </c>
      <c r="E439" s="108">
        <v>101</v>
      </c>
      <c r="F439" s="108">
        <v>4</v>
      </c>
      <c r="G439" s="124" t="s">
        <v>560</v>
      </c>
      <c r="H439" s="108">
        <v>4</v>
      </c>
      <c r="I439" s="108">
        <v>81</v>
      </c>
      <c r="J439" s="132" t="s">
        <v>707</v>
      </c>
      <c r="K439" s="126">
        <v>226.85</v>
      </c>
      <c r="L439" s="126">
        <v>227.62</v>
      </c>
      <c r="M439" s="127" t="s">
        <v>1805</v>
      </c>
      <c r="N439" s="128">
        <v>8</v>
      </c>
      <c r="P439" s="108" t="s">
        <v>13</v>
      </c>
      <c r="Q439" s="108" t="s">
        <v>13</v>
      </c>
      <c r="R439" s="124" t="s">
        <v>700</v>
      </c>
      <c r="S439" s="108" t="s">
        <v>701</v>
      </c>
      <c r="T439" t="s">
        <v>131</v>
      </c>
      <c r="U439" t="s">
        <v>138</v>
      </c>
      <c r="V439" s="108" t="s">
        <v>695</v>
      </c>
      <c r="W439" s="108">
        <v>4</v>
      </c>
      <c r="X439" s="129" t="s">
        <v>88</v>
      </c>
      <c r="Y439" s="108" t="s">
        <v>690</v>
      </c>
      <c r="Z439" s="108"/>
      <c r="AD439" s="108" t="s">
        <v>144</v>
      </c>
      <c r="AE439" s="108">
        <v>0</v>
      </c>
      <c r="AG439" s="108"/>
      <c r="AH439" s="124">
        <v>74.400000000000006</v>
      </c>
      <c r="AI439" s="130">
        <v>7</v>
      </c>
      <c r="AJ439" s="108">
        <v>2</v>
      </c>
      <c r="AK439" s="131" t="s">
        <v>108</v>
      </c>
      <c r="AL439" s="108" t="s">
        <v>106</v>
      </c>
      <c r="AN439" s="108">
        <v>0</v>
      </c>
      <c r="AO439" s="108"/>
      <c r="AP439" s="108"/>
      <c r="AQ439" s="108"/>
      <c r="AR439" s="131"/>
      <c r="AT439" s="108">
        <v>0</v>
      </c>
      <c r="AU439" s="108"/>
      <c r="AV439" s="108"/>
      <c r="AW439" s="108"/>
      <c r="AX439" s="108"/>
      <c r="AZ439" s="108">
        <v>25</v>
      </c>
      <c r="BA439">
        <v>15</v>
      </c>
      <c r="BB439">
        <v>5</v>
      </c>
      <c r="BC439" t="s">
        <v>108</v>
      </c>
      <c r="BD439" t="s">
        <v>106</v>
      </c>
      <c r="BF439" s="131">
        <v>0</v>
      </c>
      <c r="BL439" s="108">
        <v>0.5</v>
      </c>
      <c r="BM439" s="131">
        <v>5</v>
      </c>
      <c r="BN439" s="108">
        <v>2</v>
      </c>
      <c r="BO439" s="108" t="s">
        <v>108</v>
      </c>
      <c r="BP439" s="108" t="s">
        <v>106</v>
      </c>
      <c r="BX439" s="108">
        <v>0.1</v>
      </c>
      <c r="BY439">
        <v>0.1</v>
      </c>
      <c r="BZ439">
        <v>0.1</v>
      </c>
      <c r="CA439" t="s">
        <v>112</v>
      </c>
      <c r="CB439" t="s">
        <v>106</v>
      </c>
      <c r="CE439" s="108" t="s">
        <v>709</v>
      </c>
      <c r="CL439" s="108"/>
    </row>
    <row r="440" spans="1:90">
      <c r="A440" s="123">
        <v>43307</v>
      </c>
      <c r="B440" s="108" t="s">
        <v>1794</v>
      </c>
      <c r="D440" s="108" t="s">
        <v>1208</v>
      </c>
      <c r="E440" s="108">
        <v>102</v>
      </c>
      <c r="F440" s="108">
        <v>1</v>
      </c>
      <c r="G440" s="124" t="s">
        <v>561</v>
      </c>
      <c r="H440" s="108">
        <v>0</v>
      </c>
      <c r="I440" s="108">
        <v>75</v>
      </c>
      <c r="J440" s="132" t="s">
        <v>707</v>
      </c>
      <c r="K440" s="126">
        <v>227.6</v>
      </c>
      <c r="L440" s="126">
        <v>228.35</v>
      </c>
      <c r="M440" s="127" t="s">
        <v>1805</v>
      </c>
      <c r="N440" s="128">
        <v>8</v>
      </c>
      <c r="P440" s="108" t="s">
        <v>13</v>
      </c>
      <c r="Q440" s="108" t="s">
        <v>13</v>
      </c>
      <c r="R440" s="124" t="s">
        <v>701</v>
      </c>
      <c r="S440" s="108" t="s">
        <v>701</v>
      </c>
      <c r="V440" s="108" t="s">
        <v>695</v>
      </c>
      <c r="W440" s="108">
        <v>4</v>
      </c>
      <c r="X440" s="129" t="s">
        <v>88</v>
      </c>
      <c r="Y440" s="108" t="s">
        <v>690</v>
      </c>
      <c r="Z440" s="108"/>
      <c r="AD440" s="108" t="s">
        <v>144</v>
      </c>
      <c r="AE440" s="108">
        <v>0</v>
      </c>
      <c r="AG440" s="108"/>
      <c r="AH440" s="124">
        <v>74.400000000000006</v>
      </c>
      <c r="AI440" s="130">
        <v>7</v>
      </c>
      <c r="AJ440" s="108">
        <v>2</v>
      </c>
      <c r="AK440" s="131" t="s">
        <v>108</v>
      </c>
      <c r="AL440" s="108" t="s">
        <v>106</v>
      </c>
      <c r="AN440" s="108">
        <v>0</v>
      </c>
      <c r="AO440" s="108"/>
      <c r="AP440" s="108"/>
      <c r="AQ440" s="108"/>
      <c r="AR440" s="131"/>
      <c r="AT440" s="108">
        <v>0</v>
      </c>
      <c r="AU440" s="108"/>
      <c r="AV440" s="108"/>
      <c r="AW440" s="108"/>
      <c r="AX440" s="108"/>
      <c r="AZ440" s="108">
        <v>25</v>
      </c>
      <c r="BA440">
        <v>15</v>
      </c>
      <c r="BB440">
        <v>5</v>
      </c>
      <c r="BC440" t="s">
        <v>108</v>
      </c>
      <c r="BD440" t="s">
        <v>106</v>
      </c>
      <c r="BF440" s="131">
        <v>0</v>
      </c>
      <c r="BL440" s="108">
        <v>0.5</v>
      </c>
      <c r="BM440" s="131">
        <v>5</v>
      </c>
      <c r="BN440" s="108">
        <v>2</v>
      </c>
      <c r="BO440" s="108" t="s">
        <v>108</v>
      </c>
      <c r="BP440" s="108" t="s">
        <v>106</v>
      </c>
      <c r="BX440" s="108">
        <v>0.1</v>
      </c>
      <c r="BY440">
        <v>0.1</v>
      </c>
      <c r="BZ440">
        <v>0.1</v>
      </c>
      <c r="CA440" t="s">
        <v>112</v>
      </c>
      <c r="CB440" t="s">
        <v>106</v>
      </c>
      <c r="CE440" s="108" t="s">
        <v>709</v>
      </c>
      <c r="CL440" s="108"/>
    </row>
    <row r="441" spans="1:90">
      <c r="A441" s="123">
        <v>43307</v>
      </c>
      <c r="B441" s="108" t="s">
        <v>1794</v>
      </c>
      <c r="D441" s="108" t="s">
        <v>1208</v>
      </c>
      <c r="E441" s="108">
        <v>102</v>
      </c>
      <c r="F441" s="108">
        <v>2</v>
      </c>
      <c r="G441" s="124" t="s">
        <v>562</v>
      </c>
      <c r="H441" s="108">
        <v>0</v>
      </c>
      <c r="I441" s="108">
        <v>75</v>
      </c>
      <c r="J441" s="132" t="s">
        <v>707</v>
      </c>
      <c r="K441" s="126">
        <v>228.35</v>
      </c>
      <c r="L441" s="126">
        <v>229.1</v>
      </c>
      <c r="M441" s="127" t="s">
        <v>1805</v>
      </c>
      <c r="N441" s="128">
        <v>8</v>
      </c>
      <c r="P441" s="108" t="s">
        <v>13</v>
      </c>
      <c r="Q441" s="108" t="s">
        <v>13</v>
      </c>
      <c r="R441" s="124" t="s">
        <v>701</v>
      </c>
      <c r="S441" s="108" t="s">
        <v>701</v>
      </c>
      <c r="V441" s="108" t="s">
        <v>695</v>
      </c>
      <c r="W441" s="108">
        <v>4</v>
      </c>
      <c r="X441" s="129" t="s">
        <v>88</v>
      </c>
      <c r="Y441" s="108" t="s">
        <v>690</v>
      </c>
      <c r="Z441" s="108"/>
      <c r="AD441" s="108" t="s">
        <v>144</v>
      </c>
      <c r="AE441" s="108">
        <v>0</v>
      </c>
      <c r="AG441" s="108"/>
      <c r="AH441" s="124">
        <v>74.400000000000006</v>
      </c>
      <c r="AI441" s="130">
        <v>7</v>
      </c>
      <c r="AJ441" s="108">
        <v>2</v>
      </c>
      <c r="AK441" s="131" t="s">
        <v>108</v>
      </c>
      <c r="AL441" s="108" t="s">
        <v>106</v>
      </c>
      <c r="AN441" s="108">
        <v>0</v>
      </c>
      <c r="AO441" s="108"/>
      <c r="AP441" s="108"/>
      <c r="AQ441" s="108"/>
      <c r="AR441" s="131"/>
      <c r="AT441" s="108">
        <v>0</v>
      </c>
      <c r="AU441" s="108"/>
      <c r="AV441" s="108"/>
      <c r="AW441" s="108"/>
      <c r="AX441" s="108"/>
      <c r="AZ441" s="108">
        <v>25</v>
      </c>
      <c r="BA441">
        <v>15</v>
      </c>
      <c r="BB441">
        <v>5</v>
      </c>
      <c r="BC441" t="s">
        <v>108</v>
      </c>
      <c r="BD441" t="s">
        <v>106</v>
      </c>
      <c r="BF441" s="131">
        <v>0</v>
      </c>
      <c r="BL441" s="108">
        <v>0.5</v>
      </c>
      <c r="BM441" s="131">
        <v>5</v>
      </c>
      <c r="BN441" s="108">
        <v>2</v>
      </c>
      <c r="BO441" s="108" t="s">
        <v>108</v>
      </c>
      <c r="BP441" s="108" t="s">
        <v>106</v>
      </c>
      <c r="BX441" s="108">
        <v>0.1</v>
      </c>
      <c r="BY441">
        <v>0.1</v>
      </c>
      <c r="BZ441">
        <v>0.1</v>
      </c>
      <c r="CA441" t="s">
        <v>112</v>
      </c>
      <c r="CB441" t="s">
        <v>106</v>
      </c>
      <c r="CE441" s="108" t="s">
        <v>709</v>
      </c>
      <c r="CL441" s="108"/>
    </row>
    <row r="442" spans="1:90">
      <c r="A442" s="123">
        <v>43307</v>
      </c>
      <c r="B442" s="108" t="s">
        <v>1794</v>
      </c>
      <c r="D442" s="108" t="s">
        <v>1208</v>
      </c>
      <c r="E442" s="108">
        <v>102</v>
      </c>
      <c r="F442" s="108">
        <v>3</v>
      </c>
      <c r="G442" s="124" t="s">
        <v>563</v>
      </c>
      <c r="H442" s="108">
        <v>0</v>
      </c>
      <c r="I442" s="108">
        <v>75</v>
      </c>
      <c r="J442" s="132" t="s">
        <v>707</v>
      </c>
      <c r="K442" s="126">
        <v>229.1</v>
      </c>
      <c r="L442" s="126">
        <v>229.85</v>
      </c>
      <c r="M442" s="127" t="s">
        <v>1805</v>
      </c>
      <c r="N442" s="128">
        <v>8</v>
      </c>
      <c r="P442" s="108" t="s">
        <v>13</v>
      </c>
      <c r="Q442" s="108" t="s">
        <v>13</v>
      </c>
      <c r="R442" s="124" t="s">
        <v>701</v>
      </c>
      <c r="S442" s="108" t="s">
        <v>701</v>
      </c>
      <c r="V442" s="108" t="s">
        <v>695</v>
      </c>
      <c r="W442" s="108">
        <v>4</v>
      </c>
      <c r="X442" s="129" t="s">
        <v>88</v>
      </c>
      <c r="Y442" s="108" t="s">
        <v>690</v>
      </c>
      <c r="Z442" s="108"/>
      <c r="AD442" s="108" t="s">
        <v>144</v>
      </c>
      <c r="AE442" s="108">
        <v>0</v>
      </c>
      <c r="AG442" s="108"/>
      <c r="AH442" s="124">
        <v>74.400000000000006</v>
      </c>
      <c r="AI442" s="130">
        <v>7</v>
      </c>
      <c r="AJ442" s="108">
        <v>2</v>
      </c>
      <c r="AK442" s="131" t="s">
        <v>108</v>
      </c>
      <c r="AL442" s="108" t="s">
        <v>106</v>
      </c>
      <c r="AN442" s="108">
        <v>0</v>
      </c>
      <c r="AO442" s="108"/>
      <c r="AP442" s="108"/>
      <c r="AQ442" s="108"/>
      <c r="AR442" s="131"/>
      <c r="AT442" s="108">
        <v>0</v>
      </c>
      <c r="AU442" s="108"/>
      <c r="AV442" s="108"/>
      <c r="AW442" s="108"/>
      <c r="AX442" s="108"/>
      <c r="AZ442" s="108">
        <v>25</v>
      </c>
      <c r="BA442">
        <v>15</v>
      </c>
      <c r="BB442">
        <v>5</v>
      </c>
      <c r="BC442" t="s">
        <v>108</v>
      </c>
      <c r="BD442" t="s">
        <v>106</v>
      </c>
      <c r="BF442" s="131">
        <v>0</v>
      </c>
      <c r="BL442" s="108">
        <v>0.5</v>
      </c>
      <c r="BM442" s="131">
        <v>5</v>
      </c>
      <c r="BN442" s="108">
        <v>2</v>
      </c>
      <c r="BO442" s="108" t="s">
        <v>108</v>
      </c>
      <c r="BP442" s="108" t="s">
        <v>106</v>
      </c>
      <c r="BX442" s="108">
        <v>0.1</v>
      </c>
      <c r="BY442">
        <v>0.1</v>
      </c>
      <c r="BZ442">
        <v>0.1</v>
      </c>
      <c r="CA442" t="s">
        <v>112</v>
      </c>
      <c r="CB442" t="s">
        <v>106</v>
      </c>
      <c r="CE442" s="108" t="s">
        <v>709</v>
      </c>
      <c r="CL442" s="108"/>
    </row>
    <row r="443" spans="1:90">
      <c r="A443" s="123">
        <v>43307</v>
      </c>
      <c r="B443" s="108" t="s">
        <v>1794</v>
      </c>
      <c r="D443" s="108" t="s">
        <v>1208</v>
      </c>
      <c r="E443" s="108">
        <v>102</v>
      </c>
      <c r="F443" s="108">
        <v>4</v>
      </c>
      <c r="G443" s="124" t="s">
        <v>564</v>
      </c>
      <c r="H443" s="108">
        <v>0</v>
      </c>
      <c r="I443" s="108">
        <v>75</v>
      </c>
      <c r="J443" s="132" t="s">
        <v>707</v>
      </c>
      <c r="K443" s="126">
        <v>229.85</v>
      </c>
      <c r="L443" s="126">
        <v>230.6</v>
      </c>
      <c r="M443" s="127" t="s">
        <v>1805</v>
      </c>
      <c r="N443" s="128">
        <v>8</v>
      </c>
      <c r="P443" s="108" t="s">
        <v>13</v>
      </c>
      <c r="Q443" s="108" t="s">
        <v>13</v>
      </c>
      <c r="R443" s="124" t="s">
        <v>701</v>
      </c>
      <c r="S443" s="108" t="s">
        <v>701</v>
      </c>
      <c r="V443" s="108" t="s">
        <v>695</v>
      </c>
      <c r="W443" s="108">
        <v>4</v>
      </c>
      <c r="X443" s="129" t="s">
        <v>88</v>
      </c>
      <c r="Y443" s="108" t="s">
        <v>690</v>
      </c>
      <c r="Z443" s="108"/>
      <c r="AD443" s="108" t="s">
        <v>144</v>
      </c>
      <c r="AE443" s="108">
        <v>0</v>
      </c>
      <c r="AG443" s="108"/>
      <c r="AH443" s="124">
        <v>74.400000000000006</v>
      </c>
      <c r="AI443" s="130">
        <v>7</v>
      </c>
      <c r="AJ443" s="108">
        <v>2</v>
      </c>
      <c r="AK443" s="131" t="s">
        <v>108</v>
      </c>
      <c r="AL443" s="108" t="s">
        <v>106</v>
      </c>
      <c r="AN443" s="108">
        <v>0</v>
      </c>
      <c r="AO443" s="108"/>
      <c r="AP443" s="108"/>
      <c r="AQ443" s="108"/>
      <c r="AR443" s="131"/>
      <c r="AT443" s="108">
        <v>0</v>
      </c>
      <c r="AU443" s="108"/>
      <c r="AV443" s="108"/>
      <c r="AW443" s="108"/>
      <c r="AX443" s="108"/>
      <c r="AZ443" s="108">
        <v>25</v>
      </c>
      <c r="BA443">
        <v>15</v>
      </c>
      <c r="BB443">
        <v>5</v>
      </c>
      <c r="BC443" t="s">
        <v>108</v>
      </c>
      <c r="BD443" t="s">
        <v>106</v>
      </c>
      <c r="BF443" s="131">
        <v>0</v>
      </c>
      <c r="BL443" s="108">
        <v>0.5</v>
      </c>
      <c r="BM443" s="131">
        <v>5</v>
      </c>
      <c r="BN443" s="108">
        <v>2</v>
      </c>
      <c r="BO443" s="108" t="s">
        <v>108</v>
      </c>
      <c r="BP443" s="108" t="s">
        <v>106</v>
      </c>
      <c r="BX443" s="108">
        <v>0.1</v>
      </c>
      <c r="BY443">
        <v>0.1</v>
      </c>
      <c r="BZ443">
        <v>0.1</v>
      </c>
      <c r="CA443" t="s">
        <v>112</v>
      </c>
      <c r="CB443" t="s">
        <v>106</v>
      </c>
      <c r="CE443" s="108" t="s">
        <v>709</v>
      </c>
      <c r="CL443" s="108"/>
    </row>
    <row r="444" spans="1:90">
      <c r="A444" s="123">
        <v>43307</v>
      </c>
      <c r="B444" s="108" t="s">
        <v>1794</v>
      </c>
      <c r="D444" s="108" t="s">
        <v>1208</v>
      </c>
      <c r="E444" s="108">
        <v>103</v>
      </c>
      <c r="F444" s="108">
        <v>1</v>
      </c>
      <c r="G444" s="124" t="s">
        <v>565</v>
      </c>
      <c r="H444" s="108">
        <v>0</v>
      </c>
      <c r="I444" s="108">
        <v>67</v>
      </c>
      <c r="J444" s="132" t="s">
        <v>707</v>
      </c>
      <c r="K444" s="126">
        <v>230.6</v>
      </c>
      <c r="L444" s="126">
        <v>231.26999999999998</v>
      </c>
      <c r="M444" s="127" t="s">
        <v>1805</v>
      </c>
      <c r="N444" s="128">
        <v>8</v>
      </c>
      <c r="P444" s="108" t="s">
        <v>13</v>
      </c>
      <c r="Q444" s="108" t="s">
        <v>13</v>
      </c>
      <c r="R444" s="124" t="s">
        <v>701</v>
      </c>
      <c r="S444" s="108" t="s">
        <v>21</v>
      </c>
      <c r="V444" s="108" t="s">
        <v>695</v>
      </c>
      <c r="W444" s="108">
        <v>4</v>
      </c>
      <c r="X444" s="129" t="s">
        <v>88</v>
      </c>
      <c r="Y444" s="108" t="s">
        <v>690</v>
      </c>
      <c r="Z444" s="108"/>
      <c r="AD444" s="108" t="s">
        <v>144</v>
      </c>
      <c r="AE444" s="108">
        <v>0</v>
      </c>
      <c r="AG444" s="108"/>
      <c r="AH444" s="124">
        <v>74.400000000000006</v>
      </c>
      <c r="AI444" s="130">
        <v>7</v>
      </c>
      <c r="AJ444" s="108">
        <v>2</v>
      </c>
      <c r="AK444" s="131" t="s">
        <v>108</v>
      </c>
      <c r="AL444" s="108" t="s">
        <v>106</v>
      </c>
      <c r="AN444" s="108">
        <v>0</v>
      </c>
      <c r="AO444" s="108"/>
      <c r="AP444" s="108"/>
      <c r="AQ444" s="108"/>
      <c r="AR444" s="131"/>
      <c r="AT444" s="108">
        <v>0</v>
      </c>
      <c r="AU444" s="108"/>
      <c r="AV444" s="108"/>
      <c r="AW444" s="108"/>
      <c r="AX444" s="108"/>
      <c r="AZ444" s="108">
        <v>25</v>
      </c>
      <c r="BA444">
        <v>15</v>
      </c>
      <c r="BB444">
        <v>5</v>
      </c>
      <c r="BC444" t="s">
        <v>108</v>
      </c>
      <c r="BD444" t="s">
        <v>106</v>
      </c>
      <c r="BF444" s="131">
        <v>0</v>
      </c>
      <c r="BL444" s="108">
        <v>0.5</v>
      </c>
      <c r="BM444" s="131">
        <v>5</v>
      </c>
      <c r="BN444" s="108">
        <v>2</v>
      </c>
      <c r="BO444" s="108" t="s">
        <v>108</v>
      </c>
      <c r="BP444" s="108" t="s">
        <v>106</v>
      </c>
      <c r="BX444" s="108">
        <v>0.1</v>
      </c>
      <c r="BY444">
        <v>0.1</v>
      </c>
      <c r="BZ444">
        <v>0.1</v>
      </c>
      <c r="CA444" t="s">
        <v>112</v>
      </c>
      <c r="CB444" t="s">
        <v>106</v>
      </c>
      <c r="CE444" s="108" t="s">
        <v>709</v>
      </c>
      <c r="CL444" s="108"/>
    </row>
    <row r="445" spans="1:90">
      <c r="A445" s="123">
        <v>43307</v>
      </c>
      <c r="B445" s="108" t="s">
        <v>1794</v>
      </c>
      <c r="D445" s="108" t="s">
        <v>1208</v>
      </c>
      <c r="E445" s="108">
        <v>103</v>
      </c>
      <c r="F445" s="108">
        <v>1</v>
      </c>
      <c r="G445" s="124" t="s">
        <v>565</v>
      </c>
      <c r="H445" s="108">
        <v>67</v>
      </c>
      <c r="I445" s="108">
        <v>72</v>
      </c>
      <c r="J445" s="132" t="s">
        <v>707</v>
      </c>
      <c r="K445" s="126">
        <v>231.26999999999998</v>
      </c>
      <c r="L445" s="126">
        <v>231.32</v>
      </c>
      <c r="M445" s="127">
        <v>47</v>
      </c>
      <c r="N445" s="128">
        <v>1</v>
      </c>
      <c r="P445" s="108" t="s">
        <v>12</v>
      </c>
      <c r="Q445" s="108" t="s">
        <v>12</v>
      </c>
      <c r="R445" s="124" t="s">
        <v>21</v>
      </c>
      <c r="S445" s="108" t="s">
        <v>21</v>
      </c>
      <c r="T445" t="s">
        <v>131</v>
      </c>
      <c r="U445" t="s">
        <v>136</v>
      </c>
      <c r="V445" s="108" t="s">
        <v>695</v>
      </c>
      <c r="W445" s="108">
        <v>4</v>
      </c>
      <c r="X445" s="129" t="s">
        <v>88</v>
      </c>
      <c r="Y445" s="108" t="s">
        <v>92</v>
      </c>
      <c r="Z445" s="108"/>
      <c r="AD445" s="108" t="s">
        <v>144</v>
      </c>
      <c r="AE445" s="108">
        <v>0</v>
      </c>
      <c r="AG445" s="108"/>
      <c r="AH445" s="124">
        <v>99.8</v>
      </c>
      <c r="AI445" s="130">
        <v>6</v>
      </c>
      <c r="AJ445" s="108">
        <v>2</v>
      </c>
      <c r="AK445" s="131" t="s">
        <v>108</v>
      </c>
      <c r="AL445" s="108" t="s">
        <v>106</v>
      </c>
      <c r="AN445" s="108">
        <v>0</v>
      </c>
      <c r="AO445" s="108"/>
      <c r="AP445" s="108"/>
      <c r="AQ445" s="108"/>
      <c r="AR445" s="131"/>
      <c r="AT445" s="108">
        <v>0</v>
      </c>
      <c r="AU445" s="108"/>
      <c r="AV445" s="108"/>
      <c r="AW445" s="108"/>
      <c r="AX445" s="108"/>
      <c r="AZ445" s="108">
        <v>0</v>
      </c>
      <c r="BF445" s="131">
        <v>0</v>
      </c>
      <c r="BL445" s="108">
        <v>0.2</v>
      </c>
      <c r="BM445" s="131">
        <v>0.5</v>
      </c>
      <c r="BN445" s="108">
        <v>0.1</v>
      </c>
      <c r="BO445" s="108" t="s">
        <v>112</v>
      </c>
      <c r="BP445" s="108" t="s">
        <v>106</v>
      </c>
      <c r="BX445" s="108">
        <v>0</v>
      </c>
      <c r="CE445" s="108" t="s">
        <v>1806</v>
      </c>
      <c r="CL445" s="108"/>
    </row>
    <row r="446" spans="1:90">
      <c r="A446" s="123">
        <v>43307</v>
      </c>
      <c r="B446" s="108" t="s">
        <v>1794</v>
      </c>
      <c r="D446" s="108" t="s">
        <v>1208</v>
      </c>
      <c r="E446" s="108">
        <v>103</v>
      </c>
      <c r="F446" s="108">
        <v>1</v>
      </c>
      <c r="G446" s="124" t="s">
        <v>565</v>
      </c>
      <c r="H446" s="108">
        <v>72</v>
      </c>
      <c r="I446" s="108">
        <v>75</v>
      </c>
      <c r="J446" s="132" t="s">
        <v>707</v>
      </c>
      <c r="K446" s="126">
        <v>231.32</v>
      </c>
      <c r="L446" s="126">
        <v>231.35</v>
      </c>
      <c r="M446" s="127" t="s">
        <v>1807</v>
      </c>
      <c r="N446" s="128">
        <v>7</v>
      </c>
      <c r="P446" s="108" t="s">
        <v>13</v>
      </c>
      <c r="Q446" s="108" t="s">
        <v>13</v>
      </c>
      <c r="R446" s="124" t="s">
        <v>21</v>
      </c>
      <c r="S446" s="108" t="s">
        <v>701</v>
      </c>
      <c r="T446" t="s">
        <v>131</v>
      </c>
      <c r="U446" t="s">
        <v>136</v>
      </c>
      <c r="V446" s="108" t="s">
        <v>695</v>
      </c>
      <c r="W446" s="108">
        <v>4</v>
      </c>
      <c r="X446" s="129" t="s">
        <v>88</v>
      </c>
      <c r="Y446" s="108" t="s">
        <v>690</v>
      </c>
      <c r="Z446" s="108"/>
      <c r="AD446" s="108" t="s">
        <v>144</v>
      </c>
      <c r="AE446" s="108">
        <v>0</v>
      </c>
      <c r="AG446" s="108"/>
      <c r="AH446" s="124">
        <v>74.8</v>
      </c>
      <c r="AI446" s="130">
        <v>4</v>
      </c>
      <c r="AJ446" s="108">
        <v>2</v>
      </c>
      <c r="AK446" s="131" t="s">
        <v>108</v>
      </c>
      <c r="AL446" s="108" t="s">
        <v>106</v>
      </c>
      <c r="AN446" s="108">
        <v>0</v>
      </c>
      <c r="AO446" s="108"/>
      <c r="AP446" s="108"/>
      <c r="AQ446" s="108"/>
      <c r="AR446" s="131"/>
      <c r="AT446" s="108">
        <v>0</v>
      </c>
      <c r="AU446" s="108"/>
      <c r="AV446" s="108"/>
      <c r="AW446" s="108"/>
      <c r="AX446" s="108"/>
      <c r="AZ446" s="108">
        <v>25</v>
      </c>
      <c r="BA446">
        <v>10</v>
      </c>
      <c r="BB446">
        <v>4</v>
      </c>
      <c r="BC446" t="s">
        <v>108</v>
      </c>
      <c r="BD446" t="s">
        <v>106</v>
      </c>
      <c r="BF446" s="131">
        <v>0</v>
      </c>
      <c r="BL446" s="108">
        <v>0.2</v>
      </c>
      <c r="BM446" s="131">
        <v>0.5</v>
      </c>
      <c r="BN446" s="108">
        <v>0.5</v>
      </c>
      <c r="BO446" s="108" t="s">
        <v>112</v>
      </c>
      <c r="BP446" s="108" t="s">
        <v>106</v>
      </c>
      <c r="BX446" s="108">
        <v>0</v>
      </c>
      <c r="CE446" s="108" t="s">
        <v>709</v>
      </c>
      <c r="CL446" s="108"/>
    </row>
    <row r="447" spans="1:90">
      <c r="A447" s="123">
        <v>43307</v>
      </c>
      <c r="B447" s="108" t="s">
        <v>1794</v>
      </c>
      <c r="D447" s="108" t="s">
        <v>1208</v>
      </c>
      <c r="E447" s="108">
        <v>103</v>
      </c>
      <c r="F447" s="108">
        <v>2</v>
      </c>
      <c r="G447" s="124" t="s">
        <v>566</v>
      </c>
      <c r="H447" s="108">
        <v>0</v>
      </c>
      <c r="I447" s="108">
        <v>84</v>
      </c>
      <c r="J447" s="132" t="s">
        <v>707</v>
      </c>
      <c r="K447" s="126">
        <v>231.35</v>
      </c>
      <c r="L447" s="126">
        <v>232.19</v>
      </c>
      <c r="M447" s="127" t="s">
        <v>1807</v>
      </c>
      <c r="N447" s="128">
        <v>7</v>
      </c>
      <c r="P447" s="108" t="s">
        <v>13</v>
      </c>
      <c r="Q447" s="108" t="s">
        <v>13</v>
      </c>
      <c r="R447" s="124" t="s">
        <v>701</v>
      </c>
      <c r="S447" s="108" t="s">
        <v>701</v>
      </c>
      <c r="V447" s="108" t="s">
        <v>695</v>
      </c>
      <c r="W447" s="108">
        <v>4</v>
      </c>
      <c r="X447" s="129" t="s">
        <v>88</v>
      </c>
      <c r="Y447" s="108" t="s">
        <v>690</v>
      </c>
      <c r="Z447" s="108"/>
      <c r="AD447" s="108" t="s">
        <v>144</v>
      </c>
      <c r="AE447" s="108">
        <v>0</v>
      </c>
      <c r="AG447" s="108"/>
      <c r="AH447" s="124">
        <v>74.8</v>
      </c>
      <c r="AI447" s="130">
        <v>4</v>
      </c>
      <c r="AJ447" s="108">
        <v>2</v>
      </c>
      <c r="AK447" s="131" t="s">
        <v>108</v>
      </c>
      <c r="AL447" s="108" t="s">
        <v>106</v>
      </c>
      <c r="AN447" s="108">
        <v>0</v>
      </c>
      <c r="AO447" s="108"/>
      <c r="AP447" s="108"/>
      <c r="AQ447" s="108"/>
      <c r="AR447" s="131"/>
      <c r="AT447" s="108">
        <v>0</v>
      </c>
      <c r="AU447" s="108"/>
      <c r="AV447" s="108"/>
      <c r="AW447" s="108"/>
      <c r="AX447" s="108"/>
      <c r="AZ447" s="108">
        <v>25</v>
      </c>
      <c r="BA447">
        <v>10</v>
      </c>
      <c r="BB447">
        <v>4</v>
      </c>
      <c r="BC447" t="s">
        <v>108</v>
      </c>
      <c r="BD447" t="s">
        <v>106</v>
      </c>
      <c r="BF447" s="131">
        <v>0</v>
      </c>
      <c r="BL447" s="108">
        <v>0.2</v>
      </c>
      <c r="BM447" s="131">
        <v>0.5</v>
      </c>
      <c r="BN447" s="108">
        <v>0.5</v>
      </c>
      <c r="BO447" s="108" t="s">
        <v>112</v>
      </c>
      <c r="BP447" s="108" t="s">
        <v>106</v>
      </c>
      <c r="BX447" s="108">
        <v>0</v>
      </c>
      <c r="CE447" s="108" t="s">
        <v>709</v>
      </c>
      <c r="CL447" s="108"/>
    </row>
    <row r="448" spans="1:90">
      <c r="A448" s="123">
        <v>43307</v>
      </c>
      <c r="B448" s="108" t="s">
        <v>1794</v>
      </c>
      <c r="D448" s="108" t="s">
        <v>1208</v>
      </c>
      <c r="E448" s="108">
        <v>103</v>
      </c>
      <c r="F448" s="108">
        <v>3</v>
      </c>
      <c r="G448" s="124" t="s">
        <v>567</v>
      </c>
      <c r="H448" s="108">
        <v>0</v>
      </c>
      <c r="I448" s="108">
        <v>46</v>
      </c>
      <c r="J448" s="132" t="s">
        <v>707</v>
      </c>
      <c r="K448" s="126">
        <v>232.19</v>
      </c>
      <c r="L448" s="126">
        <v>232.65</v>
      </c>
      <c r="M448" s="127" t="s">
        <v>1807</v>
      </c>
      <c r="N448" s="128">
        <v>7</v>
      </c>
      <c r="P448" s="108" t="s">
        <v>13</v>
      </c>
      <c r="Q448" s="108" t="s">
        <v>13</v>
      </c>
      <c r="R448" s="124" t="s">
        <v>701</v>
      </c>
      <c r="S448" s="108" t="s">
        <v>700</v>
      </c>
      <c r="V448" s="108" t="s">
        <v>695</v>
      </c>
      <c r="W448" s="108">
        <v>4</v>
      </c>
      <c r="X448" s="129" t="s">
        <v>88</v>
      </c>
      <c r="Y448" s="108" t="s">
        <v>690</v>
      </c>
      <c r="Z448" s="108"/>
      <c r="AD448" s="108" t="s">
        <v>144</v>
      </c>
      <c r="AE448" s="108">
        <v>0</v>
      </c>
      <c r="AG448" s="108"/>
      <c r="AH448" s="124">
        <v>74.8</v>
      </c>
      <c r="AI448" s="130">
        <v>4</v>
      </c>
      <c r="AJ448" s="108">
        <v>2</v>
      </c>
      <c r="AK448" s="131" t="s">
        <v>108</v>
      </c>
      <c r="AL448" s="108" t="s">
        <v>106</v>
      </c>
      <c r="AN448" s="108">
        <v>0</v>
      </c>
      <c r="AO448" s="108"/>
      <c r="AP448" s="108"/>
      <c r="AQ448" s="108"/>
      <c r="AR448" s="131"/>
      <c r="AT448" s="108">
        <v>0</v>
      </c>
      <c r="AU448" s="108"/>
      <c r="AV448" s="108"/>
      <c r="AW448" s="108"/>
      <c r="AX448" s="108"/>
      <c r="AZ448" s="108">
        <v>25</v>
      </c>
      <c r="BA448">
        <v>10</v>
      </c>
      <c r="BB448">
        <v>4</v>
      </c>
      <c r="BC448" t="s">
        <v>108</v>
      </c>
      <c r="BD448" t="s">
        <v>106</v>
      </c>
      <c r="BF448" s="131">
        <v>0</v>
      </c>
      <c r="BL448" s="108">
        <v>0.2</v>
      </c>
      <c r="BM448" s="131">
        <v>0.5</v>
      </c>
      <c r="BN448" s="108">
        <v>0.5</v>
      </c>
      <c r="BO448" s="108" t="s">
        <v>112</v>
      </c>
      <c r="BP448" s="108" t="s">
        <v>106</v>
      </c>
      <c r="BX448" s="108">
        <v>0</v>
      </c>
      <c r="CE448" s="108" t="s">
        <v>709</v>
      </c>
      <c r="CL448" s="108"/>
    </row>
    <row r="449" spans="1:90">
      <c r="A449" s="123">
        <v>43307</v>
      </c>
      <c r="B449" s="108" t="s">
        <v>1794</v>
      </c>
      <c r="D449" s="108" t="s">
        <v>1208</v>
      </c>
      <c r="E449" s="108">
        <v>103</v>
      </c>
      <c r="F449" s="108">
        <v>3</v>
      </c>
      <c r="G449" s="124" t="s">
        <v>567</v>
      </c>
      <c r="H449" s="108">
        <v>46</v>
      </c>
      <c r="I449" s="108">
        <v>47.5</v>
      </c>
      <c r="J449" s="132" t="s">
        <v>707</v>
      </c>
      <c r="K449" s="126">
        <v>232.65</v>
      </c>
      <c r="L449" s="126">
        <v>232.66499999999999</v>
      </c>
      <c r="M449" s="127" t="s">
        <v>1808</v>
      </c>
      <c r="N449" s="128">
        <v>1</v>
      </c>
      <c r="O449" t="s">
        <v>27</v>
      </c>
      <c r="P449" s="108" t="s">
        <v>1469</v>
      </c>
      <c r="Q449" s="108" t="s">
        <v>1691</v>
      </c>
      <c r="R449" s="124" t="s">
        <v>700</v>
      </c>
      <c r="S449" s="108" t="s">
        <v>700</v>
      </c>
      <c r="T449" t="s">
        <v>131</v>
      </c>
      <c r="U449" t="s">
        <v>136</v>
      </c>
      <c r="V449" s="108" t="s">
        <v>695</v>
      </c>
      <c r="W449" s="108">
        <v>4</v>
      </c>
      <c r="X449" s="129" t="s">
        <v>88</v>
      </c>
      <c r="Y449" s="108" t="s">
        <v>92</v>
      </c>
      <c r="Z449" s="108"/>
      <c r="AD449" s="108" t="s">
        <v>144</v>
      </c>
      <c r="AE449" s="108">
        <v>0</v>
      </c>
      <c r="AG449" s="108"/>
      <c r="AH449" s="124">
        <v>5</v>
      </c>
      <c r="AI449" s="130">
        <v>1</v>
      </c>
      <c r="AJ449" s="108">
        <v>0.5</v>
      </c>
      <c r="AK449" s="131" t="s">
        <v>109</v>
      </c>
      <c r="AL449" s="108" t="s">
        <v>106</v>
      </c>
      <c r="AN449" s="108">
        <v>95</v>
      </c>
      <c r="AO449" s="108">
        <v>2</v>
      </c>
      <c r="AP449" s="108">
        <v>1</v>
      </c>
      <c r="AQ449" s="108" t="s">
        <v>108</v>
      </c>
      <c r="AR449" s="131" t="s">
        <v>105</v>
      </c>
      <c r="AT449" s="108">
        <v>0</v>
      </c>
      <c r="AU449" s="108"/>
      <c r="AV449" s="108"/>
      <c r="AW449" s="108"/>
      <c r="AX449" s="108"/>
      <c r="AZ449" s="108">
        <v>0</v>
      </c>
      <c r="BF449" s="131">
        <v>0</v>
      </c>
      <c r="BL449" s="108">
        <v>0</v>
      </c>
      <c r="BM449" s="131"/>
      <c r="BN449" s="108"/>
      <c r="BO449" s="108"/>
      <c r="BP449" s="108"/>
      <c r="BX449" s="108">
        <v>0</v>
      </c>
      <c r="CE449" s="108" t="s">
        <v>1607</v>
      </c>
      <c r="CL449" s="108"/>
    </row>
    <row r="450" spans="1:90">
      <c r="A450" s="123">
        <v>43307</v>
      </c>
      <c r="B450" s="108" t="s">
        <v>1794</v>
      </c>
      <c r="D450" s="108" t="s">
        <v>1208</v>
      </c>
      <c r="E450" s="108">
        <v>103</v>
      </c>
      <c r="F450" s="108">
        <v>3</v>
      </c>
      <c r="G450" s="124" t="s">
        <v>567</v>
      </c>
      <c r="H450" s="108">
        <v>47.5</v>
      </c>
      <c r="I450" s="108">
        <v>55</v>
      </c>
      <c r="J450" s="132" t="s">
        <v>707</v>
      </c>
      <c r="K450" s="126">
        <v>232.66499999999999</v>
      </c>
      <c r="L450" s="126">
        <v>232.74</v>
      </c>
      <c r="M450" s="127" t="s">
        <v>1809</v>
      </c>
      <c r="N450" s="128" t="s">
        <v>693</v>
      </c>
      <c r="O450" t="s">
        <v>28</v>
      </c>
      <c r="P450" s="108" t="s">
        <v>12</v>
      </c>
      <c r="Q450" s="108" t="s">
        <v>1326</v>
      </c>
      <c r="R450" s="124" t="s">
        <v>700</v>
      </c>
      <c r="S450" s="108" t="s">
        <v>701</v>
      </c>
      <c r="T450" t="s">
        <v>131</v>
      </c>
      <c r="U450" t="s">
        <v>136</v>
      </c>
      <c r="V450" s="108" t="s">
        <v>695</v>
      </c>
      <c r="W450" s="108">
        <v>4</v>
      </c>
      <c r="X450" s="129" t="s">
        <v>88</v>
      </c>
      <c r="Y450" s="108" t="s">
        <v>92</v>
      </c>
      <c r="Z450" s="108"/>
      <c r="AD450" s="108" t="s">
        <v>144</v>
      </c>
      <c r="AE450" s="108">
        <v>0</v>
      </c>
      <c r="AG450" s="108"/>
      <c r="AH450" s="124">
        <v>98.5</v>
      </c>
      <c r="AI450" s="130">
        <v>2</v>
      </c>
      <c r="AJ450" s="108">
        <v>1</v>
      </c>
      <c r="AK450" s="131" t="s">
        <v>108</v>
      </c>
      <c r="AL450" s="108" t="s">
        <v>106</v>
      </c>
      <c r="AN450" s="108">
        <v>0</v>
      </c>
      <c r="AO450" s="108"/>
      <c r="AP450" s="108"/>
      <c r="AQ450" s="108"/>
      <c r="AR450" s="131"/>
      <c r="AT450" s="108">
        <v>0</v>
      </c>
      <c r="AU450" s="108"/>
      <c r="AV450" s="108"/>
      <c r="AW450" s="108"/>
      <c r="AX450" s="108"/>
      <c r="AZ450" s="108">
        <v>1</v>
      </c>
      <c r="BA450">
        <v>6</v>
      </c>
      <c r="BB450">
        <v>3</v>
      </c>
      <c r="BC450" t="s">
        <v>108</v>
      </c>
      <c r="BD450" t="s">
        <v>106</v>
      </c>
      <c r="BF450" s="131">
        <v>0</v>
      </c>
      <c r="BL450" s="108">
        <v>0.5</v>
      </c>
      <c r="BM450" s="131">
        <v>2</v>
      </c>
      <c r="BN450" s="108">
        <v>0.5</v>
      </c>
      <c r="BO450" s="108" t="s">
        <v>108</v>
      </c>
      <c r="BP450" s="108" t="s">
        <v>104</v>
      </c>
      <c r="BX450" s="108">
        <v>0</v>
      </c>
      <c r="CE450" s="108" t="s">
        <v>1555</v>
      </c>
      <c r="CL450" s="108"/>
    </row>
    <row r="451" spans="1:90">
      <c r="A451" s="123">
        <v>43307</v>
      </c>
      <c r="B451" s="108" t="s">
        <v>1794</v>
      </c>
      <c r="D451" s="108" t="s">
        <v>1208</v>
      </c>
      <c r="E451" s="108">
        <v>103</v>
      </c>
      <c r="F451" s="108">
        <v>4</v>
      </c>
      <c r="G451" s="124" t="s">
        <v>1077</v>
      </c>
      <c r="H451" s="108">
        <v>0</v>
      </c>
      <c r="I451" s="108">
        <v>33</v>
      </c>
      <c r="J451" s="132" t="s">
        <v>707</v>
      </c>
      <c r="K451" s="126">
        <v>232.74</v>
      </c>
      <c r="L451" s="126">
        <v>233.07000000000002</v>
      </c>
      <c r="M451" s="127" t="s">
        <v>1809</v>
      </c>
      <c r="N451" s="128" t="s">
        <v>693</v>
      </c>
      <c r="O451" s="108" t="s">
        <v>28</v>
      </c>
      <c r="P451" s="108" t="s">
        <v>12</v>
      </c>
      <c r="Q451" s="108" t="s">
        <v>1326</v>
      </c>
      <c r="R451" s="124" t="s">
        <v>701</v>
      </c>
      <c r="S451" s="108" t="s">
        <v>700</v>
      </c>
      <c r="T451" s="108"/>
      <c r="U451" s="108"/>
      <c r="V451" s="108" t="s">
        <v>695</v>
      </c>
      <c r="W451" s="108">
        <v>4</v>
      </c>
      <c r="X451" s="129" t="s">
        <v>88</v>
      </c>
      <c r="Y451" s="108" t="s">
        <v>92</v>
      </c>
      <c r="Z451" s="108"/>
      <c r="AD451" s="108" t="s">
        <v>144</v>
      </c>
      <c r="AE451" s="108">
        <v>0</v>
      </c>
      <c r="AG451" s="108"/>
      <c r="AH451" s="124">
        <v>98.5</v>
      </c>
      <c r="AI451">
        <v>2</v>
      </c>
      <c r="AJ451">
        <v>1</v>
      </c>
      <c r="AK451" t="s">
        <v>108</v>
      </c>
      <c r="AL451" t="s">
        <v>106</v>
      </c>
      <c r="AN451" s="108">
        <v>0</v>
      </c>
      <c r="AT451" s="108">
        <v>0</v>
      </c>
      <c r="AZ451" s="108">
        <v>1</v>
      </c>
      <c r="BA451">
        <v>6</v>
      </c>
      <c r="BB451">
        <v>3</v>
      </c>
      <c r="BC451" t="s">
        <v>108</v>
      </c>
      <c r="BD451" t="s">
        <v>106</v>
      </c>
      <c r="BF451" s="131">
        <v>0</v>
      </c>
      <c r="BL451" s="108">
        <v>0.5</v>
      </c>
      <c r="BM451">
        <v>2</v>
      </c>
      <c r="BN451">
        <v>0.5</v>
      </c>
      <c r="BO451" t="s">
        <v>108</v>
      </c>
      <c r="BP451" t="s">
        <v>104</v>
      </c>
      <c r="BX451" s="108">
        <v>0</v>
      </c>
      <c r="CE451" s="108" t="s">
        <v>1555</v>
      </c>
      <c r="CL451" s="108"/>
    </row>
    <row r="452" spans="1:90">
      <c r="A452" s="123">
        <v>43307</v>
      </c>
      <c r="B452" s="108" t="s">
        <v>1794</v>
      </c>
      <c r="D452" s="108" t="s">
        <v>1208</v>
      </c>
      <c r="E452" s="108">
        <v>103</v>
      </c>
      <c r="F452" s="108">
        <v>4</v>
      </c>
      <c r="G452" s="124" t="s">
        <v>1077</v>
      </c>
      <c r="H452" s="108">
        <v>33</v>
      </c>
      <c r="I452" s="108">
        <v>35</v>
      </c>
      <c r="J452" s="132" t="s">
        <v>707</v>
      </c>
      <c r="K452" s="126">
        <v>233.07000000000002</v>
      </c>
      <c r="L452" s="126">
        <v>233.09</v>
      </c>
      <c r="M452" s="127" t="s">
        <v>1810</v>
      </c>
      <c r="N452" s="128">
        <v>1</v>
      </c>
      <c r="P452" s="108" t="s">
        <v>1469</v>
      </c>
      <c r="Q452" s="108" t="s">
        <v>1469</v>
      </c>
      <c r="R452" s="124" t="s">
        <v>700</v>
      </c>
      <c r="S452" s="108" t="s">
        <v>700</v>
      </c>
      <c r="T452" s="108" t="s">
        <v>131</v>
      </c>
      <c r="U452" t="s">
        <v>138</v>
      </c>
      <c r="V452" s="108" t="s">
        <v>695</v>
      </c>
      <c r="W452" s="108">
        <v>4</v>
      </c>
      <c r="X452" s="129" t="s">
        <v>88</v>
      </c>
      <c r="Y452" s="108" t="s">
        <v>92</v>
      </c>
      <c r="Z452" s="108"/>
      <c r="AD452" s="108" t="s">
        <v>144</v>
      </c>
      <c r="AE452" s="108">
        <v>0</v>
      </c>
      <c r="AG452" s="108"/>
      <c r="AH452" s="124">
        <v>5</v>
      </c>
      <c r="AI452" s="130">
        <v>1</v>
      </c>
      <c r="AJ452" s="108">
        <v>0.5</v>
      </c>
      <c r="AK452" s="131" t="s">
        <v>109</v>
      </c>
      <c r="AL452" s="108" t="s">
        <v>106</v>
      </c>
      <c r="AN452" s="108">
        <v>95</v>
      </c>
      <c r="AO452" s="108">
        <v>2</v>
      </c>
      <c r="AP452" s="108">
        <v>1</v>
      </c>
      <c r="AQ452" s="108" t="s">
        <v>108</v>
      </c>
      <c r="AR452" s="131" t="s">
        <v>105</v>
      </c>
      <c r="AT452" s="108">
        <v>0</v>
      </c>
      <c r="AU452" s="108"/>
      <c r="AV452" s="108"/>
      <c r="AW452" s="108"/>
      <c r="AX452" s="108"/>
      <c r="AZ452" s="108">
        <v>0</v>
      </c>
      <c r="BF452" s="131">
        <v>0</v>
      </c>
      <c r="BL452" s="108">
        <v>0</v>
      </c>
      <c r="BM452" s="131"/>
      <c r="BN452" s="108"/>
      <c r="BO452" s="108"/>
      <c r="BP452" s="108"/>
      <c r="BX452" s="108">
        <v>0</v>
      </c>
      <c r="CE452" s="108" t="s">
        <v>1811</v>
      </c>
      <c r="CL452" s="108"/>
    </row>
    <row r="453" spans="1:90">
      <c r="A453" s="123">
        <v>43307</v>
      </c>
      <c r="B453" s="108" t="s">
        <v>1794</v>
      </c>
      <c r="D453" s="108" t="s">
        <v>1208</v>
      </c>
      <c r="E453" s="108">
        <v>103</v>
      </c>
      <c r="F453" s="108">
        <v>4</v>
      </c>
      <c r="G453" s="124" t="s">
        <v>1077</v>
      </c>
      <c r="H453" s="108">
        <v>35</v>
      </c>
      <c r="I453" s="108">
        <v>54</v>
      </c>
      <c r="J453" s="132" t="s">
        <v>707</v>
      </c>
      <c r="K453" s="126">
        <v>233.09</v>
      </c>
      <c r="L453" s="126">
        <v>233.28</v>
      </c>
      <c r="M453" s="127" t="s">
        <v>1812</v>
      </c>
      <c r="N453" s="128">
        <v>1</v>
      </c>
      <c r="O453" t="s">
        <v>28</v>
      </c>
      <c r="P453" s="108" t="s">
        <v>12</v>
      </c>
      <c r="Q453" s="108" t="s">
        <v>1326</v>
      </c>
      <c r="R453" s="124" t="s">
        <v>700</v>
      </c>
      <c r="S453" s="108" t="s">
        <v>700</v>
      </c>
      <c r="T453" t="s">
        <v>131</v>
      </c>
      <c r="U453" t="s">
        <v>138</v>
      </c>
      <c r="V453" s="108" t="s">
        <v>695</v>
      </c>
      <c r="W453" s="108">
        <v>4</v>
      </c>
      <c r="X453" s="129" t="s">
        <v>88</v>
      </c>
      <c r="Y453" s="108" t="s">
        <v>92</v>
      </c>
      <c r="Z453" s="108"/>
      <c r="AD453" s="108" t="s">
        <v>144</v>
      </c>
      <c r="AE453" s="108">
        <v>0</v>
      </c>
      <c r="AG453" s="108"/>
      <c r="AH453" s="124">
        <v>96.5</v>
      </c>
      <c r="AI453" s="130">
        <v>1</v>
      </c>
      <c r="AJ453" s="108">
        <v>0.5</v>
      </c>
      <c r="AK453" s="131" t="s">
        <v>108</v>
      </c>
      <c r="AL453" s="108" t="s">
        <v>106</v>
      </c>
      <c r="AN453" s="108">
        <v>0</v>
      </c>
      <c r="AO453" s="108"/>
      <c r="AP453" s="108"/>
      <c r="AQ453" s="108"/>
      <c r="AR453" s="131"/>
      <c r="AT453" s="108">
        <v>0</v>
      </c>
      <c r="AU453" s="108"/>
      <c r="AV453" s="108"/>
      <c r="AW453" s="108"/>
      <c r="AX453" s="108"/>
      <c r="AZ453" s="108">
        <v>3</v>
      </c>
      <c r="BA453">
        <v>4</v>
      </c>
      <c r="BB453">
        <v>2</v>
      </c>
      <c r="BC453" t="s">
        <v>108</v>
      </c>
      <c r="BD453" t="s">
        <v>106</v>
      </c>
      <c r="BF453" s="131">
        <v>0</v>
      </c>
      <c r="BL453" s="108">
        <v>0.5</v>
      </c>
      <c r="BM453" s="131">
        <v>2</v>
      </c>
      <c r="BN453" s="108">
        <v>0.5</v>
      </c>
      <c r="BO453" s="108" t="s">
        <v>112</v>
      </c>
      <c r="BP453" s="108" t="s">
        <v>106</v>
      </c>
      <c r="BX453" s="108">
        <v>0</v>
      </c>
      <c r="CE453" s="108" t="s">
        <v>1555</v>
      </c>
      <c r="CL453" s="108"/>
    </row>
    <row r="454" spans="1:90">
      <c r="A454" s="123">
        <v>43307</v>
      </c>
      <c r="B454" s="108" t="s">
        <v>1794</v>
      </c>
      <c r="D454" s="108" t="s">
        <v>1208</v>
      </c>
      <c r="E454" s="108">
        <v>103</v>
      </c>
      <c r="F454" s="108">
        <v>4</v>
      </c>
      <c r="G454" s="124" t="s">
        <v>1077</v>
      </c>
      <c r="H454" s="108">
        <v>54</v>
      </c>
      <c r="I454" s="108">
        <v>55</v>
      </c>
      <c r="J454" s="132" t="s">
        <v>707</v>
      </c>
      <c r="K454" s="126">
        <v>233.28</v>
      </c>
      <c r="L454" s="126">
        <v>233.29000000000002</v>
      </c>
      <c r="M454" s="127" t="s">
        <v>1813</v>
      </c>
      <c r="N454" s="128">
        <v>1</v>
      </c>
      <c r="O454" t="s">
        <v>27</v>
      </c>
      <c r="P454" s="108" t="s">
        <v>1469</v>
      </c>
      <c r="Q454" s="108" t="s">
        <v>1691</v>
      </c>
      <c r="R454" s="124" t="s">
        <v>700</v>
      </c>
      <c r="S454" s="108" t="s">
        <v>700</v>
      </c>
      <c r="T454" t="s">
        <v>131</v>
      </c>
      <c r="U454" t="s">
        <v>136</v>
      </c>
      <c r="V454" s="108" t="s">
        <v>695</v>
      </c>
      <c r="W454" s="108">
        <v>4</v>
      </c>
      <c r="X454" s="129" t="s">
        <v>88</v>
      </c>
      <c r="Y454" s="108" t="s">
        <v>92</v>
      </c>
      <c r="Z454" s="108"/>
      <c r="AD454" s="108" t="s">
        <v>144</v>
      </c>
      <c r="AE454" s="108">
        <v>0</v>
      </c>
      <c r="AG454" s="108"/>
      <c r="AH454" s="124">
        <v>5</v>
      </c>
      <c r="AI454" s="130">
        <v>1</v>
      </c>
      <c r="AJ454" s="108">
        <v>0.5</v>
      </c>
      <c r="AK454" s="131" t="s">
        <v>109</v>
      </c>
      <c r="AL454" s="108" t="s">
        <v>106</v>
      </c>
      <c r="AN454" s="108">
        <v>95</v>
      </c>
      <c r="AO454" s="108">
        <v>2</v>
      </c>
      <c r="AP454" s="108">
        <v>1</v>
      </c>
      <c r="AQ454" s="108" t="s">
        <v>108</v>
      </c>
      <c r="AR454" s="131" t="s">
        <v>105</v>
      </c>
      <c r="AT454" s="108">
        <v>0</v>
      </c>
      <c r="AU454" s="108"/>
      <c r="AV454" s="108"/>
      <c r="AW454" s="108"/>
      <c r="AX454" s="108"/>
      <c r="AZ454" s="108">
        <v>0</v>
      </c>
      <c r="BF454" s="131">
        <v>0</v>
      </c>
      <c r="BL454" s="108">
        <v>0</v>
      </c>
      <c r="BM454" s="131"/>
      <c r="BN454" s="108"/>
      <c r="BO454" s="108"/>
      <c r="BP454" s="108"/>
      <c r="BX454" s="108">
        <v>0</v>
      </c>
      <c r="CE454" s="108" t="s">
        <v>1811</v>
      </c>
      <c r="CL454" s="108"/>
    </row>
    <row r="455" spans="1:90">
      <c r="A455" s="123">
        <v>43307</v>
      </c>
      <c r="B455" s="108" t="s">
        <v>1794</v>
      </c>
      <c r="D455" s="108" t="s">
        <v>1208</v>
      </c>
      <c r="E455" s="108">
        <v>103</v>
      </c>
      <c r="F455" s="108">
        <v>4</v>
      </c>
      <c r="G455" s="124" t="s">
        <v>1077</v>
      </c>
      <c r="H455" s="108">
        <v>55</v>
      </c>
      <c r="I455" s="108">
        <v>73</v>
      </c>
      <c r="J455" s="132" t="s">
        <v>707</v>
      </c>
      <c r="K455" s="126">
        <v>233.29000000000002</v>
      </c>
      <c r="L455" s="126">
        <v>233.47</v>
      </c>
      <c r="M455" s="127" t="s">
        <v>1814</v>
      </c>
      <c r="N455" s="128">
        <v>2</v>
      </c>
      <c r="P455" s="108" t="s">
        <v>12</v>
      </c>
      <c r="Q455" s="108" t="s">
        <v>12</v>
      </c>
      <c r="R455" s="124" t="s">
        <v>700</v>
      </c>
      <c r="S455" s="108" t="s">
        <v>21</v>
      </c>
      <c r="T455" t="s">
        <v>131</v>
      </c>
      <c r="U455" t="s">
        <v>136</v>
      </c>
      <c r="V455" s="108" t="s">
        <v>695</v>
      </c>
      <c r="W455" s="108">
        <v>4</v>
      </c>
      <c r="X455" s="129" t="s">
        <v>88</v>
      </c>
      <c r="Y455" s="108" t="s">
        <v>92</v>
      </c>
      <c r="Z455" s="108"/>
      <c r="AD455" s="108" t="s">
        <v>144</v>
      </c>
      <c r="AE455" s="108">
        <v>0</v>
      </c>
      <c r="AG455" s="108"/>
      <c r="AH455" s="124">
        <v>97.9</v>
      </c>
      <c r="AI455" s="130">
        <v>2</v>
      </c>
      <c r="AJ455" s="108">
        <v>1</v>
      </c>
      <c r="AK455" s="131" t="s">
        <v>108</v>
      </c>
      <c r="AL455" s="108" t="s">
        <v>106</v>
      </c>
      <c r="AN455" s="108">
        <v>0</v>
      </c>
      <c r="AO455" s="108"/>
      <c r="AP455" s="108"/>
      <c r="AQ455" s="108"/>
      <c r="AR455" s="131"/>
      <c r="AT455" s="108">
        <v>0</v>
      </c>
      <c r="AU455" s="108"/>
      <c r="AV455" s="108"/>
      <c r="AW455" s="108"/>
      <c r="AX455" s="108"/>
      <c r="AZ455" s="108">
        <v>2</v>
      </c>
      <c r="BA455">
        <v>2</v>
      </c>
      <c r="BB455">
        <v>1.5</v>
      </c>
      <c r="BC455" t="s">
        <v>108</v>
      </c>
      <c r="BD455" t="s">
        <v>106</v>
      </c>
      <c r="BF455" s="131">
        <v>0</v>
      </c>
      <c r="BL455" s="108">
        <v>0.1</v>
      </c>
      <c r="BM455" s="131">
        <v>0.2</v>
      </c>
      <c r="BN455" s="108">
        <v>0.1</v>
      </c>
      <c r="BO455" s="108" t="s">
        <v>108</v>
      </c>
      <c r="BP455" s="108" t="s">
        <v>106</v>
      </c>
      <c r="BX455" s="108">
        <v>0</v>
      </c>
      <c r="CE455" s="108" t="s">
        <v>1451</v>
      </c>
      <c r="CL455" s="108"/>
    </row>
    <row r="456" spans="1:90">
      <c r="A456" s="123">
        <v>43307</v>
      </c>
      <c r="B456" s="108" t="s">
        <v>1794</v>
      </c>
      <c r="D456" s="108" t="s">
        <v>1208</v>
      </c>
      <c r="E456" s="108">
        <v>103</v>
      </c>
      <c r="F456" s="108">
        <v>4</v>
      </c>
      <c r="G456" s="124" t="s">
        <v>1077</v>
      </c>
      <c r="H456" s="108">
        <v>73</v>
      </c>
      <c r="I456" s="108">
        <v>92</v>
      </c>
      <c r="J456" s="132" t="s">
        <v>707</v>
      </c>
      <c r="K456" s="126">
        <v>233.47</v>
      </c>
      <c r="L456" s="126">
        <v>233.66</v>
      </c>
      <c r="M456" s="127" t="s">
        <v>1815</v>
      </c>
      <c r="N456" s="128">
        <v>3</v>
      </c>
      <c r="P456" s="108" t="s">
        <v>13</v>
      </c>
      <c r="Q456" s="108" t="s">
        <v>13</v>
      </c>
      <c r="R456" s="124" t="s">
        <v>21</v>
      </c>
      <c r="S456" s="108" t="s">
        <v>701</v>
      </c>
      <c r="T456" t="s">
        <v>131</v>
      </c>
      <c r="U456" t="s">
        <v>136</v>
      </c>
      <c r="V456" s="108" t="s">
        <v>695</v>
      </c>
      <c r="W456" s="108">
        <v>4</v>
      </c>
      <c r="X456" s="129" t="s">
        <v>88</v>
      </c>
      <c r="Y456" s="108" t="s">
        <v>690</v>
      </c>
      <c r="Z456" s="108"/>
      <c r="AD456" s="108" t="s">
        <v>144</v>
      </c>
      <c r="AE456" s="108">
        <v>0</v>
      </c>
      <c r="AG456" s="108"/>
      <c r="AH456" s="124">
        <v>84.9</v>
      </c>
      <c r="AI456" s="130">
        <v>2</v>
      </c>
      <c r="AJ456" s="108">
        <v>1</v>
      </c>
      <c r="AK456" s="131" t="s">
        <v>108</v>
      </c>
      <c r="AL456" s="108" t="s">
        <v>106</v>
      </c>
      <c r="AN456" s="108">
        <v>0</v>
      </c>
      <c r="AO456" s="108"/>
      <c r="AP456" s="108"/>
      <c r="AQ456" s="108"/>
      <c r="AR456" s="131"/>
      <c r="AT456" s="108">
        <v>0</v>
      </c>
      <c r="AU456" s="108"/>
      <c r="AV456" s="108"/>
      <c r="AW456" s="108"/>
      <c r="AX456" s="108"/>
      <c r="AZ456" s="108">
        <v>15</v>
      </c>
      <c r="BA456">
        <v>6</v>
      </c>
      <c r="BB456">
        <v>2.5</v>
      </c>
      <c r="BC456" t="s">
        <v>109</v>
      </c>
      <c r="BD456" t="s">
        <v>106</v>
      </c>
      <c r="BF456" s="131">
        <v>0</v>
      </c>
      <c r="BL456" s="108">
        <v>0.1</v>
      </c>
      <c r="BM456" s="131">
        <v>0.5</v>
      </c>
      <c r="BN456" s="108">
        <v>0.1</v>
      </c>
      <c r="BO456" s="108" t="s">
        <v>112</v>
      </c>
      <c r="BP456" s="108" t="s">
        <v>106</v>
      </c>
      <c r="BX456" s="108">
        <v>0</v>
      </c>
      <c r="CE456" s="108" t="s">
        <v>1816</v>
      </c>
      <c r="CL456" s="108"/>
    </row>
    <row r="457" spans="1:90">
      <c r="A457" s="123">
        <v>43307</v>
      </c>
      <c r="B457" s="108" t="s">
        <v>1794</v>
      </c>
      <c r="D457" s="108" t="s">
        <v>1208</v>
      </c>
      <c r="E457" s="108">
        <v>104</v>
      </c>
      <c r="F457" s="108">
        <v>1</v>
      </c>
      <c r="G457" s="124" t="s">
        <v>568</v>
      </c>
      <c r="H457" s="108">
        <v>0</v>
      </c>
      <c r="I457" s="108">
        <v>91.5</v>
      </c>
      <c r="J457" s="132" t="s">
        <v>707</v>
      </c>
      <c r="K457" s="126">
        <v>233.6</v>
      </c>
      <c r="L457" s="126">
        <v>234.51499999999999</v>
      </c>
      <c r="M457" s="127" t="s">
        <v>1815</v>
      </c>
      <c r="N457" s="128">
        <v>3</v>
      </c>
      <c r="P457" s="108" t="s">
        <v>13</v>
      </c>
      <c r="Q457" s="108" t="s">
        <v>13</v>
      </c>
      <c r="R457" s="124" t="s">
        <v>701</v>
      </c>
      <c r="S457" s="108" t="s">
        <v>701</v>
      </c>
      <c r="V457" s="108" t="s">
        <v>695</v>
      </c>
      <c r="W457" s="108">
        <v>4</v>
      </c>
      <c r="X457" s="129" t="s">
        <v>88</v>
      </c>
      <c r="Y457" s="108" t="s">
        <v>690</v>
      </c>
      <c r="Z457" s="108"/>
      <c r="AD457" s="108" t="s">
        <v>144</v>
      </c>
      <c r="AE457" s="108">
        <v>0</v>
      </c>
      <c r="AG457" s="108"/>
      <c r="AH457" s="124">
        <v>84.9</v>
      </c>
      <c r="AI457" s="130">
        <v>2</v>
      </c>
      <c r="AJ457" s="108">
        <v>1</v>
      </c>
      <c r="AK457" s="131" t="s">
        <v>108</v>
      </c>
      <c r="AL457" s="108" t="s">
        <v>106</v>
      </c>
      <c r="AN457" s="108">
        <v>0</v>
      </c>
      <c r="AO457" s="108"/>
      <c r="AP457" s="108"/>
      <c r="AQ457" s="108"/>
      <c r="AR457" s="131"/>
      <c r="AT457" s="108">
        <v>0</v>
      </c>
      <c r="AU457" s="108"/>
      <c r="AV457" s="108"/>
      <c r="AW457" s="108"/>
      <c r="AX457" s="108"/>
      <c r="AZ457" s="108">
        <v>15</v>
      </c>
      <c r="BA457">
        <v>6</v>
      </c>
      <c r="BB457">
        <v>2.5</v>
      </c>
      <c r="BC457" t="s">
        <v>109</v>
      </c>
      <c r="BD457" t="s">
        <v>106</v>
      </c>
      <c r="BF457" s="131">
        <v>0</v>
      </c>
      <c r="BL457" s="108">
        <v>0.1</v>
      </c>
      <c r="BM457" s="131">
        <v>0.5</v>
      </c>
      <c r="BN457" s="108">
        <v>0.1</v>
      </c>
      <c r="BO457" s="108" t="s">
        <v>112</v>
      </c>
      <c r="BP457" s="108" t="s">
        <v>106</v>
      </c>
      <c r="BX457" s="108">
        <v>0</v>
      </c>
      <c r="CE457" s="108" t="s">
        <v>1816</v>
      </c>
      <c r="CL457" s="108"/>
    </row>
    <row r="458" spans="1:90">
      <c r="A458" s="123">
        <v>43307</v>
      </c>
      <c r="B458" s="108" t="s">
        <v>1794</v>
      </c>
      <c r="D458" s="108" t="s">
        <v>1208</v>
      </c>
      <c r="E458" s="108">
        <v>104</v>
      </c>
      <c r="F458" s="108">
        <v>2</v>
      </c>
      <c r="G458" s="124" t="s">
        <v>1080</v>
      </c>
      <c r="H458" s="108">
        <v>0</v>
      </c>
      <c r="I458" s="108">
        <v>73</v>
      </c>
      <c r="J458" s="132" t="s">
        <v>707</v>
      </c>
      <c r="K458" s="126">
        <v>234.51499999999999</v>
      </c>
      <c r="L458" s="126">
        <v>235.24499999999998</v>
      </c>
      <c r="M458" s="127" t="s">
        <v>1815</v>
      </c>
      <c r="N458" s="128">
        <v>3</v>
      </c>
      <c r="P458" s="108" t="s">
        <v>13</v>
      </c>
      <c r="Q458" s="108" t="s">
        <v>13</v>
      </c>
      <c r="R458" s="124" t="s">
        <v>701</v>
      </c>
      <c r="S458" s="108" t="s">
        <v>700</v>
      </c>
      <c r="T458" s="108" t="s">
        <v>131</v>
      </c>
      <c r="U458" s="108" t="s">
        <v>136</v>
      </c>
      <c r="V458" s="108" t="s">
        <v>695</v>
      </c>
      <c r="W458" s="108">
        <v>4</v>
      </c>
      <c r="X458" s="129" t="s">
        <v>88</v>
      </c>
      <c r="Y458" s="108" t="s">
        <v>690</v>
      </c>
      <c r="Z458" s="108"/>
      <c r="AD458" s="108" t="s">
        <v>144</v>
      </c>
      <c r="AE458" s="108">
        <v>0</v>
      </c>
      <c r="AG458" s="108"/>
      <c r="AH458" s="124">
        <v>84.9</v>
      </c>
      <c r="AI458" s="130">
        <v>2</v>
      </c>
      <c r="AJ458" s="108">
        <v>1</v>
      </c>
      <c r="AK458" t="s">
        <v>108</v>
      </c>
      <c r="AL458" t="s">
        <v>106</v>
      </c>
      <c r="AN458" s="108">
        <v>0</v>
      </c>
      <c r="AT458">
        <v>0</v>
      </c>
      <c r="AZ458" s="108">
        <v>15</v>
      </c>
      <c r="BA458">
        <v>6</v>
      </c>
      <c r="BB458">
        <v>2.5</v>
      </c>
      <c r="BC458" t="s">
        <v>109</v>
      </c>
      <c r="BD458" t="s">
        <v>106</v>
      </c>
      <c r="BF458" s="131">
        <v>0</v>
      </c>
      <c r="BL458" s="108">
        <v>0.1</v>
      </c>
      <c r="BM458" s="131">
        <v>0.5</v>
      </c>
      <c r="BN458" s="108">
        <v>0.1</v>
      </c>
      <c r="BO458" s="108" t="s">
        <v>112</v>
      </c>
      <c r="BP458" s="108" t="s">
        <v>106</v>
      </c>
      <c r="BX458" s="108">
        <v>0</v>
      </c>
      <c r="CE458" s="108" t="s">
        <v>1816</v>
      </c>
      <c r="CL458" s="108"/>
    </row>
    <row r="459" spans="1:90">
      <c r="A459" s="123">
        <v>43307</v>
      </c>
      <c r="B459" s="108" t="s">
        <v>1794</v>
      </c>
      <c r="D459" s="108" t="s">
        <v>1208</v>
      </c>
      <c r="E459" s="108">
        <v>104</v>
      </c>
      <c r="F459" s="108">
        <v>2</v>
      </c>
      <c r="G459" s="124" t="s">
        <v>1080</v>
      </c>
      <c r="H459" s="108">
        <v>73</v>
      </c>
      <c r="I459" s="108">
        <v>76.5</v>
      </c>
      <c r="J459" s="132" t="s">
        <v>707</v>
      </c>
      <c r="K459" s="126">
        <v>235.24499999999998</v>
      </c>
      <c r="L459" s="126">
        <v>235.27999999999997</v>
      </c>
      <c r="M459" s="127" t="s">
        <v>1817</v>
      </c>
      <c r="N459" s="128">
        <v>2</v>
      </c>
      <c r="P459" s="108" t="s">
        <v>689</v>
      </c>
      <c r="Q459" s="108" t="s">
        <v>689</v>
      </c>
      <c r="R459" s="124" t="s">
        <v>700</v>
      </c>
      <c r="S459" s="108" t="s">
        <v>701</v>
      </c>
      <c r="T459" s="108" t="s">
        <v>131</v>
      </c>
      <c r="U459" t="s">
        <v>136</v>
      </c>
      <c r="V459" s="108" t="s">
        <v>696</v>
      </c>
      <c r="W459" s="108">
        <v>5</v>
      </c>
      <c r="X459" s="129" t="s">
        <v>88</v>
      </c>
      <c r="Y459" s="108" t="s">
        <v>92</v>
      </c>
      <c r="Z459" s="108"/>
      <c r="AD459" s="108" t="s">
        <v>144</v>
      </c>
      <c r="AE459" s="108">
        <v>0</v>
      </c>
      <c r="AG459" s="108"/>
      <c r="AH459" s="124">
        <v>5</v>
      </c>
      <c r="AI459" s="130">
        <v>4</v>
      </c>
      <c r="AJ459" s="108">
        <v>1.5</v>
      </c>
      <c r="AK459" s="131" t="s">
        <v>110</v>
      </c>
      <c r="AL459" s="108" t="s">
        <v>106</v>
      </c>
      <c r="AN459" s="108">
        <v>55</v>
      </c>
      <c r="AO459" s="108">
        <v>3</v>
      </c>
      <c r="AP459" s="108">
        <v>2</v>
      </c>
      <c r="AQ459" s="108" t="s">
        <v>111</v>
      </c>
      <c r="AR459" s="131" t="s">
        <v>105</v>
      </c>
      <c r="AT459" s="108">
        <v>40</v>
      </c>
      <c r="AU459" s="108">
        <v>2</v>
      </c>
      <c r="AV459" s="108">
        <v>1.5</v>
      </c>
      <c r="AW459" s="108" t="s">
        <v>108</v>
      </c>
      <c r="AX459" s="108" t="s">
        <v>106</v>
      </c>
      <c r="AZ459" s="108">
        <v>0</v>
      </c>
      <c r="BF459" s="131">
        <v>0</v>
      </c>
      <c r="BL459" s="108"/>
      <c r="BM459" s="131"/>
      <c r="BN459" s="108"/>
      <c r="BO459" s="108"/>
      <c r="BP459" s="108"/>
      <c r="BX459" s="108">
        <v>0</v>
      </c>
      <c r="CD459" t="s">
        <v>1818</v>
      </c>
      <c r="CE459" s="108" t="s">
        <v>1726</v>
      </c>
      <c r="CL459" s="108"/>
    </row>
    <row r="460" spans="1:90">
      <c r="A460" s="123">
        <v>43307</v>
      </c>
      <c r="B460" s="108" t="s">
        <v>1794</v>
      </c>
      <c r="D460" s="108" t="s">
        <v>1208</v>
      </c>
      <c r="E460" s="108">
        <v>104</v>
      </c>
      <c r="F460" s="108">
        <v>3</v>
      </c>
      <c r="G460" s="124" t="s">
        <v>1082</v>
      </c>
      <c r="H460" s="108">
        <v>0</v>
      </c>
      <c r="I460" s="108">
        <v>3</v>
      </c>
      <c r="J460" s="132" t="s">
        <v>707</v>
      </c>
      <c r="K460" s="126">
        <v>235.28</v>
      </c>
      <c r="L460" s="126">
        <v>235.31</v>
      </c>
      <c r="M460" s="127" t="s">
        <v>1817</v>
      </c>
      <c r="N460" s="128">
        <v>2</v>
      </c>
      <c r="P460" s="108" t="s">
        <v>689</v>
      </c>
      <c r="Q460" s="108" t="s">
        <v>689</v>
      </c>
      <c r="R460" s="124" t="s">
        <v>701</v>
      </c>
      <c r="S460" s="108" t="s">
        <v>700</v>
      </c>
      <c r="V460" s="108" t="s">
        <v>696</v>
      </c>
      <c r="W460" s="108">
        <v>5</v>
      </c>
      <c r="X460" s="129" t="s">
        <v>88</v>
      </c>
      <c r="Y460" s="108" t="s">
        <v>92</v>
      </c>
      <c r="Z460" s="108"/>
      <c r="AD460" s="108" t="s">
        <v>144</v>
      </c>
      <c r="AE460" s="108">
        <v>0</v>
      </c>
      <c r="AG460" s="108"/>
      <c r="AH460" s="124">
        <v>5</v>
      </c>
      <c r="AI460" s="130">
        <v>4</v>
      </c>
      <c r="AJ460" s="108">
        <v>1.5</v>
      </c>
      <c r="AK460" s="131" t="s">
        <v>110</v>
      </c>
      <c r="AL460" s="108" t="s">
        <v>106</v>
      </c>
      <c r="AN460" s="108">
        <v>55</v>
      </c>
      <c r="AO460" s="108">
        <v>3</v>
      </c>
      <c r="AP460" s="108">
        <v>2</v>
      </c>
      <c r="AQ460" s="108" t="s">
        <v>111</v>
      </c>
      <c r="AR460" s="131" t="s">
        <v>105</v>
      </c>
      <c r="AT460" s="108">
        <v>40</v>
      </c>
      <c r="AU460" s="108">
        <v>2</v>
      </c>
      <c r="AV460" s="108">
        <v>1.5</v>
      </c>
      <c r="AW460" s="108" t="s">
        <v>108</v>
      </c>
      <c r="AX460" s="108" t="s">
        <v>106</v>
      </c>
      <c r="AZ460" s="108">
        <v>0</v>
      </c>
      <c r="BF460" s="131">
        <v>0</v>
      </c>
      <c r="BL460" s="108"/>
      <c r="BM460" s="131"/>
      <c r="BN460" s="108"/>
      <c r="BO460" s="108"/>
      <c r="BP460" s="108"/>
      <c r="BX460" s="108">
        <v>0</v>
      </c>
      <c r="CD460" t="s">
        <v>1818</v>
      </c>
      <c r="CE460" s="108" t="s">
        <v>1726</v>
      </c>
      <c r="CL460" s="108"/>
    </row>
    <row r="461" spans="1:90">
      <c r="A461" s="123">
        <v>43307</v>
      </c>
      <c r="B461" s="108" t="s">
        <v>1794</v>
      </c>
      <c r="D461" s="108" t="s">
        <v>1208</v>
      </c>
      <c r="E461" s="108">
        <v>104</v>
      </c>
      <c r="F461" s="108">
        <v>3</v>
      </c>
      <c r="G461" s="124" t="s">
        <v>1082</v>
      </c>
      <c r="H461" s="108">
        <v>3</v>
      </c>
      <c r="I461" s="108">
        <v>75.5</v>
      </c>
      <c r="J461" s="132" t="s">
        <v>707</v>
      </c>
      <c r="K461" s="126">
        <v>235.31</v>
      </c>
      <c r="L461" s="126">
        <v>236.035</v>
      </c>
      <c r="M461" s="127" t="s">
        <v>1819</v>
      </c>
      <c r="N461" s="128">
        <v>7</v>
      </c>
      <c r="P461" s="108" t="s">
        <v>13</v>
      </c>
      <c r="Q461" s="108" t="s">
        <v>13</v>
      </c>
      <c r="R461" s="124" t="s">
        <v>700</v>
      </c>
      <c r="S461" s="108" t="s">
        <v>701</v>
      </c>
      <c r="T461" t="s">
        <v>131</v>
      </c>
      <c r="U461" t="s">
        <v>136</v>
      </c>
      <c r="V461" s="108" t="s">
        <v>695</v>
      </c>
      <c r="W461" s="108">
        <v>4</v>
      </c>
      <c r="X461" s="129" t="s">
        <v>88</v>
      </c>
      <c r="Y461" s="108" t="s">
        <v>690</v>
      </c>
      <c r="Z461" s="108"/>
      <c r="AD461" s="108" t="s">
        <v>144</v>
      </c>
      <c r="AE461" s="108">
        <v>0</v>
      </c>
      <c r="AG461" s="108"/>
      <c r="AH461" s="124">
        <v>84.9</v>
      </c>
      <c r="AI461" s="130">
        <v>1.5</v>
      </c>
      <c r="AJ461" s="108">
        <v>1</v>
      </c>
      <c r="AK461" s="131" t="s">
        <v>108</v>
      </c>
      <c r="AL461" s="108" t="s">
        <v>106</v>
      </c>
      <c r="AN461" s="108">
        <v>0</v>
      </c>
      <c r="AO461" s="108"/>
      <c r="AP461" s="108"/>
      <c r="AQ461" s="108"/>
      <c r="AR461" s="131"/>
      <c r="AT461" s="108">
        <v>0</v>
      </c>
      <c r="AU461" s="108"/>
      <c r="AV461" s="108"/>
      <c r="AW461" s="108"/>
      <c r="AX461" s="108"/>
      <c r="AZ461" s="108">
        <v>15</v>
      </c>
      <c r="BA461">
        <v>5</v>
      </c>
      <c r="BB461">
        <v>2.5</v>
      </c>
      <c r="BC461" t="s">
        <v>108</v>
      </c>
      <c r="BD461" t="s">
        <v>106</v>
      </c>
      <c r="BF461" s="131">
        <v>0</v>
      </c>
      <c r="BL461" s="108">
        <v>0.1</v>
      </c>
      <c r="BM461" s="131">
        <v>0.2</v>
      </c>
      <c r="BN461" s="108">
        <v>0.1</v>
      </c>
      <c r="BO461" s="108" t="s">
        <v>108</v>
      </c>
      <c r="BP461" s="108" t="s">
        <v>106</v>
      </c>
      <c r="BX461" s="108">
        <v>0</v>
      </c>
      <c r="CE461" s="108" t="s">
        <v>709</v>
      </c>
      <c r="CL461" s="108"/>
    </row>
    <row r="462" spans="1:90">
      <c r="A462" s="123">
        <v>43307</v>
      </c>
      <c r="B462" s="108" t="s">
        <v>1794</v>
      </c>
      <c r="D462" s="108" t="s">
        <v>1208</v>
      </c>
      <c r="E462" s="108">
        <v>104</v>
      </c>
      <c r="F462" s="108">
        <v>4</v>
      </c>
      <c r="G462" s="124" t="s">
        <v>1084</v>
      </c>
      <c r="H462" s="108">
        <v>0</v>
      </c>
      <c r="I462" s="108">
        <v>70.5</v>
      </c>
      <c r="J462" s="132" t="s">
        <v>707</v>
      </c>
      <c r="K462" s="126">
        <v>236.035</v>
      </c>
      <c r="L462" s="126">
        <v>236.74</v>
      </c>
      <c r="M462" s="127" t="s">
        <v>1819</v>
      </c>
      <c r="N462" s="128">
        <v>7</v>
      </c>
      <c r="P462" s="108" t="s">
        <v>13</v>
      </c>
      <c r="Q462" s="108" t="s">
        <v>13</v>
      </c>
      <c r="R462" s="124" t="s">
        <v>701</v>
      </c>
      <c r="S462" s="108" t="s">
        <v>701</v>
      </c>
      <c r="V462" s="108" t="s">
        <v>695</v>
      </c>
      <c r="W462" s="108">
        <v>4</v>
      </c>
      <c r="X462" s="129" t="s">
        <v>88</v>
      </c>
      <c r="Y462" s="108" t="s">
        <v>690</v>
      </c>
      <c r="Z462" s="108"/>
      <c r="AD462" s="108" t="s">
        <v>144</v>
      </c>
      <c r="AE462" s="108">
        <v>0</v>
      </c>
      <c r="AG462" s="108"/>
      <c r="AH462" s="124">
        <v>84.9</v>
      </c>
      <c r="AI462" s="130">
        <v>1.5</v>
      </c>
      <c r="AJ462" s="108">
        <v>1</v>
      </c>
      <c r="AK462" s="131" t="s">
        <v>108</v>
      </c>
      <c r="AL462" s="108" t="s">
        <v>106</v>
      </c>
      <c r="AN462" s="108">
        <v>0</v>
      </c>
      <c r="AO462" s="108"/>
      <c r="AP462" s="108"/>
      <c r="AQ462" s="108"/>
      <c r="AR462" s="131"/>
      <c r="AT462" s="108">
        <v>0</v>
      </c>
      <c r="AU462" s="108"/>
      <c r="AV462" s="108"/>
      <c r="AW462" s="108"/>
      <c r="AX462" s="108"/>
      <c r="AZ462" s="108">
        <v>15</v>
      </c>
      <c r="BA462">
        <v>5</v>
      </c>
      <c r="BB462">
        <v>2.5</v>
      </c>
      <c r="BC462" t="s">
        <v>108</v>
      </c>
      <c r="BD462" t="s">
        <v>106</v>
      </c>
      <c r="BF462" s="131">
        <v>0</v>
      </c>
      <c r="BL462" s="108">
        <v>0.1</v>
      </c>
      <c r="BM462" s="131">
        <v>0.2</v>
      </c>
      <c r="BN462" s="108">
        <v>0.1</v>
      </c>
      <c r="BO462" s="108" t="s">
        <v>108</v>
      </c>
      <c r="BP462" s="108" t="s">
        <v>106</v>
      </c>
      <c r="BX462" s="108">
        <v>0</v>
      </c>
      <c r="CE462" s="108" t="s">
        <v>709</v>
      </c>
      <c r="CL462" s="108"/>
    </row>
    <row r="463" spans="1:90">
      <c r="A463" s="123">
        <v>43307</v>
      </c>
      <c r="B463" s="108" t="s">
        <v>1794</v>
      </c>
      <c r="D463" s="108" t="s">
        <v>1208</v>
      </c>
      <c r="E463" s="108">
        <v>105</v>
      </c>
      <c r="F463" s="108">
        <v>1</v>
      </c>
      <c r="G463" s="124" t="s">
        <v>569</v>
      </c>
      <c r="H463" s="108">
        <v>0</v>
      </c>
      <c r="I463" s="108">
        <v>27</v>
      </c>
      <c r="J463" s="132" t="s">
        <v>707</v>
      </c>
      <c r="K463" s="126">
        <v>236.6</v>
      </c>
      <c r="L463" s="126">
        <v>236.87</v>
      </c>
      <c r="M463" s="127" t="s">
        <v>1819</v>
      </c>
      <c r="N463" s="128">
        <v>7</v>
      </c>
      <c r="P463" s="108" t="s">
        <v>13</v>
      </c>
      <c r="Q463" s="108" t="s">
        <v>13</v>
      </c>
      <c r="R463" s="124" t="s">
        <v>701</v>
      </c>
      <c r="S463" s="108" t="s">
        <v>21</v>
      </c>
      <c r="V463" s="108" t="s">
        <v>695</v>
      </c>
      <c r="W463" s="108">
        <v>4</v>
      </c>
      <c r="X463" s="129" t="s">
        <v>88</v>
      </c>
      <c r="Y463" s="108" t="s">
        <v>690</v>
      </c>
      <c r="Z463" s="108"/>
      <c r="AD463" s="108" t="s">
        <v>144</v>
      </c>
      <c r="AE463" s="108">
        <v>0</v>
      </c>
      <c r="AG463" s="108"/>
      <c r="AH463" s="124">
        <v>84.9</v>
      </c>
      <c r="AI463" s="130">
        <v>1.5</v>
      </c>
      <c r="AJ463" s="108">
        <v>1</v>
      </c>
      <c r="AK463" s="131" t="s">
        <v>108</v>
      </c>
      <c r="AL463" s="108" t="s">
        <v>106</v>
      </c>
      <c r="AN463" s="108">
        <v>0</v>
      </c>
      <c r="AO463" s="108"/>
      <c r="AP463" s="108"/>
      <c r="AQ463" s="108"/>
      <c r="AR463" s="131"/>
      <c r="AT463" s="108">
        <v>0</v>
      </c>
      <c r="AU463" s="108"/>
      <c r="AV463" s="108"/>
      <c r="AW463" s="108"/>
      <c r="AX463" s="108"/>
      <c r="AZ463" s="108">
        <v>15</v>
      </c>
      <c r="BA463">
        <v>5</v>
      </c>
      <c r="BB463">
        <v>2.5</v>
      </c>
      <c r="BC463" t="s">
        <v>108</v>
      </c>
      <c r="BD463" t="s">
        <v>106</v>
      </c>
      <c r="BF463" s="131">
        <v>0</v>
      </c>
      <c r="BL463" s="108">
        <v>0.1</v>
      </c>
      <c r="BM463" s="131">
        <v>0.2</v>
      </c>
      <c r="BN463" s="108">
        <v>0.1</v>
      </c>
      <c r="BO463" s="108" t="s">
        <v>108</v>
      </c>
      <c r="BP463" s="108" t="s">
        <v>106</v>
      </c>
      <c r="BX463" s="108">
        <v>0</v>
      </c>
      <c r="CE463" s="108" t="s">
        <v>709</v>
      </c>
      <c r="CL463" s="108"/>
    </row>
    <row r="464" spans="1:90">
      <c r="A464" s="123">
        <v>43307</v>
      </c>
      <c r="B464" s="108" t="s">
        <v>1794</v>
      </c>
      <c r="D464" s="108" t="s">
        <v>1208</v>
      </c>
      <c r="E464" s="108">
        <v>105</v>
      </c>
      <c r="F464" s="108">
        <v>1</v>
      </c>
      <c r="G464" s="124" t="s">
        <v>569</v>
      </c>
      <c r="H464" s="108">
        <v>27</v>
      </c>
      <c r="I464" s="108">
        <v>67.5</v>
      </c>
      <c r="J464" s="132" t="s">
        <v>707</v>
      </c>
      <c r="K464" s="126">
        <v>236.87</v>
      </c>
      <c r="L464" s="126">
        <v>237.27500000000001</v>
      </c>
      <c r="M464" s="127">
        <v>51</v>
      </c>
      <c r="N464" s="128" t="s">
        <v>693</v>
      </c>
      <c r="O464" t="s">
        <v>28</v>
      </c>
      <c r="P464" s="108" t="s">
        <v>12</v>
      </c>
      <c r="Q464" s="108" t="s">
        <v>1326</v>
      </c>
      <c r="R464" s="124" t="s">
        <v>21</v>
      </c>
      <c r="S464" s="108" t="s">
        <v>701</v>
      </c>
      <c r="T464" t="s">
        <v>158</v>
      </c>
      <c r="U464" t="s">
        <v>136</v>
      </c>
      <c r="V464" s="108" t="s">
        <v>695</v>
      </c>
      <c r="W464" s="108">
        <v>4</v>
      </c>
      <c r="X464" s="129" t="s">
        <v>88</v>
      </c>
      <c r="Y464" s="108" t="s">
        <v>92</v>
      </c>
      <c r="Z464" s="108"/>
      <c r="AD464" s="108" t="s">
        <v>144</v>
      </c>
      <c r="AE464" s="108">
        <v>0</v>
      </c>
      <c r="AG464" s="108"/>
      <c r="AH464" s="124">
        <v>96.9</v>
      </c>
      <c r="AI464" s="130">
        <v>2</v>
      </c>
      <c r="AJ464" s="108">
        <v>1</v>
      </c>
      <c r="AK464" s="131" t="s">
        <v>108</v>
      </c>
      <c r="AL464" s="108" t="s">
        <v>106</v>
      </c>
      <c r="AN464" s="108">
        <v>0</v>
      </c>
      <c r="AO464" s="108"/>
      <c r="AP464" s="108"/>
      <c r="AQ464" s="108"/>
      <c r="AR464" s="131"/>
      <c r="AT464" s="108">
        <v>0</v>
      </c>
      <c r="AU464" s="108"/>
      <c r="AV464" s="108"/>
      <c r="AW464" s="108"/>
      <c r="AX464" s="108"/>
      <c r="AZ464" s="108">
        <v>3</v>
      </c>
      <c r="BA464">
        <v>4</v>
      </c>
      <c r="BB464">
        <v>2</v>
      </c>
      <c r="BC464" t="s">
        <v>108</v>
      </c>
      <c r="BD464" t="s">
        <v>106</v>
      </c>
      <c r="BE464" t="s">
        <v>1795</v>
      </c>
      <c r="BF464" s="131">
        <v>0</v>
      </c>
      <c r="BL464" s="108">
        <v>0.1</v>
      </c>
      <c r="BM464" s="131">
        <v>0.1</v>
      </c>
      <c r="BN464" s="108">
        <v>0.1</v>
      </c>
      <c r="BO464" s="108" t="s">
        <v>112</v>
      </c>
      <c r="BP464" s="108" t="s">
        <v>106</v>
      </c>
      <c r="BX464" s="108">
        <v>0</v>
      </c>
      <c r="CE464" s="108" t="s">
        <v>1820</v>
      </c>
      <c r="CL464" s="108"/>
    </row>
    <row r="465" spans="1:90">
      <c r="A465" s="123">
        <v>43307</v>
      </c>
      <c r="B465" s="108" t="s">
        <v>1794</v>
      </c>
      <c r="D465" s="108" t="s">
        <v>1208</v>
      </c>
      <c r="E465" s="108">
        <v>105</v>
      </c>
      <c r="F465" s="108">
        <v>2</v>
      </c>
      <c r="G465" s="124" t="s">
        <v>570</v>
      </c>
      <c r="H465" s="108">
        <v>0</v>
      </c>
      <c r="I465" s="108">
        <v>5</v>
      </c>
      <c r="J465" s="132" t="s">
        <v>707</v>
      </c>
      <c r="K465" s="126">
        <v>237.27500000000001</v>
      </c>
      <c r="L465" s="126">
        <v>237.32500000000002</v>
      </c>
      <c r="M465" s="127">
        <v>51</v>
      </c>
      <c r="N465" s="128" t="s">
        <v>693</v>
      </c>
      <c r="O465" t="s">
        <v>28</v>
      </c>
      <c r="P465" s="108" t="s">
        <v>12</v>
      </c>
      <c r="Q465" s="108" t="s">
        <v>1326</v>
      </c>
      <c r="R465" s="124" t="s">
        <v>701</v>
      </c>
      <c r="S465" s="108" t="s">
        <v>21</v>
      </c>
      <c r="V465" s="108" t="s">
        <v>695</v>
      </c>
      <c r="W465" s="108">
        <v>4</v>
      </c>
      <c r="X465" s="129" t="s">
        <v>88</v>
      </c>
      <c r="Y465" s="108" t="s">
        <v>92</v>
      </c>
      <c r="Z465" s="108"/>
      <c r="AD465" s="108" t="s">
        <v>144</v>
      </c>
      <c r="AE465" s="108">
        <v>0</v>
      </c>
      <c r="AG465" s="108"/>
      <c r="AH465" s="124">
        <v>96.9</v>
      </c>
      <c r="AI465" s="130">
        <v>2</v>
      </c>
      <c r="AJ465" s="108">
        <v>1</v>
      </c>
      <c r="AK465" s="131" t="s">
        <v>108</v>
      </c>
      <c r="AL465" s="108" t="s">
        <v>106</v>
      </c>
      <c r="AN465" s="108">
        <v>0</v>
      </c>
      <c r="AO465" s="108"/>
      <c r="AP465" s="108"/>
      <c r="AQ465" s="108"/>
      <c r="AR465" s="131"/>
      <c r="AT465" s="108">
        <v>0</v>
      </c>
      <c r="AU465" s="108"/>
      <c r="AV465" s="108"/>
      <c r="AW465" s="108"/>
      <c r="AX465" s="108"/>
      <c r="AZ465" s="108">
        <v>3</v>
      </c>
      <c r="BA465">
        <v>4</v>
      </c>
      <c r="BB465">
        <v>2</v>
      </c>
      <c r="BC465" t="s">
        <v>108</v>
      </c>
      <c r="BD465" t="s">
        <v>106</v>
      </c>
      <c r="BE465" t="s">
        <v>1795</v>
      </c>
      <c r="BF465" s="131">
        <v>0</v>
      </c>
      <c r="BL465" s="108">
        <v>0.1</v>
      </c>
      <c r="BM465" s="131">
        <v>0.1</v>
      </c>
      <c r="BN465" s="108">
        <v>0.1</v>
      </c>
      <c r="BO465" s="108" t="s">
        <v>112</v>
      </c>
      <c r="BP465" s="108" t="s">
        <v>106</v>
      </c>
      <c r="BX465" s="108">
        <v>0</v>
      </c>
      <c r="CE465" s="108" t="s">
        <v>1820</v>
      </c>
      <c r="CL465" s="108"/>
    </row>
    <row r="466" spans="1:90">
      <c r="A466" s="123">
        <v>43307</v>
      </c>
      <c r="B466" s="108" t="s">
        <v>1794</v>
      </c>
      <c r="D466" s="108" t="s">
        <v>1208</v>
      </c>
      <c r="E466" s="108">
        <v>105</v>
      </c>
      <c r="F466" s="108">
        <v>2</v>
      </c>
      <c r="G466" s="124" t="s">
        <v>570</v>
      </c>
      <c r="H466" s="108">
        <v>5</v>
      </c>
      <c r="I466" s="108">
        <v>83</v>
      </c>
      <c r="J466" s="132" t="s">
        <v>707</v>
      </c>
      <c r="K466" s="126">
        <v>237.32500000000002</v>
      </c>
      <c r="L466" s="126">
        <v>238.10500000000002</v>
      </c>
      <c r="M466" s="127">
        <v>52</v>
      </c>
      <c r="N466" s="128" t="s">
        <v>693</v>
      </c>
      <c r="P466" s="108" t="s">
        <v>13</v>
      </c>
      <c r="Q466" s="108" t="s">
        <v>13</v>
      </c>
      <c r="R466" s="124" t="s">
        <v>21</v>
      </c>
      <c r="S466" s="108" t="s">
        <v>701</v>
      </c>
      <c r="T466" t="s">
        <v>131</v>
      </c>
      <c r="U466" t="s">
        <v>136</v>
      </c>
      <c r="V466" s="108" t="s">
        <v>695</v>
      </c>
      <c r="W466" s="108">
        <v>4</v>
      </c>
      <c r="X466" s="129" t="s">
        <v>88</v>
      </c>
      <c r="Y466" s="108" t="s">
        <v>690</v>
      </c>
      <c r="Z466" s="108"/>
      <c r="AD466" s="108" t="s">
        <v>144</v>
      </c>
      <c r="AE466" s="108">
        <v>0</v>
      </c>
      <c r="AG466" s="108"/>
      <c r="AH466" s="124">
        <v>84.9</v>
      </c>
      <c r="AI466" s="130">
        <v>1.5</v>
      </c>
      <c r="AJ466" s="108">
        <v>1</v>
      </c>
      <c r="AK466" s="131" t="s">
        <v>108</v>
      </c>
      <c r="AL466" s="108" t="s">
        <v>106</v>
      </c>
      <c r="AN466" s="108">
        <v>0</v>
      </c>
      <c r="AO466" s="108"/>
      <c r="AP466" s="108"/>
      <c r="AQ466" s="108"/>
      <c r="AR466" s="131"/>
      <c r="AT466" s="108">
        <v>0</v>
      </c>
      <c r="AU466" s="108"/>
      <c r="AV466" s="108"/>
      <c r="AW466" s="108"/>
      <c r="AX466" s="108"/>
      <c r="AZ466" s="108">
        <v>15</v>
      </c>
      <c r="BA466">
        <v>5</v>
      </c>
      <c r="BB466">
        <v>2.5</v>
      </c>
      <c r="BC466" t="s">
        <v>109</v>
      </c>
      <c r="BD466" t="s">
        <v>106</v>
      </c>
      <c r="BF466" s="131">
        <v>0</v>
      </c>
      <c r="BL466" s="108">
        <v>0.1</v>
      </c>
      <c r="BM466" s="131">
        <v>0.5</v>
      </c>
      <c r="BN466" s="108">
        <v>0.2</v>
      </c>
      <c r="BO466" s="108" t="s">
        <v>112</v>
      </c>
      <c r="BP466" s="108" t="s">
        <v>106</v>
      </c>
      <c r="BX466" s="108">
        <v>0</v>
      </c>
      <c r="CE466" s="108" t="s">
        <v>709</v>
      </c>
      <c r="CL466" s="108"/>
    </row>
    <row r="467" spans="1:90">
      <c r="A467" s="123">
        <v>43307</v>
      </c>
      <c r="B467" s="108" t="s">
        <v>1794</v>
      </c>
      <c r="D467" s="108" t="s">
        <v>1208</v>
      </c>
      <c r="E467" s="108">
        <v>105</v>
      </c>
      <c r="F467" s="108">
        <v>3</v>
      </c>
      <c r="G467" s="124" t="s">
        <v>571</v>
      </c>
      <c r="H467" s="108">
        <v>0</v>
      </c>
      <c r="I467" s="108">
        <v>78</v>
      </c>
      <c r="J467" s="132" t="s">
        <v>707</v>
      </c>
      <c r="K467" s="126">
        <v>238.10499999999999</v>
      </c>
      <c r="L467" s="126">
        <v>238.88499999999999</v>
      </c>
      <c r="M467" s="127">
        <v>52</v>
      </c>
      <c r="N467" s="128" t="s">
        <v>693</v>
      </c>
      <c r="P467" s="108" t="s">
        <v>13</v>
      </c>
      <c r="Q467" s="108" t="s">
        <v>13</v>
      </c>
      <c r="R467" s="124" t="s">
        <v>701</v>
      </c>
      <c r="S467" s="108" t="s">
        <v>701</v>
      </c>
      <c r="V467" s="108" t="s">
        <v>695</v>
      </c>
      <c r="W467" s="108">
        <v>4</v>
      </c>
      <c r="X467" s="129" t="s">
        <v>88</v>
      </c>
      <c r="Y467" s="108" t="s">
        <v>690</v>
      </c>
      <c r="Z467" s="108"/>
      <c r="AD467" s="108" t="s">
        <v>144</v>
      </c>
      <c r="AE467" s="108">
        <v>0</v>
      </c>
      <c r="AG467" s="108"/>
      <c r="AH467" s="124">
        <v>84.9</v>
      </c>
      <c r="AI467" s="130">
        <v>1.5</v>
      </c>
      <c r="AJ467" s="108">
        <v>1</v>
      </c>
      <c r="AK467" s="131" t="s">
        <v>108</v>
      </c>
      <c r="AL467" s="108" t="s">
        <v>106</v>
      </c>
      <c r="AN467" s="108">
        <v>0</v>
      </c>
      <c r="AO467" s="108"/>
      <c r="AP467" s="108"/>
      <c r="AQ467" s="108"/>
      <c r="AR467" s="131"/>
      <c r="AT467" s="108">
        <v>0</v>
      </c>
      <c r="AU467" s="108"/>
      <c r="AV467" s="108"/>
      <c r="AW467" s="108"/>
      <c r="AX467" s="108"/>
      <c r="AZ467" s="108">
        <v>15</v>
      </c>
      <c r="BA467">
        <v>5</v>
      </c>
      <c r="BB467">
        <v>2.5</v>
      </c>
      <c r="BC467" t="s">
        <v>109</v>
      </c>
      <c r="BD467" t="s">
        <v>106</v>
      </c>
      <c r="BF467" s="131">
        <v>0</v>
      </c>
      <c r="BL467" s="108">
        <v>0.1</v>
      </c>
      <c r="BM467" s="131">
        <v>0.5</v>
      </c>
      <c r="BN467" s="108">
        <v>0.2</v>
      </c>
      <c r="BO467" s="108" t="s">
        <v>112</v>
      </c>
      <c r="BP467" s="108" t="s">
        <v>106</v>
      </c>
      <c r="BX467" s="108">
        <v>0</v>
      </c>
      <c r="CE467" s="108" t="s">
        <v>709</v>
      </c>
      <c r="CL467" s="108"/>
    </row>
    <row r="468" spans="1:90">
      <c r="A468" s="123">
        <v>43307</v>
      </c>
      <c r="B468" s="108" t="s">
        <v>1794</v>
      </c>
      <c r="D468" s="108" t="s">
        <v>1208</v>
      </c>
      <c r="E468" s="108">
        <v>105</v>
      </c>
      <c r="F468" s="108">
        <v>4</v>
      </c>
      <c r="G468" s="124" t="s">
        <v>572</v>
      </c>
      <c r="H468" s="108">
        <v>0</v>
      </c>
      <c r="I468" s="108">
        <v>75</v>
      </c>
      <c r="J468" s="132" t="s">
        <v>707</v>
      </c>
      <c r="K468" s="126">
        <v>238.88499999999999</v>
      </c>
      <c r="L468" s="126">
        <v>239.63499999999999</v>
      </c>
      <c r="M468" s="127">
        <v>52</v>
      </c>
      <c r="N468" s="128" t="s">
        <v>693</v>
      </c>
      <c r="P468" s="108" t="s">
        <v>13</v>
      </c>
      <c r="Q468" s="108" t="s">
        <v>13</v>
      </c>
      <c r="R468" s="124" t="s">
        <v>701</v>
      </c>
      <c r="S468" s="108" t="s">
        <v>701</v>
      </c>
      <c r="V468" s="108" t="s">
        <v>695</v>
      </c>
      <c r="W468" s="108">
        <v>4</v>
      </c>
      <c r="X468" s="129" t="s">
        <v>88</v>
      </c>
      <c r="Y468" s="108" t="s">
        <v>690</v>
      </c>
      <c r="Z468" s="108"/>
      <c r="AD468" s="108" t="s">
        <v>144</v>
      </c>
      <c r="AE468" s="108">
        <v>0</v>
      </c>
      <c r="AG468" s="108"/>
      <c r="AH468" s="124">
        <v>84.9</v>
      </c>
      <c r="AI468" s="130">
        <v>1.5</v>
      </c>
      <c r="AJ468" s="108">
        <v>1</v>
      </c>
      <c r="AK468" s="131" t="s">
        <v>108</v>
      </c>
      <c r="AL468" s="108" t="s">
        <v>106</v>
      </c>
      <c r="AN468" s="108">
        <v>0</v>
      </c>
      <c r="AO468" s="108"/>
      <c r="AP468" s="108"/>
      <c r="AQ468" s="108"/>
      <c r="AR468" s="131"/>
      <c r="AT468" s="108">
        <v>0</v>
      </c>
      <c r="AU468" s="108"/>
      <c r="AV468" s="108"/>
      <c r="AW468" s="108"/>
      <c r="AX468" s="108"/>
      <c r="AZ468" s="108">
        <v>15</v>
      </c>
      <c r="BA468">
        <v>5</v>
      </c>
      <c r="BB468">
        <v>2.5</v>
      </c>
      <c r="BC468" t="s">
        <v>109</v>
      </c>
      <c r="BD468" t="s">
        <v>106</v>
      </c>
      <c r="BF468" s="131">
        <v>0</v>
      </c>
      <c r="BL468" s="108">
        <v>0.1</v>
      </c>
      <c r="BM468" s="131">
        <v>0.5</v>
      </c>
      <c r="BN468" s="108">
        <v>0.2</v>
      </c>
      <c r="BO468" s="108" t="s">
        <v>112</v>
      </c>
      <c r="BP468" s="108" t="s">
        <v>106</v>
      </c>
      <c r="BX468" s="108">
        <v>0</v>
      </c>
      <c r="CE468" s="108" t="s">
        <v>709</v>
      </c>
      <c r="CL468" s="108"/>
    </row>
    <row r="469" spans="1:90">
      <c r="A469" s="123">
        <v>43307</v>
      </c>
      <c r="B469" s="108" t="s">
        <v>1794</v>
      </c>
      <c r="D469" s="108" t="s">
        <v>1208</v>
      </c>
      <c r="E469" s="108">
        <v>106</v>
      </c>
      <c r="F469" s="108">
        <v>1</v>
      </c>
      <c r="G469" s="124" t="s">
        <v>573</v>
      </c>
      <c r="H469" s="108">
        <v>0</v>
      </c>
      <c r="I469" s="108">
        <v>90.5</v>
      </c>
      <c r="J469" s="132" t="s">
        <v>707</v>
      </c>
      <c r="K469" s="126">
        <v>239.6</v>
      </c>
      <c r="L469" s="126">
        <v>240.505</v>
      </c>
      <c r="M469" s="127">
        <v>52</v>
      </c>
      <c r="N469" s="128" t="s">
        <v>693</v>
      </c>
      <c r="P469" s="108" t="s">
        <v>13</v>
      </c>
      <c r="Q469" s="108" t="s">
        <v>13</v>
      </c>
      <c r="R469" s="124" t="s">
        <v>701</v>
      </c>
      <c r="S469" s="108" t="s">
        <v>701</v>
      </c>
      <c r="V469" s="108" t="s">
        <v>695</v>
      </c>
      <c r="W469" s="108">
        <v>4</v>
      </c>
      <c r="X469" s="129" t="s">
        <v>88</v>
      </c>
      <c r="Y469" s="108" t="s">
        <v>690</v>
      </c>
      <c r="Z469" s="108"/>
      <c r="AD469" s="108" t="s">
        <v>144</v>
      </c>
      <c r="AE469" s="108">
        <v>0</v>
      </c>
      <c r="AG469" s="108"/>
      <c r="AH469" s="124">
        <v>84.9</v>
      </c>
      <c r="AI469" s="130">
        <v>1.5</v>
      </c>
      <c r="AJ469" s="108">
        <v>1</v>
      </c>
      <c r="AK469" s="131" t="s">
        <v>108</v>
      </c>
      <c r="AL469" s="108" t="s">
        <v>106</v>
      </c>
      <c r="AN469" s="108">
        <v>0</v>
      </c>
      <c r="AO469" s="108"/>
      <c r="AP469" s="108"/>
      <c r="AQ469" s="108"/>
      <c r="AR469" s="131"/>
      <c r="AT469" s="108">
        <v>0</v>
      </c>
      <c r="AU469" s="108"/>
      <c r="AV469" s="108"/>
      <c r="AW469" s="108"/>
      <c r="AX469" s="108"/>
      <c r="AZ469" s="108">
        <v>15</v>
      </c>
      <c r="BA469">
        <v>5</v>
      </c>
      <c r="BB469">
        <v>2.5</v>
      </c>
      <c r="BC469" t="s">
        <v>109</v>
      </c>
      <c r="BD469" t="s">
        <v>106</v>
      </c>
      <c r="BF469" s="131">
        <v>0</v>
      </c>
      <c r="BL469" s="108">
        <v>0.1</v>
      </c>
      <c r="BM469" s="131">
        <v>0.5</v>
      </c>
      <c r="BN469" s="108">
        <v>0.2</v>
      </c>
      <c r="BO469" s="108" t="s">
        <v>112</v>
      </c>
      <c r="BP469" s="108" t="s">
        <v>106</v>
      </c>
      <c r="BX469" s="108">
        <v>0</v>
      </c>
      <c r="CE469" s="108" t="s">
        <v>709</v>
      </c>
      <c r="CL469" s="108"/>
    </row>
    <row r="470" spans="1:90">
      <c r="A470" s="123">
        <v>43307</v>
      </c>
      <c r="B470" s="108" t="s">
        <v>1794</v>
      </c>
      <c r="D470" s="108" t="s">
        <v>1208</v>
      </c>
      <c r="E470" s="108">
        <v>106</v>
      </c>
      <c r="F470" s="108">
        <v>2</v>
      </c>
      <c r="G470" s="124" t="s">
        <v>1091</v>
      </c>
      <c r="H470" s="108">
        <v>0</v>
      </c>
      <c r="I470" s="108">
        <v>7</v>
      </c>
      <c r="J470" s="132" t="s">
        <v>707</v>
      </c>
      <c r="K470" s="126">
        <v>240.505</v>
      </c>
      <c r="L470" s="126">
        <v>240.57499999999999</v>
      </c>
      <c r="M470" s="127">
        <v>52</v>
      </c>
      <c r="N470" s="128" t="s">
        <v>693</v>
      </c>
      <c r="P470" s="108" t="s">
        <v>13</v>
      </c>
      <c r="Q470" s="108" t="s">
        <v>13</v>
      </c>
      <c r="R470" s="124" t="s">
        <v>701</v>
      </c>
      <c r="S470" s="108" t="s">
        <v>21</v>
      </c>
      <c r="V470" s="108" t="s">
        <v>695</v>
      </c>
      <c r="W470" s="108">
        <v>4</v>
      </c>
      <c r="X470" s="129" t="s">
        <v>88</v>
      </c>
      <c r="Y470" s="108" t="s">
        <v>690</v>
      </c>
      <c r="Z470" s="108"/>
      <c r="AD470" s="108" t="s">
        <v>144</v>
      </c>
      <c r="AE470" s="108">
        <v>0</v>
      </c>
      <c r="AG470" s="108"/>
      <c r="AH470" s="124">
        <v>84.9</v>
      </c>
      <c r="AI470" s="130">
        <v>1.5</v>
      </c>
      <c r="AJ470" s="108">
        <v>1</v>
      </c>
      <c r="AK470" s="131" t="s">
        <v>108</v>
      </c>
      <c r="AL470" s="108" t="s">
        <v>106</v>
      </c>
      <c r="AN470" s="108">
        <v>0</v>
      </c>
      <c r="AO470" s="108"/>
      <c r="AP470" s="108"/>
      <c r="AQ470" s="108"/>
      <c r="AR470" s="131"/>
      <c r="AT470" s="108">
        <v>0</v>
      </c>
      <c r="AU470" s="108"/>
      <c r="AV470" s="108"/>
      <c r="AW470" s="108"/>
      <c r="AX470" s="108"/>
      <c r="AZ470" s="108">
        <v>15</v>
      </c>
      <c r="BA470">
        <v>5</v>
      </c>
      <c r="BB470">
        <v>2.5</v>
      </c>
      <c r="BC470" t="s">
        <v>109</v>
      </c>
      <c r="BD470" t="s">
        <v>106</v>
      </c>
      <c r="BF470" s="131">
        <v>0</v>
      </c>
      <c r="BL470" s="108">
        <v>0.1</v>
      </c>
      <c r="BM470" s="131">
        <v>0.5</v>
      </c>
      <c r="BN470" s="108">
        <v>0.2</v>
      </c>
      <c r="BO470" s="108" t="s">
        <v>112</v>
      </c>
      <c r="BP470" s="108" t="s">
        <v>106</v>
      </c>
      <c r="BX470" s="108">
        <v>0</v>
      </c>
      <c r="CE470" s="108" t="s">
        <v>709</v>
      </c>
      <c r="CL470" s="108"/>
    </row>
    <row r="471" spans="1:90">
      <c r="A471" s="123">
        <v>43307</v>
      </c>
      <c r="B471" s="108" t="s">
        <v>1794</v>
      </c>
      <c r="D471" s="108" t="s">
        <v>1208</v>
      </c>
      <c r="E471" s="108">
        <v>106</v>
      </c>
      <c r="F471" s="108">
        <v>2</v>
      </c>
      <c r="G471" s="124" t="s">
        <v>1091</v>
      </c>
      <c r="H471" s="108">
        <v>7</v>
      </c>
      <c r="I471" s="108">
        <v>14</v>
      </c>
      <c r="J471" s="132" t="s">
        <v>707</v>
      </c>
      <c r="K471" s="126">
        <v>240.57499999999999</v>
      </c>
      <c r="L471" s="126">
        <v>240.64499999999998</v>
      </c>
      <c r="M471" s="127">
        <v>53</v>
      </c>
      <c r="N471" s="128">
        <v>1</v>
      </c>
      <c r="P471" s="108" t="s">
        <v>12</v>
      </c>
      <c r="Q471" s="108" t="s">
        <v>12</v>
      </c>
      <c r="R471" s="124" t="s">
        <v>21</v>
      </c>
      <c r="S471" s="108" t="s">
        <v>21</v>
      </c>
      <c r="T471" s="108" t="s">
        <v>131</v>
      </c>
      <c r="U471" s="108" t="s">
        <v>136</v>
      </c>
      <c r="V471" s="108" t="s">
        <v>695</v>
      </c>
      <c r="W471" s="108">
        <v>4</v>
      </c>
      <c r="X471" s="129" t="s">
        <v>88</v>
      </c>
      <c r="Y471" s="108" t="s">
        <v>92</v>
      </c>
      <c r="Z471" s="108"/>
      <c r="AD471" s="108" t="s">
        <v>144</v>
      </c>
      <c r="AE471" s="108">
        <v>0</v>
      </c>
      <c r="AG471" s="108"/>
      <c r="AH471" s="124">
        <v>99.4</v>
      </c>
      <c r="AI471" s="130">
        <v>2</v>
      </c>
      <c r="AJ471" s="108">
        <v>1</v>
      </c>
      <c r="AK471" s="131" t="s">
        <v>108</v>
      </c>
      <c r="AL471" s="108" t="s">
        <v>106</v>
      </c>
      <c r="AN471" s="108">
        <v>0</v>
      </c>
      <c r="AT471" s="108">
        <v>0</v>
      </c>
      <c r="AZ471" s="108">
        <v>0.5</v>
      </c>
      <c r="BA471">
        <v>2.5</v>
      </c>
      <c r="BB471">
        <v>1.5</v>
      </c>
      <c r="BC471" t="s">
        <v>108</v>
      </c>
      <c r="BD471" t="s">
        <v>106</v>
      </c>
      <c r="BF471" s="131">
        <v>0</v>
      </c>
      <c r="BL471" s="108">
        <v>0.1</v>
      </c>
      <c r="BM471" s="131">
        <v>0.3</v>
      </c>
      <c r="BN471" s="108">
        <v>0.1</v>
      </c>
      <c r="BO471" s="108" t="s">
        <v>112</v>
      </c>
      <c r="BP471" s="108" t="s">
        <v>106</v>
      </c>
      <c r="BX471" s="108">
        <v>0</v>
      </c>
      <c r="CE471" s="108" t="s">
        <v>1821</v>
      </c>
      <c r="CL471" s="108"/>
    </row>
    <row r="472" spans="1:90">
      <c r="A472" s="123">
        <v>43307</v>
      </c>
      <c r="B472" s="108" t="s">
        <v>1794</v>
      </c>
      <c r="D472" s="108" t="s">
        <v>1208</v>
      </c>
      <c r="E472" s="108">
        <v>106</v>
      </c>
      <c r="F472" s="108">
        <v>2</v>
      </c>
      <c r="G472" s="124" t="s">
        <v>1091</v>
      </c>
      <c r="H472" s="108">
        <v>14</v>
      </c>
      <c r="I472" s="108">
        <v>52.5</v>
      </c>
      <c r="J472" s="132" t="s">
        <v>707</v>
      </c>
      <c r="K472" s="126">
        <v>240.64499999999998</v>
      </c>
      <c r="L472" s="126">
        <v>241.03</v>
      </c>
      <c r="M472" s="127" t="s">
        <v>1822</v>
      </c>
      <c r="N472" s="128">
        <v>9</v>
      </c>
      <c r="P472" s="108" t="s">
        <v>13</v>
      </c>
      <c r="Q472" s="108" t="s">
        <v>13</v>
      </c>
      <c r="R472" s="124" t="s">
        <v>21</v>
      </c>
      <c r="S472" s="108" t="s">
        <v>700</v>
      </c>
      <c r="T472" s="108" t="s">
        <v>131</v>
      </c>
      <c r="U472" t="s">
        <v>136</v>
      </c>
      <c r="V472" s="108" t="s">
        <v>695</v>
      </c>
      <c r="W472" s="108">
        <v>4</v>
      </c>
      <c r="X472" s="129" t="s">
        <v>88</v>
      </c>
      <c r="Y472" s="108" t="s">
        <v>690</v>
      </c>
      <c r="Z472" s="108"/>
      <c r="AD472" s="108" t="s">
        <v>144</v>
      </c>
      <c r="AE472" s="108">
        <v>0</v>
      </c>
      <c r="AG472" s="108"/>
      <c r="AH472" s="124">
        <v>84.9</v>
      </c>
      <c r="AI472" s="130">
        <v>1.5</v>
      </c>
      <c r="AJ472" s="108">
        <v>1</v>
      </c>
      <c r="AK472" s="131" t="s">
        <v>108</v>
      </c>
      <c r="AL472" s="108" t="s">
        <v>106</v>
      </c>
      <c r="AN472" s="108">
        <v>0</v>
      </c>
      <c r="AO472" s="108"/>
      <c r="AP472" s="108"/>
      <c r="AQ472" s="108"/>
      <c r="AR472" s="131"/>
      <c r="AT472" s="108">
        <v>0</v>
      </c>
      <c r="AU472" s="108"/>
      <c r="AV472" s="108"/>
      <c r="AW472" s="108"/>
      <c r="AX472" s="108"/>
      <c r="AZ472" s="108">
        <v>15</v>
      </c>
      <c r="BA472">
        <v>7</v>
      </c>
      <c r="BB472">
        <v>3.5</v>
      </c>
      <c r="BC472" t="s">
        <v>108</v>
      </c>
      <c r="BD472" t="s">
        <v>106</v>
      </c>
      <c r="BF472" s="131">
        <v>0</v>
      </c>
      <c r="BL472" s="108">
        <v>0.1</v>
      </c>
      <c r="BM472" s="131">
        <v>0.2</v>
      </c>
      <c r="BN472" s="108">
        <v>0.1</v>
      </c>
      <c r="BO472" s="108" t="s">
        <v>112</v>
      </c>
      <c r="BP472" s="108" t="s">
        <v>106</v>
      </c>
      <c r="BX472" s="108">
        <v>0</v>
      </c>
      <c r="CE472" s="108" t="s">
        <v>709</v>
      </c>
      <c r="CL472" s="108"/>
    </row>
    <row r="473" spans="1:90">
      <c r="A473" s="123">
        <v>43307</v>
      </c>
      <c r="B473" s="108" t="s">
        <v>1794</v>
      </c>
      <c r="D473" s="108" t="s">
        <v>1208</v>
      </c>
      <c r="E473" s="108">
        <v>106</v>
      </c>
      <c r="F473" s="108">
        <v>2</v>
      </c>
      <c r="G473" s="124" t="s">
        <v>1091</v>
      </c>
      <c r="H473" s="108">
        <v>52.5</v>
      </c>
      <c r="I473" s="108">
        <v>54</v>
      </c>
      <c r="J473" s="132" t="s">
        <v>707</v>
      </c>
      <c r="K473" s="126">
        <v>241.03</v>
      </c>
      <c r="L473" s="126">
        <v>241.04499999999999</v>
      </c>
      <c r="M473" s="127" t="s">
        <v>1823</v>
      </c>
      <c r="N473" s="128">
        <v>1</v>
      </c>
      <c r="O473" t="s">
        <v>27</v>
      </c>
      <c r="P473" s="108" t="s">
        <v>1469</v>
      </c>
      <c r="Q473" s="108" t="s">
        <v>1691</v>
      </c>
      <c r="R473" s="124" t="s">
        <v>700</v>
      </c>
      <c r="S473" s="108" t="s">
        <v>700</v>
      </c>
      <c r="T473" t="s">
        <v>131</v>
      </c>
      <c r="U473" t="s">
        <v>136</v>
      </c>
      <c r="V473" s="108" t="s">
        <v>695</v>
      </c>
      <c r="W473" s="108">
        <v>4</v>
      </c>
      <c r="X473" s="129" t="s">
        <v>88</v>
      </c>
      <c r="Y473" s="108" t="s">
        <v>92</v>
      </c>
      <c r="Z473" s="108"/>
      <c r="AD473" s="108" t="s">
        <v>144</v>
      </c>
      <c r="AE473" s="108">
        <v>0</v>
      </c>
      <c r="AG473" s="108"/>
      <c r="AH473" s="124">
        <v>5</v>
      </c>
      <c r="AI473" s="130">
        <v>1.5</v>
      </c>
      <c r="AJ473" s="108">
        <v>1</v>
      </c>
      <c r="AK473" s="131" t="s">
        <v>111</v>
      </c>
      <c r="AL473" s="108" t="s">
        <v>106</v>
      </c>
      <c r="AN473" s="108">
        <v>95</v>
      </c>
      <c r="AO473" s="108">
        <v>3</v>
      </c>
      <c r="AP473" s="108">
        <v>1</v>
      </c>
      <c r="AQ473" s="108" t="s">
        <v>111</v>
      </c>
      <c r="AR473" s="131" t="s">
        <v>106</v>
      </c>
      <c r="AT473" s="108">
        <v>0</v>
      </c>
      <c r="AU473" s="108"/>
      <c r="AV473" s="108"/>
      <c r="AW473" s="108"/>
      <c r="AX473" s="108"/>
      <c r="AZ473" s="108">
        <v>0</v>
      </c>
      <c r="BF473" s="131">
        <v>0</v>
      </c>
      <c r="BL473" s="108">
        <v>0</v>
      </c>
      <c r="BM473" s="131"/>
      <c r="BN473" s="108"/>
      <c r="BO473" s="108"/>
      <c r="BP473" s="108"/>
      <c r="BX473" s="108">
        <v>0</v>
      </c>
      <c r="CE473" s="108" t="s">
        <v>1701</v>
      </c>
      <c r="CL473" s="108"/>
    </row>
    <row r="474" spans="1:90">
      <c r="A474" s="123">
        <v>43307</v>
      </c>
      <c r="B474" s="108" t="s">
        <v>1794</v>
      </c>
      <c r="D474" s="108" t="s">
        <v>1208</v>
      </c>
      <c r="E474" s="108">
        <v>106</v>
      </c>
      <c r="F474" s="108">
        <v>2</v>
      </c>
      <c r="G474" s="124" t="s">
        <v>1091</v>
      </c>
      <c r="H474" s="108">
        <v>54</v>
      </c>
      <c r="I474" s="108">
        <v>75.5</v>
      </c>
      <c r="J474" s="132" t="s">
        <v>707</v>
      </c>
      <c r="K474" s="126">
        <v>241.04499999999999</v>
      </c>
      <c r="L474" s="126">
        <v>241.26</v>
      </c>
      <c r="M474" s="127" t="s">
        <v>1824</v>
      </c>
      <c r="N474" s="128">
        <v>6</v>
      </c>
      <c r="P474" s="108" t="s">
        <v>13</v>
      </c>
      <c r="Q474" s="108" t="s">
        <v>13</v>
      </c>
      <c r="R474" s="124" t="s">
        <v>700</v>
      </c>
      <c r="S474" s="108" t="s">
        <v>701</v>
      </c>
      <c r="T474" t="s">
        <v>131</v>
      </c>
      <c r="U474" t="s">
        <v>136</v>
      </c>
      <c r="V474" s="108" t="s">
        <v>695</v>
      </c>
      <c r="W474" s="108">
        <v>4</v>
      </c>
      <c r="X474" s="129" t="s">
        <v>88</v>
      </c>
      <c r="Y474" s="108" t="s">
        <v>690</v>
      </c>
      <c r="Z474" s="108"/>
      <c r="AD474" s="108" t="s">
        <v>144</v>
      </c>
      <c r="AE474" s="108">
        <v>0</v>
      </c>
      <c r="AG474" s="108"/>
      <c r="AH474" s="124">
        <v>84.9</v>
      </c>
      <c r="AI474" s="130">
        <v>2</v>
      </c>
      <c r="AJ474" s="108">
        <v>1.5</v>
      </c>
      <c r="AK474" s="131" t="s">
        <v>108</v>
      </c>
      <c r="AL474" s="108" t="s">
        <v>106</v>
      </c>
      <c r="AN474" s="108">
        <v>0</v>
      </c>
      <c r="AO474" s="108"/>
      <c r="AP474" s="108"/>
      <c r="AQ474" s="108"/>
      <c r="AR474" s="131"/>
      <c r="AT474" s="108">
        <v>0</v>
      </c>
      <c r="AU474" s="108"/>
      <c r="AV474" s="108"/>
      <c r="AW474" s="108"/>
      <c r="AX474" s="108"/>
      <c r="AZ474" s="108">
        <v>15</v>
      </c>
      <c r="BA474">
        <v>6</v>
      </c>
      <c r="BB474">
        <v>2.5</v>
      </c>
      <c r="BC474" t="s">
        <v>108</v>
      </c>
      <c r="BD474" t="s">
        <v>106</v>
      </c>
      <c r="BF474" s="131">
        <v>0</v>
      </c>
      <c r="BL474" s="108">
        <v>0.9</v>
      </c>
      <c r="BM474" s="131">
        <v>0.2</v>
      </c>
      <c r="BN474" s="108">
        <v>0.1</v>
      </c>
      <c r="BO474" s="108" t="s">
        <v>108</v>
      </c>
      <c r="BP474" s="108" t="s">
        <v>106</v>
      </c>
      <c r="BX474" s="108">
        <v>0.01</v>
      </c>
      <c r="BY474">
        <v>0.1</v>
      </c>
      <c r="BZ474">
        <v>0.1</v>
      </c>
      <c r="CA474" t="s">
        <v>112</v>
      </c>
      <c r="CB474" t="s">
        <v>106</v>
      </c>
      <c r="CE474" s="108" t="s">
        <v>709</v>
      </c>
      <c r="CL474" s="108"/>
    </row>
    <row r="475" spans="1:90">
      <c r="A475" s="123">
        <v>43307</v>
      </c>
      <c r="B475" s="108" t="s">
        <v>1794</v>
      </c>
      <c r="D475" s="108" t="s">
        <v>1208</v>
      </c>
      <c r="E475" s="108">
        <v>106</v>
      </c>
      <c r="F475" s="108">
        <v>3</v>
      </c>
      <c r="G475" s="124" t="s">
        <v>1093</v>
      </c>
      <c r="H475" s="108">
        <v>0</v>
      </c>
      <c r="I475" s="108">
        <v>64</v>
      </c>
      <c r="J475" s="132" t="s">
        <v>707</v>
      </c>
      <c r="K475" s="126">
        <v>241.26</v>
      </c>
      <c r="L475" s="126">
        <v>241.89999999999998</v>
      </c>
      <c r="M475" s="127" t="s">
        <v>1824</v>
      </c>
      <c r="N475" s="128">
        <v>6</v>
      </c>
      <c r="P475" s="108" t="s">
        <v>13</v>
      </c>
      <c r="Q475" s="108" t="s">
        <v>13</v>
      </c>
      <c r="R475" s="124" t="s">
        <v>701</v>
      </c>
      <c r="S475" s="108" t="s">
        <v>21</v>
      </c>
      <c r="V475" s="108" t="s">
        <v>695</v>
      </c>
      <c r="W475" s="108">
        <v>4</v>
      </c>
      <c r="X475" s="129" t="s">
        <v>88</v>
      </c>
      <c r="Y475" s="108" t="s">
        <v>690</v>
      </c>
      <c r="Z475" s="108"/>
      <c r="AD475" s="108" t="s">
        <v>144</v>
      </c>
      <c r="AE475" s="108">
        <v>0</v>
      </c>
      <c r="AG475" s="108"/>
      <c r="AH475" s="124">
        <v>84.9</v>
      </c>
      <c r="AI475" s="130">
        <v>2</v>
      </c>
      <c r="AJ475" s="108">
        <v>1.5</v>
      </c>
      <c r="AK475" s="131" t="s">
        <v>108</v>
      </c>
      <c r="AL475" s="108" t="s">
        <v>106</v>
      </c>
      <c r="AN475" s="108">
        <v>0</v>
      </c>
      <c r="AO475" s="108"/>
      <c r="AP475" s="108"/>
      <c r="AQ475" s="108"/>
      <c r="AR475" s="131"/>
      <c r="AT475" s="108">
        <v>0</v>
      </c>
      <c r="AU475" s="108"/>
      <c r="AV475" s="108"/>
      <c r="AW475" s="108"/>
      <c r="AX475" s="108"/>
      <c r="AZ475" s="108">
        <v>15</v>
      </c>
      <c r="BA475">
        <v>6</v>
      </c>
      <c r="BB475">
        <v>2.5</v>
      </c>
      <c r="BC475" t="s">
        <v>108</v>
      </c>
      <c r="BD475" t="s">
        <v>106</v>
      </c>
      <c r="BF475" s="131">
        <v>0</v>
      </c>
      <c r="BL475" s="108">
        <v>0.9</v>
      </c>
      <c r="BM475" s="131">
        <v>0.2</v>
      </c>
      <c r="BN475" s="108">
        <v>0.1</v>
      </c>
      <c r="BO475" s="108" t="s">
        <v>108</v>
      </c>
      <c r="BP475" s="108" t="s">
        <v>106</v>
      </c>
      <c r="BX475" s="108">
        <v>0.01</v>
      </c>
      <c r="BY475">
        <v>0.1</v>
      </c>
      <c r="BZ475">
        <v>0.1</v>
      </c>
      <c r="CA475" t="s">
        <v>112</v>
      </c>
      <c r="CB475" t="s">
        <v>106</v>
      </c>
      <c r="CE475" s="108" t="s">
        <v>709</v>
      </c>
      <c r="CL475" s="108"/>
    </row>
    <row r="476" spans="1:90">
      <c r="A476" s="123">
        <v>43307</v>
      </c>
      <c r="B476" s="108" t="s">
        <v>1794</v>
      </c>
      <c r="D476" s="108" t="s">
        <v>1208</v>
      </c>
      <c r="E476" s="108">
        <v>106</v>
      </c>
      <c r="F476" s="108">
        <v>3</v>
      </c>
      <c r="G476" s="124" t="s">
        <v>1093</v>
      </c>
      <c r="H476" s="108">
        <v>64</v>
      </c>
      <c r="I476" s="108">
        <v>79.5</v>
      </c>
      <c r="J476" s="132" t="s">
        <v>707</v>
      </c>
      <c r="K476" s="126">
        <v>241.89999999999998</v>
      </c>
      <c r="L476" s="126">
        <v>242.05499999999998</v>
      </c>
      <c r="M476" s="127" t="s">
        <v>1825</v>
      </c>
      <c r="N476" s="128">
        <v>3</v>
      </c>
      <c r="O476" t="s">
        <v>28</v>
      </c>
      <c r="P476" s="108" t="s">
        <v>12</v>
      </c>
      <c r="Q476" s="108" t="s">
        <v>1326</v>
      </c>
      <c r="R476" s="124" t="s">
        <v>21</v>
      </c>
      <c r="S476" s="108" t="s">
        <v>700</v>
      </c>
      <c r="T476" t="s">
        <v>131</v>
      </c>
      <c r="U476" t="s">
        <v>136</v>
      </c>
      <c r="V476" s="108" t="s">
        <v>695</v>
      </c>
      <c r="W476" s="108">
        <v>4</v>
      </c>
      <c r="X476" s="129" t="s">
        <v>88</v>
      </c>
      <c r="Y476" s="108" t="s">
        <v>92</v>
      </c>
      <c r="Z476" s="108"/>
      <c r="AD476" s="108" t="s">
        <v>144</v>
      </c>
      <c r="AE476" s="108">
        <v>0</v>
      </c>
      <c r="AG476" s="108"/>
      <c r="AH476" s="124">
        <v>96.9</v>
      </c>
      <c r="AI476" s="130">
        <v>1.5</v>
      </c>
      <c r="AJ476" s="108">
        <v>1</v>
      </c>
      <c r="AK476" s="131" t="s">
        <v>108</v>
      </c>
      <c r="AL476" s="108" t="s">
        <v>106</v>
      </c>
      <c r="AN476" s="108">
        <v>0</v>
      </c>
      <c r="AO476" s="108"/>
      <c r="AP476" s="108"/>
      <c r="AQ476" s="108"/>
      <c r="AR476" s="131"/>
      <c r="AT476" s="108">
        <v>0</v>
      </c>
      <c r="AU476" s="108"/>
      <c r="AV476" s="108"/>
      <c r="AW476" s="108"/>
      <c r="AX476" s="108"/>
      <c r="AZ476" s="108">
        <v>3</v>
      </c>
      <c r="BA476">
        <v>3</v>
      </c>
      <c r="BB476">
        <v>2</v>
      </c>
      <c r="BC476" t="s">
        <v>108</v>
      </c>
      <c r="BD476" t="s">
        <v>106</v>
      </c>
      <c r="BF476" s="131">
        <v>0</v>
      </c>
      <c r="BL476" s="108">
        <v>0.1</v>
      </c>
      <c r="BM476" s="131">
        <v>0.5</v>
      </c>
      <c r="BN476" s="108">
        <v>0.3</v>
      </c>
      <c r="BO476" s="108" t="s">
        <v>112</v>
      </c>
      <c r="BP476" s="108" t="s">
        <v>106</v>
      </c>
      <c r="BX476" s="108">
        <v>0</v>
      </c>
      <c r="CD476" s="108"/>
      <c r="CE476" s="108" t="s">
        <v>1555</v>
      </c>
      <c r="CL476" s="108"/>
    </row>
    <row r="477" spans="1:90">
      <c r="A477" s="123">
        <v>43307</v>
      </c>
      <c r="B477" s="108" t="s">
        <v>1794</v>
      </c>
      <c r="D477" s="108" t="s">
        <v>1208</v>
      </c>
      <c r="E477" s="108">
        <v>106</v>
      </c>
      <c r="F477" s="108">
        <v>3</v>
      </c>
      <c r="G477" s="124" t="s">
        <v>1093</v>
      </c>
      <c r="H477" s="108">
        <v>79.5</v>
      </c>
      <c r="I477" s="108">
        <v>80</v>
      </c>
      <c r="J477" s="132" t="s">
        <v>707</v>
      </c>
      <c r="K477" s="126">
        <v>242.05499999999998</v>
      </c>
      <c r="L477" s="126">
        <v>242.06</v>
      </c>
      <c r="M477" s="127" t="s">
        <v>1826</v>
      </c>
      <c r="N477" s="128">
        <v>1</v>
      </c>
      <c r="P477" s="108" t="s">
        <v>1469</v>
      </c>
      <c r="Q477" s="108" t="s">
        <v>1469</v>
      </c>
      <c r="R477" s="124" t="s">
        <v>700</v>
      </c>
      <c r="S477" s="108" t="s">
        <v>700</v>
      </c>
      <c r="T477" t="s">
        <v>131</v>
      </c>
      <c r="U477" t="s">
        <v>136</v>
      </c>
      <c r="V477" s="108" t="s">
        <v>695</v>
      </c>
      <c r="W477" s="108">
        <v>4</v>
      </c>
      <c r="X477" s="129" t="s">
        <v>88</v>
      </c>
      <c r="Y477" s="108" t="s">
        <v>92</v>
      </c>
      <c r="Z477" s="108"/>
      <c r="AD477" s="108" t="s">
        <v>144</v>
      </c>
      <c r="AE477" s="108">
        <v>0</v>
      </c>
      <c r="AG477" s="108"/>
      <c r="AH477" s="124">
        <v>0</v>
      </c>
      <c r="AI477" s="130"/>
      <c r="AJ477" s="108"/>
      <c r="AK477" s="131"/>
      <c r="AL477" s="108"/>
      <c r="AN477" s="108">
        <v>100</v>
      </c>
      <c r="AO477" s="108">
        <v>2.5</v>
      </c>
      <c r="AP477" s="108">
        <v>2</v>
      </c>
      <c r="AQ477" s="108" t="s">
        <v>108</v>
      </c>
      <c r="AR477" s="131" t="s">
        <v>106</v>
      </c>
      <c r="AT477" s="108">
        <v>0</v>
      </c>
      <c r="AU477" s="108"/>
      <c r="AV477" s="108"/>
      <c r="AW477" s="108"/>
      <c r="AX477" s="108"/>
      <c r="AZ477" s="108">
        <v>0</v>
      </c>
      <c r="BF477" s="131">
        <v>0</v>
      </c>
      <c r="BL477" s="108">
        <v>0</v>
      </c>
      <c r="BM477" s="131"/>
      <c r="BN477" s="108"/>
      <c r="BO477" s="108"/>
      <c r="BP477" s="108"/>
      <c r="BX477" s="108">
        <v>0</v>
      </c>
      <c r="CE477" s="108" t="s">
        <v>1607</v>
      </c>
      <c r="CL477" s="108"/>
    </row>
    <row r="478" spans="1:90">
      <c r="A478" s="123">
        <v>43307</v>
      </c>
      <c r="B478" s="108" t="s">
        <v>1794</v>
      </c>
      <c r="D478" s="108" t="s">
        <v>1208</v>
      </c>
      <c r="E478" s="108">
        <v>106</v>
      </c>
      <c r="F478" s="108">
        <v>3</v>
      </c>
      <c r="G478" s="124" t="s">
        <v>1093</v>
      </c>
      <c r="H478" s="108">
        <v>80</v>
      </c>
      <c r="I478" s="108">
        <v>85</v>
      </c>
      <c r="J478" s="132" t="s">
        <v>707</v>
      </c>
      <c r="K478" s="126">
        <v>242.06</v>
      </c>
      <c r="L478" s="126">
        <v>242.10999999999999</v>
      </c>
      <c r="M478" s="127" t="s">
        <v>1827</v>
      </c>
      <c r="N478" s="128">
        <v>4</v>
      </c>
      <c r="O478" t="s">
        <v>28</v>
      </c>
      <c r="P478" s="108" t="s">
        <v>12</v>
      </c>
      <c r="Q478" s="108" t="s">
        <v>1326</v>
      </c>
      <c r="R478" s="124" t="s">
        <v>700</v>
      </c>
      <c r="S478" s="108" t="s">
        <v>701</v>
      </c>
      <c r="T478" t="s">
        <v>131</v>
      </c>
      <c r="U478" t="s">
        <v>136</v>
      </c>
      <c r="V478" s="108" t="s">
        <v>695</v>
      </c>
      <c r="W478" s="108">
        <v>4</v>
      </c>
      <c r="X478" s="129" t="s">
        <v>88</v>
      </c>
      <c r="Y478" s="108" t="s">
        <v>92</v>
      </c>
      <c r="Z478" s="108"/>
      <c r="AD478" s="108" t="s">
        <v>144</v>
      </c>
      <c r="AE478" s="108">
        <v>0</v>
      </c>
      <c r="AG478" s="108"/>
      <c r="AH478" s="124">
        <v>96.9</v>
      </c>
      <c r="AI478" s="130">
        <v>2</v>
      </c>
      <c r="AJ478" s="108">
        <v>1</v>
      </c>
      <c r="AK478" s="131" t="s">
        <v>108</v>
      </c>
      <c r="AL478" s="108" t="s">
        <v>106</v>
      </c>
      <c r="AN478" s="108">
        <v>0</v>
      </c>
      <c r="AO478" s="108"/>
      <c r="AP478" s="108"/>
      <c r="AQ478" s="108"/>
      <c r="AR478" s="131"/>
      <c r="AT478" s="108">
        <v>0</v>
      </c>
      <c r="AU478" s="108"/>
      <c r="AV478" s="108"/>
      <c r="AW478" s="108"/>
      <c r="AX478" s="108"/>
      <c r="AZ478" s="108">
        <v>3</v>
      </c>
      <c r="BA478">
        <v>2.5</v>
      </c>
      <c r="BB478">
        <v>1.5</v>
      </c>
      <c r="BC478" t="s">
        <v>108</v>
      </c>
      <c r="BD478" t="s">
        <v>106</v>
      </c>
      <c r="BF478" s="131">
        <v>0</v>
      </c>
      <c r="BL478" s="108">
        <v>0.1</v>
      </c>
      <c r="BM478" s="131">
        <v>0.3</v>
      </c>
      <c r="BN478" s="108">
        <v>0.1</v>
      </c>
      <c r="BO478" s="108" t="s">
        <v>108</v>
      </c>
      <c r="BP478" s="108" t="s">
        <v>106</v>
      </c>
      <c r="BX478" s="108">
        <v>0</v>
      </c>
      <c r="CE478" s="108" t="s">
        <v>1555</v>
      </c>
      <c r="CL478" s="108"/>
    </row>
    <row r="479" spans="1:90">
      <c r="A479" s="123">
        <v>43307</v>
      </c>
      <c r="B479" s="108" t="s">
        <v>1794</v>
      </c>
      <c r="D479" s="108" t="s">
        <v>1208</v>
      </c>
      <c r="E479" s="108">
        <v>106</v>
      </c>
      <c r="F479" s="108">
        <v>4</v>
      </c>
      <c r="G479" s="124" t="s">
        <v>1095</v>
      </c>
      <c r="H479" s="108">
        <v>0</v>
      </c>
      <c r="I479" s="108">
        <v>13</v>
      </c>
      <c r="J479" s="132" t="s">
        <v>707</v>
      </c>
      <c r="K479" s="126">
        <v>242.11</v>
      </c>
      <c r="L479" s="126">
        <v>242.24</v>
      </c>
      <c r="M479" s="127" t="s">
        <v>1827</v>
      </c>
      <c r="N479" s="128">
        <v>4</v>
      </c>
      <c r="O479" t="s">
        <v>28</v>
      </c>
      <c r="P479" s="108" t="s">
        <v>12</v>
      </c>
      <c r="Q479" s="108" t="s">
        <v>1326</v>
      </c>
      <c r="R479" s="124" t="s">
        <v>701</v>
      </c>
      <c r="S479" s="108" t="s">
        <v>700</v>
      </c>
      <c r="V479" s="108" t="s">
        <v>695</v>
      </c>
      <c r="W479" s="108">
        <v>4</v>
      </c>
      <c r="X479" s="129" t="s">
        <v>88</v>
      </c>
      <c r="Y479" s="108" t="s">
        <v>92</v>
      </c>
      <c r="Z479" s="108"/>
      <c r="AD479" s="108" t="s">
        <v>144</v>
      </c>
      <c r="AE479" s="108">
        <v>0</v>
      </c>
      <c r="AG479" s="108"/>
      <c r="AH479" s="124">
        <v>96.9</v>
      </c>
      <c r="AI479" s="130">
        <v>2</v>
      </c>
      <c r="AJ479" s="108">
        <v>1</v>
      </c>
      <c r="AK479" s="131" t="s">
        <v>108</v>
      </c>
      <c r="AL479" s="108" t="s">
        <v>106</v>
      </c>
      <c r="AN479" s="108">
        <v>0</v>
      </c>
      <c r="AO479" s="108"/>
      <c r="AP479" s="108"/>
      <c r="AQ479" s="108"/>
      <c r="AR479" s="131"/>
      <c r="AT479" s="108">
        <v>0</v>
      </c>
      <c r="AU479" s="108"/>
      <c r="AV479" s="108"/>
      <c r="AW479" s="108"/>
      <c r="AX479" s="108"/>
      <c r="AZ479" s="108">
        <v>3</v>
      </c>
      <c r="BA479">
        <v>2.5</v>
      </c>
      <c r="BB479">
        <v>1.5</v>
      </c>
      <c r="BC479" t="s">
        <v>108</v>
      </c>
      <c r="BD479" t="s">
        <v>106</v>
      </c>
      <c r="BF479" s="131">
        <v>0</v>
      </c>
      <c r="BL479" s="108">
        <v>0.1</v>
      </c>
      <c r="BM479" s="131">
        <v>0.3</v>
      </c>
      <c r="BN479" s="108">
        <v>0.1</v>
      </c>
      <c r="BO479" s="108" t="s">
        <v>108</v>
      </c>
      <c r="BP479" s="108" t="s">
        <v>106</v>
      </c>
      <c r="BX479" s="108">
        <v>0</v>
      </c>
      <c r="CE479" s="108" t="s">
        <v>1555</v>
      </c>
      <c r="CL479" s="108"/>
    </row>
    <row r="480" spans="1:90">
      <c r="A480" s="123">
        <v>43307</v>
      </c>
      <c r="B480" s="108" t="s">
        <v>1794</v>
      </c>
      <c r="D480" s="108" t="s">
        <v>1208</v>
      </c>
      <c r="E480" s="108">
        <v>106</v>
      </c>
      <c r="F480" s="108">
        <v>4</v>
      </c>
      <c r="G480" s="124" t="s">
        <v>1095</v>
      </c>
      <c r="H480" s="108">
        <v>13</v>
      </c>
      <c r="I480" s="108">
        <v>31</v>
      </c>
      <c r="J480" s="132" t="s">
        <v>707</v>
      </c>
      <c r="K480" s="126">
        <v>242.24</v>
      </c>
      <c r="L480" s="126">
        <v>242.42000000000002</v>
      </c>
      <c r="M480" s="127" t="s">
        <v>1828</v>
      </c>
      <c r="N480" s="128">
        <v>1</v>
      </c>
      <c r="P480" s="108" t="s">
        <v>1469</v>
      </c>
      <c r="Q480" s="108" t="s">
        <v>1469</v>
      </c>
      <c r="R480" s="124" t="s">
        <v>700</v>
      </c>
      <c r="S480" s="108" t="s">
        <v>700</v>
      </c>
      <c r="T480" t="s">
        <v>131</v>
      </c>
      <c r="U480" t="s">
        <v>138</v>
      </c>
      <c r="V480" s="108" t="s">
        <v>695</v>
      </c>
      <c r="W480" s="108">
        <v>4</v>
      </c>
      <c r="X480" s="129" t="s">
        <v>88</v>
      </c>
      <c r="Y480" s="108" t="s">
        <v>92</v>
      </c>
      <c r="Z480" s="108"/>
      <c r="AD480" s="108" t="s">
        <v>144</v>
      </c>
      <c r="AE480" s="108">
        <v>0</v>
      </c>
      <c r="AG480" s="108"/>
      <c r="AH480" s="124">
        <v>0.5</v>
      </c>
      <c r="AI480" s="130">
        <v>2</v>
      </c>
      <c r="AJ480" s="108">
        <v>1</v>
      </c>
      <c r="AK480" s="131" t="s">
        <v>108</v>
      </c>
      <c r="AL480" s="108" t="s">
        <v>106</v>
      </c>
      <c r="AN480" s="108">
        <v>99.5</v>
      </c>
      <c r="AO480" s="108">
        <v>8</v>
      </c>
      <c r="AP480" s="108">
        <v>3.5</v>
      </c>
      <c r="AQ480" s="108" t="s">
        <v>108</v>
      </c>
      <c r="AR480" s="131" t="s">
        <v>105</v>
      </c>
      <c r="AT480" s="108">
        <v>0</v>
      </c>
      <c r="AU480" s="108"/>
      <c r="AV480" s="108"/>
      <c r="AW480" s="108"/>
      <c r="AX480" s="108"/>
      <c r="AZ480" s="108">
        <v>0</v>
      </c>
      <c r="BF480" s="131">
        <v>0</v>
      </c>
      <c r="BL480" s="108">
        <v>0</v>
      </c>
      <c r="BM480" s="131"/>
      <c r="BN480" s="108"/>
      <c r="BO480" s="108"/>
      <c r="BP480" s="108"/>
      <c r="BX480" s="108">
        <v>0</v>
      </c>
      <c r="CE480" s="108" t="s">
        <v>1829</v>
      </c>
      <c r="CL480" s="108"/>
    </row>
    <row r="481" spans="1:101">
      <c r="A481" s="123">
        <v>43307</v>
      </c>
      <c r="B481" s="108" t="s">
        <v>1794</v>
      </c>
      <c r="D481" s="108" t="s">
        <v>1208</v>
      </c>
      <c r="E481" s="108">
        <v>106</v>
      </c>
      <c r="F481" s="108">
        <v>4</v>
      </c>
      <c r="G481" s="124" t="s">
        <v>1095</v>
      </c>
      <c r="H481" s="108">
        <v>31</v>
      </c>
      <c r="I481" s="108">
        <v>74</v>
      </c>
      <c r="J481" s="132" t="s">
        <v>707</v>
      </c>
      <c r="K481" s="126">
        <v>242.42000000000002</v>
      </c>
      <c r="L481" s="126">
        <v>242.85000000000002</v>
      </c>
      <c r="M481" s="127" t="s">
        <v>1830</v>
      </c>
      <c r="N481" s="128">
        <v>8</v>
      </c>
      <c r="P481" s="108" t="s">
        <v>13</v>
      </c>
      <c r="Q481" s="108" t="s">
        <v>13</v>
      </c>
      <c r="R481" s="124" t="s">
        <v>700</v>
      </c>
      <c r="S481" s="108" t="s">
        <v>701</v>
      </c>
      <c r="T481" s="108" t="s">
        <v>131</v>
      </c>
      <c r="U481" s="108" t="s">
        <v>138</v>
      </c>
      <c r="V481" s="108" t="s">
        <v>695</v>
      </c>
      <c r="W481" s="108">
        <v>4</v>
      </c>
      <c r="X481" s="129" t="s">
        <v>88</v>
      </c>
      <c r="Y481" s="108" t="s">
        <v>690</v>
      </c>
      <c r="Z481" s="108"/>
      <c r="AD481" s="108" t="s">
        <v>144</v>
      </c>
      <c r="AE481" s="108">
        <v>0</v>
      </c>
      <c r="AG481" s="108"/>
      <c r="AH481" s="124">
        <v>84.9</v>
      </c>
      <c r="AI481" s="130">
        <v>2</v>
      </c>
      <c r="AJ481" s="108">
        <v>1.5</v>
      </c>
      <c r="AK481" s="131" t="s">
        <v>108</v>
      </c>
      <c r="AL481" s="108" t="s">
        <v>106</v>
      </c>
      <c r="AN481" s="108">
        <v>0</v>
      </c>
      <c r="AO481" s="108"/>
      <c r="AP481" s="108"/>
      <c r="AQ481" s="108"/>
      <c r="AR481" s="131"/>
      <c r="AT481" s="108">
        <v>0</v>
      </c>
      <c r="AU481" s="108"/>
      <c r="AV481" s="108"/>
      <c r="AW481" s="108"/>
      <c r="AX481" s="108"/>
      <c r="AZ481" s="108">
        <v>15</v>
      </c>
      <c r="BA481">
        <v>4</v>
      </c>
      <c r="BB481">
        <v>2</v>
      </c>
      <c r="BC481" t="s">
        <v>108</v>
      </c>
      <c r="BD481" t="s">
        <v>106</v>
      </c>
      <c r="BF481" s="131">
        <v>0</v>
      </c>
      <c r="BL481" s="108">
        <v>0.1</v>
      </c>
      <c r="BM481" s="131">
        <v>0.2</v>
      </c>
      <c r="BN481" s="108">
        <v>0.1</v>
      </c>
      <c r="BO481" s="108" t="s">
        <v>112</v>
      </c>
      <c r="BP481" s="108" t="s">
        <v>106</v>
      </c>
      <c r="BX481" s="108">
        <v>0</v>
      </c>
      <c r="CE481" s="108" t="s">
        <v>1831</v>
      </c>
      <c r="CL481" s="108"/>
    </row>
    <row r="482" spans="1:101">
      <c r="A482" s="123">
        <v>43307</v>
      </c>
      <c r="B482" s="108" t="s">
        <v>1794</v>
      </c>
      <c r="D482" s="108" t="s">
        <v>1208</v>
      </c>
      <c r="E482" s="108">
        <v>107</v>
      </c>
      <c r="F482" s="108">
        <v>1</v>
      </c>
      <c r="G482" s="124" t="s">
        <v>574</v>
      </c>
      <c r="H482" s="108">
        <v>0</v>
      </c>
      <c r="I482" s="108">
        <v>71.5</v>
      </c>
      <c r="J482" s="132" t="s">
        <v>707</v>
      </c>
      <c r="K482" s="126">
        <v>242.6</v>
      </c>
      <c r="L482" s="126">
        <v>243.315</v>
      </c>
      <c r="M482" s="127" t="s">
        <v>1830</v>
      </c>
      <c r="N482" s="128">
        <v>8</v>
      </c>
      <c r="P482" s="108" t="s">
        <v>13</v>
      </c>
      <c r="Q482" s="108" t="s">
        <v>13</v>
      </c>
      <c r="R482" s="124" t="s">
        <v>701</v>
      </c>
      <c r="S482" s="108" t="s">
        <v>701</v>
      </c>
      <c r="T482" s="108"/>
      <c r="U482" s="108"/>
      <c r="V482" s="108" t="s">
        <v>695</v>
      </c>
      <c r="W482" s="108">
        <v>4</v>
      </c>
      <c r="X482" s="129" t="s">
        <v>88</v>
      </c>
      <c r="Y482" s="108" t="s">
        <v>690</v>
      </c>
      <c r="Z482" s="108"/>
      <c r="AD482" s="108" t="s">
        <v>144</v>
      </c>
      <c r="AE482" s="108">
        <v>0</v>
      </c>
      <c r="AG482" s="108"/>
      <c r="AH482" s="124">
        <v>84.9</v>
      </c>
      <c r="AI482" s="130">
        <v>2</v>
      </c>
      <c r="AJ482" s="108">
        <v>1.5</v>
      </c>
      <c r="AK482" s="131" t="s">
        <v>108</v>
      </c>
      <c r="AL482" s="108" t="s">
        <v>106</v>
      </c>
      <c r="AN482" s="108">
        <v>0</v>
      </c>
      <c r="AT482" s="108">
        <v>0</v>
      </c>
      <c r="AZ482" s="108">
        <v>15</v>
      </c>
      <c r="BA482">
        <v>4</v>
      </c>
      <c r="BB482">
        <v>2</v>
      </c>
      <c r="BC482" t="s">
        <v>108</v>
      </c>
      <c r="BD482" t="s">
        <v>106</v>
      </c>
      <c r="BF482" s="131">
        <v>0</v>
      </c>
      <c r="BL482" s="108">
        <v>0.1</v>
      </c>
      <c r="BM482" s="131">
        <v>0.2</v>
      </c>
      <c r="BN482" s="108">
        <v>0.1</v>
      </c>
      <c r="BO482" s="108" t="s">
        <v>112</v>
      </c>
      <c r="BP482" s="108" t="s">
        <v>106</v>
      </c>
      <c r="BX482" s="108">
        <v>0</v>
      </c>
      <c r="CE482" s="108" t="s">
        <v>1831</v>
      </c>
      <c r="CL482" s="108"/>
    </row>
    <row r="483" spans="1:101">
      <c r="A483" s="123">
        <v>43307</v>
      </c>
      <c r="B483" s="108" t="s">
        <v>1794</v>
      </c>
      <c r="D483" s="108" t="s">
        <v>1208</v>
      </c>
      <c r="E483" s="108">
        <v>107</v>
      </c>
      <c r="F483" s="108">
        <v>2</v>
      </c>
      <c r="G483" s="124" t="s">
        <v>575</v>
      </c>
      <c r="H483" s="108">
        <v>0</v>
      </c>
      <c r="I483" s="108">
        <v>35</v>
      </c>
      <c r="J483" s="132" t="s">
        <v>707</v>
      </c>
      <c r="K483" s="126">
        <v>243.315</v>
      </c>
      <c r="L483" s="126">
        <v>243.66499999999999</v>
      </c>
      <c r="M483" s="127" t="s">
        <v>1830</v>
      </c>
      <c r="N483" s="128">
        <v>8</v>
      </c>
      <c r="P483" s="108" t="s">
        <v>13</v>
      </c>
      <c r="Q483" s="108" t="s">
        <v>13</v>
      </c>
      <c r="R483" s="124" t="s">
        <v>701</v>
      </c>
      <c r="S483" s="108" t="s">
        <v>700</v>
      </c>
      <c r="V483" s="108" t="s">
        <v>695</v>
      </c>
      <c r="W483" s="108">
        <v>4</v>
      </c>
      <c r="X483" s="129" t="s">
        <v>88</v>
      </c>
      <c r="Y483" s="108" t="s">
        <v>690</v>
      </c>
      <c r="Z483" s="108"/>
      <c r="AD483" s="108" t="s">
        <v>144</v>
      </c>
      <c r="AE483" s="108">
        <v>0</v>
      </c>
      <c r="AG483" s="108"/>
      <c r="AH483" s="124">
        <v>84.9</v>
      </c>
      <c r="AI483" s="130">
        <v>2</v>
      </c>
      <c r="AJ483" s="108">
        <v>1.5</v>
      </c>
      <c r="AK483" s="131" t="s">
        <v>108</v>
      </c>
      <c r="AL483" s="108" t="s">
        <v>106</v>
      </c>
      <c r="AN483" s="108">
        <v>0</v>
      </c>
      <c r="AO483" s="108"/>
      <c r="AP483" s="108"/>
      <c r="AQ483" s="108"/>
      <c r="AR483" s="131"/>
      <c r="AT483" s="108">
        <v>0</v>
      </c>
      <c r="AU483" s="108"/>
      <c r="AV483" s="108"/>
      <c r="AW483" s="108"/>
      <c r="AX483" s="108"/>
      <c r="AZ483" s="108">
        <v>15</v>
      </c>
      <c r="BA483">
        <v>4</v>
      </c>
      <c r="BB483">
        <v>2</v>
      </c>
      <c r="BC483" t="s">
        <v>108</v>
      </c>
      <c r="BD483" t="s">
        <v>106</v>
      </c>
      <c r="BF483" s="131">
        <v>0</v>
      </c>
      <c r="BL483" s="108">
        <v>0.1</v>
      </c>
      <c r="BM483" s="131">
        <v>0.2</v>
      </c>
      <c r="BN483" s="108">
        <v>0.1</v>
      </c>
      <c r="BO483" s="108" t="s">
        <v>112</v>
      </c>
      <c r="BP483" s="108" t="s">
        <v>106</v>
      </c>
      <c r="BX483" s="108">
        <v>0</v>
      </c>
      <c r="CE483" s="108" t="s">
        <v>1831</v>
      </c>
      <c r="CL483" s="108"/>
    </row>
    <row r="484" spans="1:101">
      <c r="A484" s="123">
        <v>43307</v>
      </c>
      <c r="B484" s="108" t="s">
        <v>1794</v>
      </c>
      <c r="D484" s="108" t="s">
        <v>1208</v>
      </c>
      <c r="E484" s="108">
        <v>107</v>
      </c>
      <c r="F484" s="108">
        <v>2</v>
      </c>
      <c r="G484" s="124" t="s">
        <v>575</v>
      </c>
      <c r="H484" s="108">
        <v>35</v>
      </c>
      <c r="I484" s="108">
        <v>36</v>
      </c>
      <c r="J484" s="132" t="s">
        <v>707</v>
      </c>
      <c r="K484" s="126">
        <v>243.66499999999999</v>
      </c>
      <c r="L484" s="126">
        <v>243.67500000000001</v>
      </c>
      <c r="M484" s="127" t="s">
        <v>1832</v>
      </c>
      <c r="N484" s="128" t="s">
        <v>693</v>
      </c>
      <c r="P484" s="108" t="s">
        <v>1469</v>
      </c>
      <c r="Q484" s="108" t="s">
        <v>1469</v>
      </c>
      <c r="R484" s="124" t="s">
        <v>700</v>
      </c>
      <c r="S484" s="108" t="s">
        <v>700</v>
      </c>
      <c r="T484" s="108" t="s">
        <v>131</v>
      </c>
      <c r="U484" s="108" t="s">
        <v>136</v>
      </c>
      <c r="V484" s="108" t="s">
        <v>695</v>
      </c>
      <c r="W484" s="108">
        <v>4</v>
      </c>
      <c r="X484" s="129" t="s">
        <v>88</v>
      </c>
      <c r="Y484" s="108" t="s">
        <v>92</v>
      </c>
      <c r="Z484" s="108"/>
      <c r="AD484" s="108" t="s">
        <v>144</v>
      </c>
      <c r="AE484" s="108">
        <v>0</v>
      </c>
      <c r="AG484" s="108"/>
      <c r="AH484" s="124">
        <v>0</v>
      </c>
      <c r="AI484" s="130"/>
      <c r="AJ484" s="108"/>
      <c r="AK484" s="131"/>
      <c r="AL484" s="108"/>
      <c r="AN484" s="108">
        <v>100</v>
      </c>
      <c r="AO484">
        <v>2.5</v>
      </c>
      <c r="AP484">
        <v>2</v>
      </c>
      <c r="AQ484" t="s">
        <v>109</v>
      </c>
      <c r="AR484" t="s">
        <v>105</v>
      </c>
      <c r="AT484" s="108">
        <v>0</v>
      </c>
      <c r="AZ484" s="108">
        <v>0</v>
      </c>
      <c r="BF484" s="131">
        <v>0</v>
      </c>
      <c r="BL484" s="108">
        <v>0</v>
      </c>
      <c r="BM484" s="131"/>
      <c r="BN484" s="108"/>
      <c r="BO484" s="108"/>
      <c r="BP484" s="108"/>
      <c r="BX484" s="108">
        <v>0</v>
      </c>
      <c r="CE484" s="108" t="s">
        <v>1607</v>
      </c>
      <c r="CL484" s="108"/>
    </row>
    <row r="485" spans="1:101">
      <c r="A485" s="123">
        <v>43307</v>
      </c>
      <c r="B485" s="108" t="s">
        <v>1794</v>
      </c>
      <c r="D485" s="108" t="s">
        <v>1208</v>
      </c>
      <c r="E485" s="108">
        <v>107</v>
      </c>
      <c r="F485" s="108">
        <v>2</v>
      </c>
      <c r="G485" s="124" t="s">
        <v>575</v>
      </c>
      <c r="H485" s="108">
        <v>36</v>
      </c>
      <c r="I485" s="108">
        <v>44</v>
      </c>
      <c r="J485" s="132" t="s">
        <v>707</v>
      </c>
      <c r="K485" s="126">
        <v>243.67500000000001</v>
      </c>
      <c r="L485" s="126">
        <v>243.755</v>
      </c>
      <c r="M485" s="127" t="s">
        <v>1833</v>
      </c>
      <c r="N485" s="128" t="s">
        <v>693</v>
      </c>
      <c r="P485" s="108" t="s">
        <v>13</v>
      </c>
      <c r="Q485" s="108" t="s">
        <v>13</v>
      </c>
      <c r="R485" s="124" t="s">
        <v>700</v>
      </c>
      <c r="S485" s="108" t="s">
        <v>701</v>
      </c>
      <c r="T485" s="108" t="s">
        <v>131</v>
      </c>
      <c r="U485" s="108" t="s">
        <v>136</v>
      </c>
      <c r="V485" s="108" t="s">
        <v>695</v>
      </c>
      <c r="W485" s="108">
        <v>4</v>
      </c>
      <c r="X485" s="129" t="s">
        <v>88</v>
      </c>
      <c r="Y485" s="108" t="s">
        <v>690</v>
      </c>
      <c r="Z485" s="108"/>
      <c r="AD485" s="108" t="s">
        <v>144</v>
      </c>
      <c r="AE485" s="108">
        <v>0</v>
      </c>
      <c r="AG485" s="108"/>
      <c r="AH485" s="124">
        <v>84.9</v>
      </c>
      <c r="AI485" s="130">
        <v>2</v>
      </c>
      <c r="AJ485" s="108">
        <v>1.5</v>
      </c>
      <c r="AK485" s="131" t="s">
        <v>108</v>
      </c>
      <c r="AL485" s="108" t="s">
        <v>106</v>
      </c>
      <c r="AN485" s="108">
        <v>0</v>
      </c>
      <c r="AO485" s="108"/>
      <c r="AP485" s="108"/>
      <c r="AQ485" s="108"/>
      <c r="AR485" s="131"/>
      <c r="AT485" s="108">
        <v>0</v>
      </c>
      <c r="AU485" s="108"/>
      <c r="AV485" s="108"/>
      <c r="AW485" s="108"/>
      <c r="AX485" s="108"/>
      <c r="AZ485" s="108">
        <v>15</v>
      </c>
      <c r="BA485">
        <v>6</v>
      </c>
      <c r="BB485">
        <v>3</v>
      </c>
      <c r="BC485" t="s">
        <v>109</v>
      </c>
      <c r="BD485" t="s">
        <v>106</v>
      </c>
      <c r="BF485" s="131">
        <v>0</v>
      </c>
      <c r="BL485" s="108">
        <v>0.1</v>
      </c>
      <c r="BM485" s="131">
        <v>0.2</v>
      </c>
      <c r="BN485" s="108">
        <v>0.1</v>
      </c>
      <c r="BO485" s="108" t="s">
        <v>108</v>
      </c>
      <c r="BP485" s="108" t="s">
        <v>106</v>
      </c>
      <c r="BX485" s="108">
        <v>0</v>
      </c>
      <c r="CE485" s="108" t="s">
        <v>709</v>
      </c>
      <c r="CL485" s="108"/>
    </row>
    <row r="486" spans="1:101">
      <c r="A486" s="123">
        <v>43307</v>
      </c>
      <c r="B486" s="108" t="s">
        <v>1794</v>
      </c>
      <c r="D486" s="108" t="s">
        <v>1208</v>
      </c>
      <c r="E486" s="108">
        <v>107</v>
      </c>
      <c r="F486" s="108">
        <v>3</v>
      </c>
      <c r="G486" s="124" t="s">
        <v>576</v>
      </c>
      <c r="H486" s="108">
        <v>0</v>
      </c>
      <c r="I486" s="108">
        <v>78.5</v>
      </c>
      <c r="J486" s="132" t="s">
        <v>707</v>
      </c>
      <c r="K486" s="126">
        <v>243.755</v>
      </c>
      <c r="L486" s="126">
        <v>244.54</v>
      </c>
      <c r="M486" s="127" t="s">
        <v>1833</v>
      </c>
      <c r="N486" s="128" t="s">
        <v>693</v>
      </c>
      <c r="P486" s="108" t="s">
        <v>13</v>
      </c>
      <c r="Q486" s="108" t="s">
        <v>13</v>
      </c>
      <c r="R486" s="124" t="s">
        <v>701</v>
      </c>
      <c r="S486" s="108" t="s">
        <v>21</v>
      </c>
      <c r="V486" s="108" t="s">
        <v>695</v>
      </c>
      <c r="W486" s="108">
        <v>4</v>
      </c>
      <c r="X486" s="129" t="s">
        <v>88</v>
      </c>
      <c r="Y486" s="108" t="s">
        <v>690</v>
      </c>
      <c r="Z486" s="108"/>
      <c r="AD486" s="108" t="s">
        <v>144</v>
      </c>
      <c r="AE486" s="108">
        <v>0</v>
      </c>
      <c r="AG486" s="108"/>
      <c r="AH486" s="124">
        <v>84.9</v>
      </c>
      <c r="AI486" s="130">
        <v>2</v>
      </c>
      <c r="AJ486" s="108">
        <v>1.5</v>
      </c>
      <c r="AK486" s="131" t="s">
        <v>108</v>
      </c>
      <c r="AL486" s="108" t="s">
        <v>106</v>
      </c>
      <c r="AN486" s="108">
        <v>0</v>
      </c>
      <c r="AO486" s="108"/>
      <c r="AP486" s="108"/>
      <c r="AQ486" s="108"/>
      <c r="AR486" s="131"/>
      <c r="AT486" s="108">
        <v>0</v>
      </c>
      <c r="AU486" s="108"/>
      <c r="AV486" s="108"/>
      <c r="AW486" s="108"/>
      <c r="AX486" s="108"/>
      <c r="AZ486" s="108">
        <v>15</v>
      </c>
      <c r="BA486">
        <v>6</v>
      </c>
      <c r="BB486">
        <v>3</v>
      </c>
      <c r="BC486" t="s">
        <v>109</v>
      </c>
      <c r="BD486" t="s">
        <v>106</v>
      </c>
      <c r="BF486" s="131">
        <v>0</v>
      </c>
      <c r="BL486" s="108">
        <v>0.1</v>
      </c>
      <c r="BM486" s="131">
        <v>0.2</v>
      </c>
      <c r="BN486" s="108">
        <v>0.1</v>
      </c>
      <c r="BO486" s="108" t="s">
        <v>108</v>
      </c>
      <c r="BP486" s="108" t="s">
        <v>106</v>
      </c>
      <c r="BX486" s="108">
        <v>0</v>
      </c>
      <c r="CE486" s="108" t="s">
        <v>709</v>
      </c>
      <c r="CL486" s="108"/>
    </row>
    <row r="487" spans="1:101">
      <c r="A487" s="123">
        <v>43307</v>
      </c>
      <c r="B487" s="108" t="s">
        <v>1794</v>
      </c>
      <c r="D487" s="108" t="s">
        <v>1208</v>
      </c>
      <c r="E487" s="108">
        <v>107</v>
      </c>
      <c r="F487" s="108">
        <v>3</v>
      </c>
      <c r="G487" s="124" t="s">
        <v>576</v>
      </c>
      <c r="H487" s="108">
        <v>78.5</v>
      </c>
      <c r="I487" s="108">
        <v>88.5</v>
      </c>
      <c r="J487" s="132" t="s">
        <v>707</v>
      </c>
      <c r="K487" s="126">
        <v>244.54</v>
      </c>
      <c r="L487" s="126">
        <v>244.64</v>
      </c>
      <c r="M487" s="127">
        <v>56</v>
      </c>
      <c r="N487" s="128" t="s">
        <v>693</v>
      </c>
      <c r="O487" t="s">
        <v>28</v>
      </c>
      <c r="P487" s="108" t="s">
        <v>12</v>
      </c>
      <c r="Q487" s="108" t="s">
        <v>1326</v>
      </c>
      <c r="R487" s="124" t="s">
        <v>21</v>
      </c>
      <c r="S487" s="108" t="s">
        <v>701</v>
      </c>
      <c r="T487" t="s">
        <v>131</v>
      </c>
      <c r="U487" t="s">
        <v>136</v>
      </c>
      <c r="V487" s="108" t="s">
        <v>695</v>
      </c>
      <c r="W487" s="108">
        <v>4</v>
      </c>
      <c r="X487" s="129" t="s">
        <v>88</v>
      </c>
      <c r="Y487" s="108" t="s">
        <v>92</v>
      </c>
      <c r="Z487" s="108"/>
      <c r="AD487" s="108" t="s">
        <v>144</v>
      </c>
      <c r="AE487" s="108">
        <v>0</v>
      </c>
      <c r="AG487" s="108"/>
      <c r="AH487" s="124">
        <v>96.9</v>
      </c>
      <c r="AI487" s="130">
        <v>3</v>
      </c>
      <c r="AJ487" s="108">
        <v>2</v>
      </c>
      <c r="AK487" s="131" t="s">
        <v>108</v>
      </c>
      <c r="AL487" s="108" t="s">
        <v>106</v>
      </c>
      <c r="AN487" s="108">
        <v>0</v>
      </c>
      <c r="AO487" s="108"/>
      <c r="AP487" s="108"/>
      <c r="AQ487" s="108"/>
      <c r="AR487" s="131"/>
      <c r="AT487" s="108">
        <v>0</v>
      </c>
      <c r="AU487" s="108"/>
      <c r="AV487" s="108"/>
      <c r="AW487" s="108"/>
      <c r="AX487" s="108"/>
      <c r="AZ487" s="108">
        <v>3</v>
      </c>
      <c r="BA487">
        <v>2.5</v>
      </c>
      <c r="BB487">
        <v>2</v>
      </c>
      <c r="BC487" t="s">
        <v>108</v>
      </c>
      <c r="BD487" t="s">
        <v>106</v>
      </c>
      <c r="BE487" t="s">
        <v>1795</v>
      </c>
      <c r="BF487" s="131">
        <v>0</v>
      </c>
      <c r="BL487" s="108">
        <v>0.1</v>
      </c>
      <c r="BM487" s="131">
        <v>0.2</v>
      </c>
      <c r="BN487" s="108">
        <v>0.1</v>
      </c>
      <c r="BO487" s="108" t="s">
        <v>112</v>
      </c>
      <c r="BP487" s="108" t="s">
        <v>106</v>
      </c>
      <c r="BX487" s="108">
        <v>0</v>
      </c>
      <c r="CE487" s="108" t="s">
        <v>1820</v>
      </c>
      <c r="CL487" s="108"/>
    </row>
    <row r="488" spans="1:101">
      <c r="A488">
        <v>43307</v>
      </c>
      <c r="B488" t="s">
        <v>1794</v>
      </c>
      <c r="D488" s="108" t="s">
        <v>1208</v>
      </c>
      <c r="E488" s="108">
        <v>107</v>
      </c>
      <c r="F488" s="108">
        <v>4</v>
      </c>
      <c r="G488" s="124" t="s">
        <v>1100</v>
      </c>
      <c r="H488" s="108">
        <v>0</v>
      </c>
      <c r="I488" s="108">
        <v>87</v>
      </c>
      <c r="J488" s="132" t="s">
        <v>707</v>
      </c>
      <c r="K488" s="126">
        <v>244.64</v>
      </c>
      <c r="L488" s="126">
        <v>245.51</v>
      </c>
      <c r="M488" s="127">
        <v>56</v>
      </c>
      <c r="N488" t="s">
        <v>693</v>
      </c>
      <c r="O488" t="s">
        <v>28</v>
      </c>
      <c r="P488" t="s">
        <v>12</v>
      </c>
      <c r="Q488" s="108" t="s">
        <v>1326</v>
      </c>
      <c r="R488" t="s">
        <v>701</v>
      </c>
      <c r="S488" s="108" t="s">
        <v>701</v>
      </c>
      <c r="V488" t="s">
        <v>695</v>
      </c>
      <c r="W488" s="108">
        <v>4</v>
      </c>
      <c r="X488" t="s">
        <v>88</v>
      </c>
      <c r="Y488" t="s">
        <v>92</v>
      </c>
      <c r="AD488" t="s">
        <v>144</v>
      </c>
      <c r="AE488" s="108">
        <v>0</v>
      </c>
      <c r="AH488">
        <v>96.9</v>
      </c>
      <c r="AI488">
        <v>3</v>
      </c>
      <c r="AJ488">
        <v>2</v>
      </c>
      <c r="AK488" t="s">
        <v>108</v>
      </c>
      <c r="AL488" t="s">
        <v>106</v>
      </c>
      <c r="AN488">
        <v>0</v>
      </c>
      <c r="AT488">
        <v>0</v>
      </c>
      <c r="AZ488">
        <v>3</v>
      </c>
      <c r="BA488">
        <v>2.5</v>
      </c>
      <c r="BB488">
        <v>2</v>
      </c>
      <c r="BC488" t="s">
        <v>108</v>
      </c>
      <c r="BD488" t="s">
        <v>106</v>
      </c>
      <c r="BE488" t="s">
        <v>1795</v>
      </c>
      <c r="BF488">
        <v>0</v>
      </c>
      <c r="BL488">
        <v>0.1</v>
      </c>
      <c r="BM488">
        <v>0.2</v>
      </c>
      <c r="BN488">
        <v>0.1</v>
      </c>
      <c r="BO488" t="s">
        <v>112</v>
      </c>
      <c r="BP488" t="s">
        <v>106</v>
      </c>
      <c r="BX488">
        <v>0</v>
      </c>
      <c r="CE488" t="s">
        <v>1820</v>
      </c>
      <c r="CL488" s="108"/>
    </row>
    <row r="489" spans="1:101">
      <c r="A489">
        <v>43307</v>
      </c>
      <c r="B489" t="s">
        <v>1794</v>
      </c>
      <c r="D489" s="108" t="s">
        <v>1208</v>
      </c>
      <c r="E489" s="108">
        <v>108</v>
      </c>
      <c r="F489" s="108">
        <v>1</v>
      </c>
      <c r="G489" s="124" t="s">
        <v>577</v>
      </c>
      <c r="H489" s="108">
        <v>0</v>
      </c>
      <c r="I489" s="108">
        <v>90</v>
      </c>
      <c r="J489" s="132" t="s">
        <v>707</v>
      </c>
      <c r="K489" s="126">
        <v>245.6</v>
      </c>
      <c r="L489" s="126">
        <v>246.5</v>
      </c>
      <c r="M489" s="127">
        <v>56</v>
      </c>
      <c r="N489" t="s">
        <v>693</v>
      </c>
      <c r="O489" t="s">
        <v>28</v>
      </c>
      <c r="P489" t="s">
        <v>12</v>
      </c>
      <c r="Q489" s="108" t="s">
        <v>1326</v>
      </c>
      <c r="R489" t="s">
        <v>701</v>
      </c>
      <c r="S489" s="108" t="s">
        <v>701</v>
      </c>
      <c r="V489" t="s">
        <v>695</v>
      </c>
      <c r="W489" s="108">
        <v>4</v>
      </c>
      <c r="X489" t="s">
        <v>88</v>
      </c>
      <c r="Y489" t="s">
        <v>92</v>
      </c>
      <c r="AD489" t="s">
        <v>144</v>
      </c>
      <c r="AE489" s="108">
        <v>0</v>
      </c>
      <c r="AH489">
        <v>96.9</v>
      </c>
      <c r="AI489">
        <v>3</v>
      </c>
      <c r="AJ489">
        <v>2</v>
      </c>
      <c r="AK489" t="s">
        <v>108</v>
      </c>
      <c r="AL489" t="s">
        <v>106</v>
      </c>
      <c r="AN489">
        <v>0</v>
      </c>
      <c r="AT489">
        <v>0</v>
      </c>
      <c r="AZ489">
        <v>3</v>
      </c>
      <c r="BA489">
        <v>2.5</v>
      </c>
      <c r="BB489">
        <v>2</v>
      </c>
      <c r="BC489" t="s">
        <v>108</v>
      </c>
      <c r="BD489" t="s">
        <v>106</v>
      </c>
      <c r="BE489" t="s">
        <v>1795</v>
      </c>
      <c r="BF489">
        <v>0</v>
      </c>
      <c r="BL489">
        <v>0.1</v>
      </c>
      <c r="BM489">
        <v>0.2</v>
      </c>
      <c r="BN489">
        <v>0.1</v>
      </c>
      <c r="BO489" t="s">
        <v>112</v>
      </c>
      <c r="BP489" t="s">
        <v>106</v>
      </c>
      <c r="BX489">
        <v>0</v>
      </c>
      <c r="CE489" t="s">
        <v>1820</v>
      </c>
      <c r="CL489" s="108"/>
      <c r="CS489" s="106"/>
      <c r="CT489" s="106"/>
      <c r="CU489" s="106"/>
      <c r="CV489" s="106"/>
      <c r="CW489" s="106"/>
    </row>
    <row r="490" spans="1:101">
      <c r="A490" s="220">
        <v>43307</v>
      </c>
      <c r="B490" s="221" t="s">
        <v>1794</v>
      </c>
      <c r="C490" s="221"/>
      <c r="D490" s="221" t="s">
        <v>1208</v>
      </c>
      <c r="E490" s="221">
        <v>108</v>
      </c>
      <c r="F490" s="221">
        <v>2</v>
      </c>
      <c r="G490" s="222" t="s">
        <v>1103</v>
      </c>
      <c r="H490" s="221">
        <v>0</v>
      </c>
      <c r="I490" s="221">
        <v>98</v>
      </c>
      <c r="J490" s="223" t="s">
        <v>707</v>
      </c>
      <c r="K490" s="224">
        <v>246.5</v>
      </c>
      <c r="L490" s="224">
        <v>247.48</v>
      </c>
      <c r="M490" s="225">
        <v>56</v>
      </c>
      <c r="N490" s="226" t="s">
        <v>693</v>
      </c>
      <c r="O490" s="221" t="s">
        <v>28</v>
      </c>
      <c r="P490" s="221" t="s">
        <v>12</v>
      </c>
      <c r="Q490" s="221" t="s">
        <v>1326</v>
      </c>
      <c r="R490" s="222" t="s">
        <v>701</v>
      </c>
      <c r="S490" s="221" t="s">
        <v>701</v>
      </c>
      <c r="T490" s="221"/>
      <c r="U490" s="221"/>
      <c r="V490" s="221" t="s">
        <v>695</v>
      </c>
      <c r="W490" s="221">
        <v>4</v>
      </c>
      <c r="X490" s="227" t="s">
        <v>88</v>
      </c>
      <c r="Y490" s="221" t="s">
        <v>92</v>
      </c>
      <c r="Z490" s="221"/>
      <c r="AA490" s="221"/>
      <c r="AB490" s="221"/>
      <c r="AC490" s="221"/>
      <c r="AD490" s="221" t="s">
        <v>144</v>
      </c>
      <c r="AE490" s="221">
        <v>0</v>
      </c>
      <c r="AF490" s="222"/>
      <c r="AG490" s="221"/>
      <c r="AH490" s="222">
        <v>96.9</v>
      </c>
      <c r="AI490" s="228">
        <v>3</v>
      </c>
      <c r="AJ490" s="221">
        <v>2</v>
      </c>
      <c r="AK490" s="229" t="s">
        <v>108</v>
      </c>
      <c r="AL490" s="221" t="s">
        <v>106</v>
      </c>
      <c r="AM490" s="221"/>
      <c r="AN490" s="221">
        <v>0</v>
      </c>
      <c r="AO490" s="221"/>
      <c r="AP490" s="221"/>
      <c r="AQ490" s="221"/>
      <c r="AR490" s="229"/>
      <c r="AS490" s="221"/>
      <c r="AT490" s="221">
        <v>0</v>
      </c>
      <c r="AU490" s="221"/>
      <c r="AV490" s="221"/>
      <c r="AW490" s="221"/>
      <c r="AX490" s="221"/>
      <c r="AY490" s="229"/>
      <c r="AZ490" s="221">
        <v>3</v>
      </c>
      <c r="BA490" s="221">
        <v>2.5</v>
      </c>
      <c r="BB490" s="221">
        <v>2</v>
      </c>
      <c r="BC490" s="221" t="s">
        <v>108</v>
      </c>
      <c r="BD490" s="221" t="s">
        <v>106</v>
      </c>
      <c r="BE490" s="221" t="s">
        <v>1795</v>
      </c>
      <c r="BF490" s="229">
        <v>0</v>
      </c>
      <c r="BG490" s="221"/>
      <c r="BH490" s="221"/>
      <c r="BI490" s="221"/>
      <c r="BJ490" s="221"/>
      <c r="BK490" s="221"/>
      <c r="BL490" s="221">
        <v>0.1</v>
      </c>
      <c r="BM490" s="229">
        <v>0.2</v>
      </c>
      <c r="BN490" s="221">
        <v>0.1</v>
      </c>
      <c r="BO490" s="221" t="s">
        <v>112</v>
      </c>
      <c r="BP490" s="221" t="s">
        <v>106</v>
      </c>
      <c r="BQ490" s="221"/>
      <c r="BR490" s="221"/>
      <c r="BS490" s="221"/>
      <c r="BT490" s="229"/>
      <c r="BU490" s="221"/>
      <c r="BV490" s="221"/>
      <c r="BW490" s="221"/>
      <c r="BX490" s="221">
        <v>0</v>
      </c>
      <c r="BY490" s="221"/>
      <c r="BZ490" s="221"/>
      <c r="CA490" s="221"/>
      <c r="CB490" s="221"/>
      <c r="CC490" s="221"/>
      <c r="CD490" s="221"/>
      <c r="CE490" s="221" t="s">
        <v>1820</v>
      </c>
      <c r="CF490" s="221"/>
      <c r="CG490" s="221"/>
      <c r="CH490" s="229"/>
      <c r="CI490" s="221"/>
      <c r="CJ490" s="221"/>
      <c r="CK490" s="221"/>
      <c r="CL490" s="221"/>
      <c r="CM490" s="221"/>
      <c r="CN490" s="221"/>
      <c r="CO490" s="221"/>
      <c r="CP490" s="221"/>
      <c r="CQ490" s="221"/>
      <c r="CR490" s="221"/>
      <c r="CS490" s="221"/>
      <c r="CT490" s="221"/>
      <c r="CU490" s="221"/>
      <c r="CV490" s="221"/>
      <c r="CW490" s="242"/>
    </row>
    <row r="491" spans="1:101">
      <c r="A491" s="160">
        <v>43307</v>
      </c>
      <c r="B491" s="161" t="s">
        <v>1794</v>
      </c>
      <c r="C491" s="105"/>
      <c r="D491" s="161" t="s">
        <v>1208</v>
      </c>
      <c r="E491" s="162">
        <v>108</v>
      </c>
      <c r="F491" s="162">
        <v>3</v>
      </c>
      <c r="G491" s="163" t="s">
        <v>1105</v>
      </c>
      <c r="H491" s="162">
        <v>0</v>
      </c>
      <c r="I491" s="162">
        <v>75</v>
      </c>
      <c r="J491" s="164" t="s">
        <v>707</v>
      </c>
      <c r="K491" s="165">
        <v>247.48</v>
      </c>
      <c r="L491" s="165">
        <v>248.23</v>
      </c>
      <c r="M491" s="166">
        <v>56</v>
      </c>
      <c r="N491" s="167" t="s">
        <v>693</v>
      </c>
      <c r="O491" s="105" t="s">
        <v>28</v>
      </c>
      <c r="P491" s="162" t="s">
        <v>12</v>
      </c>
      <c r="Q491" s="163" t="s">
        <v>1326</v>
      </c>
      <c r="R491" s="162" t="s">
        <v>701</v>
      </c>
      <c r="S491" s="161">
        <v>0</v>
      </c>
      <c r="T491" s="162"/>
      <c r="U491" s="162"/>
      <c r="V491" s="162" t="s">
        <v>695</v>
      </c>
      <c r="W491" s="168">
        <v>4</v>
      </c>
      <c r="X491" s="161" t="s">
        <v>88</v>
      </c>
      <c r="Y491" s="161" t="s">
        <v>92</v>
      </c>
      <c r="Z491" s="162"/>
      <c r="AA491" s="167"/>
      <c r="AB491" s="105"/>
      <c r="AC491" s="105"/>
      <c r="AD491" s="169" t="s">
        <v>144</v>
      </c>
      <c r="AE491" s="163">
        <v>0</v>
      </c>
      <c r="AF491" s="170"/>
      <c r="AG491" s="162"/>
      <c r="AH491" s="162">
        <v>96.9</v>
      </c>
      <c r="AI491" s="162">
        <v>3</v>
      </c>
      <c r="AJ491" s="162">
        <v>2</v>
      </c>
      <c r="AK491" s="162" t="s">
        <v>108</v>
      </c>
      <c r="AL491" s="162" t="s">
        <v>106</v>
      </c>
      <c r="AM491" s="105"/>
      <c r="AN491" s="162">
        <v>0</v>
      </c>
      <c r="AO491" s="162"/>
      <c r="AP491" s="162"/>
      <c r="AQ491" s="162"/>
      <c r="AR491" s="162"/>
      <c r="AS491" s="105"/>
      <c r="AT491" s="162">
        <v>0</v>
      </c>
      <c r="AU491" s="162"/>
      <c r="AV491" s="162"/>
      <c r="AW491" s="162"/>
      <c r="AX491" s="162"/>
      <c r="AY491" s="105"/>
      <c r="AZ491" s="162">
        <v>3</v>
      </c>
      <c r="BA491" s="105">
        <v>2.5</v>
      </c>
      <c r="BB491" s="105">
        <v>2</v>
      </c>
      <c r="BC491" s="105" t="s">
        <v>108</v>
      </c>
      <c r="BD491" s="105" t="s">
        <v>106</v>
      </c>
      <c r="BE491" s="105" t="s">
        <v>1795</v>
      </c>
      <c r="BF491" s="162">
        <v>0</v>
      </c>
      <c r="BG491" s="105"/>
      <c r="BH491" s="105"/>
      <c r="BI491" s="105"/>
      <c r="BJ491" s="105"/>
      <c r="BK491" s="105"/>
      <c r="BL491" s="162">
        <v>0.1</v>
      </c>
      <c r="BM491" s="162">
        <v>0.2</v>
      </c>
      <c r="BN491" s="162">
        <v>0.1</v>
      </c>
      <c r="BO491" s="162" t="s">
        <v>112</v>
      </c>
      <c r="BP491" s="162" t="s">
        <v>106</v>
      </c>
      <c r="BQ491" s="105"/>
      <c r="BR491" s="105"/>
      <c r="BS491" s="105"/>
      <c r="BT491" s="105"/>
      <c r="BU491" s="105"/>
      <c r="BV491" s="105"/>
      <c r="BW491" s="105"/>
      <c r="BX491" s="162">
        <v>0</v>
      </c>
      <c r="BY491" s="105"/>
      <c r="BZ491" s="105"/>
      <c r="CA491" s="105"/>
      <c r="CB491" s="105"/>
      <c r="CC491" s="105"/>
      <c r="CD491" s="162"/>
      <c r="CE491" s="162" t="s">
        <v>1820</v>
      </c>
      <c r="CF491" s="105"/>
      <c r="CL491" s="148"/>
      <c r="CM491" s="139"/>
      <c r="CS491" s="106"/>
      <c r="CT491" s="106"/>
      <c r="CU491" s="106"/>
      <c r="CV491" s="106"/>
      <c r="CW491" s="106"/>
    </row>
    <row r="492" spans="1:101">
      <c r="A492" s="137">
        <v>43308</v>
      </c>
      <c r="B492" s="138" t="s">
        <v>1907</v>
      </c>
      <c r="D492" s="138" t="s">
        <v>1208</v>
      </c>
      <c r="E492" s="139">
        <v>109</v>
      </c>
      <c r="F492" s="139">
        <v>1</v>
      </c>
      <c r="G492" s="140" t="s">
        <v>578</v>
      </c>
      <c r="H492" s="139">
        <v>0</v>
      </c>
      <c r="I492" s="139">
        <v>84.5</v>
      </c>
      <c r="J492" s="141" t="s">
        <v>707</v>
      </c>
      <c r="K492" s="142">
        <v>247.8</v>
      </c>
      <c r="L492" s="142">
        <v>248.64500000000001</v>
      </c>
      <c r="M492" s="143" t="s">
        <v>1908</v>
      </c>
      <c r="N492" s="144" t="s">
        <v>693</v>
      </c>
      <c r="P492" s="139" t="s">
        <v>13</v>
      </c>
      <c r="Q492" s="140" t="s">
        <v>13</v>
      </c>
      <c r="R492" s="139" t="s">
        <v>21</v>
      </c>
      <c r="S492" s="138" t="s">
        <v>21</v>
      </c>
      <c r="T492" s="139" t="s">
        <v>131</v>
      </c>
      <c r="U492" s="139" t="s">
        <v>136</v>
      </c>
      <c r="V492" s="139" t="s">
        <v>695</v>
      </c>
      <c r="W492" s="145">
        <v>4</v>
      </c>
      <c r="X492" s="138" t="s">
        <v>88</v>
      </c>
      <c r="Y492" s="138" t="s">
        <v>92</v>
      </c>
      <c r="Z492" s="139"/>
      <c r="AA492" s="144"/>
      <c r="AD492" s="146" t="s">
        <v>144</v>
      </c>
      <c r="AE492" s="140">
        <v>0</v>
      </c>
      <c r="AF492" s="147"/>
      <c r="AG492" s="139"/>
      <c r="AH492" s="139">
        <v>89</v>
      </c>
      <c r="AI492" s="139">
        <v>3</v>
      </c>
      <c r="AJ492" s="139">
        <v>2</v>
      </c>
      <c r="AK492" s="139" t="s">
        <v>108</v>
      </c>
      <c r="AL492" s="139" t="s">
        <v>106</v>
      </c>
      <c r="AN492" s="139">
        <v>0</v>
      </c>
      <c r="AO492" s="139"/>
      <c r="AP492" s="139"/>
      <c r="AQ492" s="139"/>
      <c r="AR492" s="139"/>
      <c r="AT492" s="139">
        <v>0</v>
      </c>
      <c r="AU492" s="139"/>
      <c r="AV492" s="139"/>
      <c r="AW492" s="139"/>
      <c r="AX492" s="139"/>
      <c r="AZ492" s="139">
        <v>10</v>
      </c>
      <c r="BA492">
        <v>2.5</v>
      </c>
      <c r="BB492">
        <v>2</v>
      </c>
      <c r="BC492" t="s">
        <v>108</v>
      </c>
      <c r="BD492" t="s">
        <v>106</v>
      </c>
      <c r="BE492" t="s">
        <v>1795</v>
      </c>
      <c r="BF492" s="139">
        <v>0</v>
      </c>
      <c r="BL492" s="139">
        <v>1</v>
      </c>
      <c r="BM492" s="139">
        <v>0.2</v>
      </c>
      <c r="BN492" s="139">
        <v>0.1</v>
      </c>
      <c r="BO492" s="139" t="s">
        <v>112</v>
      </c>
      <c r="BP492" s="139" t="s">
        <v>106</v>
      </c>
      <c r="BX492" s="139">
        <v>0</v>
      </c>
      <c r="CD492" s="139"/>
      <c r="CE492" s="139" t="s">
        <v>1909</v>
      </c>
      <c r="CL492" s="148"/>
      <c r="CM492" s="139"/>
      <c r="CS492" s="106"/>
      <c r="CT492" s="106"/>
      <c r="CU492" s="106"/>
      <c r="CV492" s="106"/>
      <c r="CW492" s="106"/>
    </row>
    <row r="493" spans="1:101">
      <c r="A493" s="137">
        <v>43308</v>
      </c>
      <c r="B493" s="138" t="s">
        <v>1907</v>
      </c>
      <c r="D493" s="138" t="s">
        <v>1208</v>
      </c>
      <c r="E493" s="139">
        <v>110</v>
      </c>
      <c r="F493" s="139">
        <v>1</v>
      </c>
      <c r="G493" s="140" t="s">
        <v>579</v>
      </c>
      <c r="H493" s="139">
        <v>0</v>
      </c>
      <c r="I493" s="139">
        <v>10</v>
      </c>
      <c r="J493" s="141" t="s">
        <v>707</v>
      </c>
      <c r="K493" s="142">
        <v>248.6</v>
      </c>
      <c r="L493" s="142">
        <v>248.7</v>
      </c>
      <c r="M493" s="143" t="s">
        <v>1908</v>
      </c>
      <c r="N493" s="144" t="s">
        <v>693</v>
      </c>
      <c r="P493" s="139" t="s">
        <v>13</v>
      </c>
      <c r="Q493" s="140" t="s">
        <v>13</v>
      </c>
      <c r="R493" s="139" t="s">
        <v>21</v>
      </c>
      <c r="S493" s="138" t="s">
        <v>700</v>
      </c>
      <c r="T493" s="139" t="s">
        <v>131</v>
      </c>
      <c r="U493" s="139" t="s">
        <v>136</v>
      </c>
      <c r="V493" s="139" t="s">
        <v>695</v>
      </c>
      <c r="W493" s="145">
        <v>4</v>
      </c>
      <c r="X493" s="139" t="s">
        <v>88</v>
      </c>
      <c r="Y493" s="139" t="s">
        <v>92</v>
      </c>
      <c r="Z493" s="139"/>
      <c r="AA493" s="144"/>
      <c r="AD493" s="146" t="s">
        <v>144</v>
      </c>
      <c r="AE493" s="140">
        <v>0</v>
      </c>
      <c r="AF493" s="147"/>
      <c r="AG493" s="139"/>
      <c r="AH493" s="139">
        <v>89</v>
      </c>
      <c r="AI493" s="139">
        <v>3</v>
      </c>
      <c r="AJ493" s="139">
        <v>2</v>
      </c>
      <c r="AK493" s="139" t="s">
        <v>108</v>
      </c>
      <c r="AL493" s="139" t="s">
        <v>106</v>
      </c>
      <c r="AN493" s="139">
        <v>0</v>
      </c>
      <c r="AT493" s="139">
        <v>0</v>
      </c>
      <c r="AZ493" s="139">
        <v>10</v>
      </c>
      <c r="BA493">
        <v>2.5</v>
      </c>
      <c r="BB493">
        <v>2</v>
      </c>
      <c r="BC493" t="s">
        <v>108</v>
      </c>
      <c r="BD493" t="s">
        <v>106</v>
      </c>
      <c r="BE493" t="s">
        <v>1795</v>
      </c>
      <c r="BF493" s="139">
        <v>0</v>
      </c>
      <c r="BL493" s="139">
        <v>1</v>
      </c>
      <c r="BM493" s="139">
        <v>0.2</v>
      </c>
      <c r="BN493" s="139">
        <v>0.1</v>
      </c>
      <c r="BO493" s="139" t="s">
        <v>112</v>
      </c>
      <c r="BP493" s="139" t="s">
        <v>106</v>
      </c>
      <c r="BX493" s="139">
        <v>0</v>
      </c>
      <c r="CE493" s="139" t="s">
        <v>1909</v>
      </c>
      <c r="CL493" s="148"/>
      <c r="CM493" s="139"/>
      <c r="CS493" s="106"/>
      <c r="CT493" s="106"/>
      <c r="CU493" s="106"/>
      <c r="CV493" s="106"/>
      <c r="CW493" s="106"/>
    </row>
    <row r="494" spans="1:101">
      <c r="A494" s="137">
        <v>43308</v>
      </c>
      <c r="B494" s="138" t="s">
        <v>1907</v>
      </c>
      <c r="D494" s="138" t="s">
        <v>1208</v>
      </c>
      <c r="E494" s="139">
        <v>110</v>
      </c>
      <c r="F494" s="139">
        <v>1</v>
      </c>
      <c r="G494" s="140" t="s">
        <v>579</v>
      </c>
      <c r="H494" s="139">
        <v>10</v>
      </c>
      <c r="I494" s="139">
        <v>11</v>
      </c>
      <c r="J494" s="141" t="s">
        <v>707</v>
      </c>
      <c r="K494" s="142">
        <v>248.7</v>
      </c>
      <c r="L494" s="142">
        <v>248.71</v>
      </c>
      <c r="M494" s="143" t="s">
        <v>1910</v>
      </c>
      <c r="N494" s="144">
        <v>1</v>
      </c>
      <c r="P494" s="139" t="s">
        <v>1469</v>
      </c>
      <c r="Q494" s="140" t="s">
        <v>1469</v>
      </c>
      <c r="R494" s="139" t="s">
        <v>700</v>
      </c>
      <c r="S494" s="138" t="s">
        <v>700</v>
      </c>
      <c r="T494" s="139" t="s">
        <v>131</v>
      </c>
      <c r="U494" s="139" t="s">
        <v>136</v>
      </c>
      <c r="V494" s="139" t="s">
        <v>695</v>
      </c>
      <c r="W494" s="145">
        <v>4</v>
      </c>
      <c r="X494" s="139" t="s">
        <v>88</v>
      </c>
      <c r="Y494" s="139" t="s">
        <v>92</v>
      </c>
      <c r="Z494" s="139"/>
      <c r="AA494" s="144"/>
      <c r="AD494" s="146" t="s">
        <v>144</v>
      </c>
      <c r="AE494" s="140">
        <v>0</v>
      </c>
      <c r="AF494" s="147"/>
      <c r="AG494" s="139"/>
      <c r="AH494" s="139">
        <v>0</v>
      </c>
      <c r="AI494" s="139"/>
      <c r="AJ494" s="139"/>
      <c r="AK494" s="139"/>
      <c r="AL494" s="139"/>
      <c r="AN494" s="139">
        <v>100</v>
      </c>
      <c r="AO494">
        <v>2</v>
      </c>
      <c r="AP494">
        <v>1</v>
      </c>
      <c r="AQ494" t="s">
        <v>109</v>
      </c>
      <c r="AR494" t="s">
        <v>106</v>
      </c>
      <c r="AT494" s="139">
        <v>0</v>
      </c>
      <c r="AZ494" s="139">
        <v>0</v>
      </c>
      <c r="BF494" s="139">
        <v>0</v>
      </c>
      <c r="BL494" s="139">
        <v>0</v>
      </c>
      <c r="BM494" s="139"/>
      <c r="BN494" s="139"/>
      <c r="BO494" s="139"/>
      <c r="BP494" s="139"/>
      <c r="BX494" s="139">
        <v>0</v>
      </c>
      <c r="CE494" s="139" t="s">
        <v>1911</v>
      </c>
      <c r="CL494" s="148"/>
      <c r="CM494" s="139"/>
    </row>
    <row r="495" spans="1:101">
      <c r="A495" s="137">
        <v>43308</v>
      </c>
      <c r="B495" s="138" t="s">
        <v>1907</v>
      </c>
      <c r="D495" s="138" t="s">
        <v>1208</v>
      </c>
      <c r="E495" s="139">
        <v>110</v>
      </c>
      <c r="F495" s="139">
        <v>1</v>
      </c>
      <c r="G495" s="140" t="s">
        <v>579</v>
      </c>
      <c r="H495" s="139">
        <v>11</v>
      </c>
      <c r="I495" s="139">
        <v>54.5</v>
      </c>
      <c r="J495" s="141" t="s">
        <v>707</v>
      </c>
      <c r="K495" s="142">
        <v>248.71</v>
      </c>
      <c r="L495" s="142">
        <v>249.14499999999998</v>
      </c>
      <c r="M495" s="143" t="s">
        <v>1912</v>
      </c>
      <c r="N495" s="144">
        <v>1</v>
      </c>
      <c r="P495" s="139" t="s">
        <v>13</v>
      </c>
      <c r="Q495" s="140" t="s">
        <v>13</v>
      </c>
      <c r="R495" s="139" t="s">
        <v>700</v>
      </c>
      <c r="S495" s="138" t="s">
        <v>700</v>
      </c>
      <c r="T495" s="139" t="s">
        <v>131</v>
      </c>
      <c r="U495" s="139" t="s">
        <v>136</v>
      </c>
      <c r="V495" s="139" t="s">
        <v>695</v>
      </c>
      <c r="W495" s="145">
        <v>4</v>
      </c>
      <c r="X495" s="139" t="s">
        <v>88</v>
      </c>
      <c r="Y495" s="139" t="s">
        <v>690</v>
      </c>
      <c r="Z495" s="139"/>
      <c r="AA495" s="144"/>
      <c r="AD495" s="146" t="s">
        <v>144</v>
      </c>
      <c r="AE495" s="140">
        <v>0</v>
      </c>
      <c r="AF495" s="147"/>
      <c r="AG495" s="139"/>
      <c r="AH495" s="139">
        <v>74.900000000000006</v>
      </c>
      <c r="AI495" s="139">
        <v>2</v>
      </c>
      <c r="AJ495" s="139">
        <v>1</v>
      </c>
      <c r="AK495" s="139" t="s">
        <v>108</v>
      </c>
      <c r="AL495" s="139" t="s">
        <v>106</v>
      </c>
      <c r="AN495" s="139">
        <v>0</v>
      </c>
      <c r="AT495" s="139">
        <v>0</v>
      </c>
      <c r="AZ495" s="139">
        <v>25</v>
      </c>
      <c r="BA495">
        <v>5</v>
      </c>
      <c r="BB495">
        <v>3</v>
      </c>
      <c r="BC495" t="s">
        <v>108</v>
      </c>
      <c r="BD495" t="s">
        <v>106</v>
      </c>
      <c r="BF495" s="139">
        <v>0</v>
      </c>
      <c r="BL495" s="139">
        <v>0.1</v>
      </c>
      <c r="BM495" s="139">
        <v>1</v>
      </c>
      <c r="BN495" s="139">
        <v>1</v>
      </c>
      <c r="BO495" s="139" t="s">
        <v>108</v>
      </c>
      <c r="BP495" s="139" t="s">
        <v>106</v>
      </c>
      <c r="BX495" s="139">
        <v>0</v>
      </c>
      <c r="CE495" s="139" t="s">
        <v>709</v>
      </c>
      <c r="CL495" s="148"/>
      <c r="CM495" s="139"/>
    </row>
    <row r="496" spans="1:101">
      <c r="A496" s="137">
        <v>43308</v>
      </c>
      <c r="B496" s="138" t="s">
        <v>1907</v>
      </c>
      <c r="D496" s="138" t="s">
        <v>1208</v>
      </c>
      <c r="E496" s="139">
        <v>110</v>
      </c>
      <c r="F496" s="139">
        <v>1</v>
      </c>
      <c r="G496" s="140" t="s">
        <v>579</v>
      </c>
      <c r="H496" s="139">
        <v>54.5</v>
      </c>
      <c r="I496" s="139">
        <v>55.5</v>
      </c>
      <c r="J496" s="141" t="s">
        <v>707</v>
      </c>
      <c r="K496" s="142">
        <v>249.14499999999998</v>
      </c>
      <c r="L496" s="142">
        <v>249.155</v>
      </c>
      <c r="M496" s="143" t="s">
        <v>1913</v>
      </c>
      <c r="N496" s="144">
        <v>1</v>
      </c>
      <c r="P496" s="139" t="s">
        <v>1469</v>
      </c>
      <c r="Q496" s="140" t="s">
        <v>1469</v>
      </c>
      <c r="R496" s="139" t="s">
        <v>700</v>
      </c>
      <c r="S496" s="138" t="s">
        <v>700</v>
      </c>
      <c r="T496" s="139" t="s">
        <v>131</v>
      </c>
      <c r="U496" s="139" t="s">
        <v>136</v>
      </c>
      <c r="V496" s="139" t="s">
        <v>695</v>
      </c>
      <c r="W496" s="145">
        <v>4</v>
      </c>
      <c r="X496" s="139" t="s">
        <v>88</v>
      </c>
      <c r="Y496" s="139" t="s">
        <v>92</v>
      </c>
      <c r="Z496" s="139"/>
      <c r="AA496" s="144"/>
      <c r="AD496" s="146" t="s">
        <v>144</v>
      </c>
      <c r="AE496" s="140">
        <v>0</v>
      </c>
      <c r="AF496" s="147"/>
      <c r="AG496" s="139"/>
      <c r="AH496" s="139">
        <v>0</v>
      </c>
      <c r="AI496" s="139"/>
      <c r="AJ496" s="139"/>
      <c r="AK496" s="139"/>
      <c r="AL496" s="139"/>
      <c r="AN496" s="139">
        <v>100</v>
      </c>
      <c r="AO496">
        <v>2</v>
      </c>
      <c r="AP496">
        <v>1</v>
      </c>
      <c r="AQ496" t="s">
        <v>109</v>
      </c>
      <c r="AR496" t="s">
        <v>105</v>
      </c>
      <c r="AT496" s="139">
        <v>0</v>
      </c>
      <c r="AZ496" s="139">
        <v>0</v>
      </c>
      <c r="BF496" s="139">
        <v>0</v>
      </c>
      <c r="BL496" s="139">
        <v>0</v>
      </c>
      <c r="BM496" s="139"/>
      <c r="BN496" s="139"/>
      <c r="BO496" s="139"/>
      <c r="BP496" s="139"/>
      <c r="BX496" s="139">
        <v>0</v>
      </c>
      <c r="CE496" s="139" t="s">
        <v>1911</v>
      </c>
      <c r="CL496" s="148"/>
      <c r="CM496" s="139"/>
    </row>
    <row r="497" spans="1:91">
      <c r="A497" s="137">
        <v>43308</v>
      </c>
      <c r="B497" s="138" t="s">
        <v>1907</v>
      </c>
      <c r="D497" s="138" t="s">
        <v>1208</v>
      </c>
      <c r="E497" s="139">
        <v>110</v>
      </c>
      <c r="F497" s="139">
        <v>1</v>
      </c>
      <c r="G497" s="140" t="s">
        <v>579</v>
      </c>
      <c r="H497" s="139">
        <v>55.5</v>
      </c>
      <c r="I497" s="139">
        <v>88.5</v>
      </c>
      <c r="J497" s="141" t="s">
        <v>707</v>
      </c>
      <c r="K497" s="142">
        <v>249.155</v>
      </c>
      <c r="L497" s="142">
        <v>249.48499999999999</v>
      </c>
      <c r="M497" s="143" t="s">
        <v>1914</v>
      </c>
      <c r="N497" s="144" t="s">
        <v>693</v>
      </c>
      <c r="P497" s="139" t="s">
        <v>13</v>
      </c>
      <c r="Q497" s="140" t="s">
        <v>13</v>
      </c>
      <c r="R497" s="139" t="s">
        <v>700</v>
      </c>
      <c r="S497" s="138" t="s">
        <v>700</v>
      </c>
      <c r="T497" s="139" t="s">
        <v>131</v>
      </c>
      <c r="U497" s="139" t="s">
        <v>136</v>
      </c>
      <c r="V497" s="139" t="s">
        <v>695</v>
      </c>
      <c r="W497" s="145">
        <v>4</v>
      </c>
      <c r="X497" s="139" t="s">
        <v>88</v>
      </c>
      <c r="Y497" s="139" t="s">
        <v>690</v>
      </c>
      <c r="Z497" s="139"/>
      <c r="AA497" s="144"/>
      <c r="AD497" s="146" t="s">
        <v>144</v>
      </c>
      <c r="AE497" s="140">
        <v>0</v>
      </c>
      <c r="AF497" s="147"/>
      <c r="AG497" s="139"/>
      <c r="AH497" s="139">
        <v>74.8</v>
      </c>
      <c r="AI497" s="139">
        <v>2</v>
      </c>
      <c r="AJ497" s="139">
        <v>1</v>
      </c>
      <c r="AK497" s="139" t="s">
        <v>108</v>
      </c>
      <c r="AL497" s="139" t="s">
        <v>106</v>
      </c>
      <c r="AN497" s="139">
        <v>0</v>
      </c>
      <c r="AT497" s="139">
        <v>0</v>
      </c>
      <c r="AZ497" s="139">
        <v>25</v>
      </c>
      <c r="BA497">
        <v>7</v>
      </c>
      <c r="BB497">
        <v>3</v>
      </c>
      <c r="BC497" t="s">
        <v>108</v>
      </c>
      <c r="BD497" t="s">
        <v>106</v>
      </c>
      <c r="BF497" s="139">
        <v>0</v>
      </c>
      <c r="BL497" s="139">
        <v>0.1</v>
      </c>
      <c r="BM497" s="139">
        <v>1</v>
      </c>
      <c r="BN497" s="139">
        <v>1</v>
      </c>
      <c r="BO497" s="139" t="s">
        <v>108</v>
      </c>
      <c r="BP497" s="139" t="s">
        <v>106</v>
      </c>
      <c r="BX497" s="139">
        <v>0.1</v>
      </c>
      <c r="BY497">
        <v>0.1</v>
      </c>
      <c r="BZ497">
        <v>0.1</v>
      </c>
      <c r="CA497" t="s">
        <v>108</v>
      </c>
      <c r="CB497" t="s">
        <v>106</v>
      </c>
      <c r="CE497" s="139" t="s">
        <v>709</v>
      </c>
      <c r="CL497" s="148"/>
      <c r="CM497" s="139"/>
    </row>
    <row r="498" spans="1:91">
      <c r="A498" s="137">
        <v>43308</v>
      </c>
      <c r="B498" s="138" t="s">
        <v>1907</v>
      </c>
      <c r="D498" s="138" t="s">
        <v>1208</v>
      </c>
      <c r="E498" s="139">
        <v>110</v>
      </c>
      <c r="F498" s="139">
        <v>2</v>
      </c>
      <c r="G498" s="140" t="s">
        <v>580</v>
      </c>
      <c r="H498" s="139">
        <v>0</v>
      </c>
      <c r="I498" s="139">
        <v>71.5</v>
      </c>
      <c r="J498" s="141" t="s">
        <v>707</v>
      </c>
      <c r="K498" s="142">
        <v>249.48500000000001</v>
      </c>
      <c r="L498" s="142">
        <v>250.20000000000002</v>
      </c>
      <c r="M498" s="143" t="s">
        <v>1914</v>
      </c>
      <c r="N498" s="144" t="s">
        <v>693</v>
      </c>
      <c r="P498" s="139" t="s">
        <v>13</v>
      </c>
      <c r="Q498" s="140" t="s">
        <v>13</v>
      </c>
      <c r="R498" s="139" t="s">
        <v>700</v>
      </c>
      <c r="S498" s="138" t="s">
        <v>700</v>
      </c>
      <c r="T498" s="139" t="s">
        <v>131</v>
      </c>
      <c r="U498" s="139" t="s">
        <v>136</v>
      </c>
      <c r="V498" s="139" t="s">
        <v>695</v>
      </c>
      <c r="W498" s="145">
        <v>4</v>
      </c>
      <c r="X498" s="139" t="s">
        <v>88</v>
      </c>
      <c r="Y498" s="139" t="s">
        <v>690</v>
      </c>
      <c r="Z498" s="139"/>
      <c r="AA498" s="144"/>
      <c r="AD498" s="146" t="s">
        <v>144</v>
      </c>
      <c r="AE498" s="140">
        <v>0</v>
      </c>
      <c r="AF498" s="147"/>
      <c r="AG498" s="139"/>
      <c r="AH498" s="139">
        <v>74.8</v>
      </c>
      <c r="AI498" s="139">
        <v>2</v>
      </c>
      <c r="AJ498" s="139">
        <v>1</v>
      </c>
      <c r="AK498" s="139" t="s">
        <v>108</v>
      </c>
      <c r="AL498" s="139" t="s">
        <v>106</v>
      </c>
      <c r="AN498" s="139">
        <v>0</v>
      </c>
      <c r="AT498" s="139">
        <v>0</v>
      </c>
      <c r="AZ498" s="139">
        <v>25</v>
      </c>
      <c r="BA498">
        <v>7</v>
      </c>
      <c r="BB498">
        <v>3</v>
      </c>
      <c r="BC498" t="s">
        <v>108</v>
      </c>
      <c r="BD498" t="s">
        <v>106</v>
      </c>
      <c r="BF498" s="139">
        <v>0</v>
      </c>
      <c r="BL498" s="139">
        <v>0.1</v>
      </c>
      <c r="BM498" s="139">
        <v>1</v>
      </c>
      <c r="BN498" s="139">
        <v>1</v>
      </c>
      <c r="BO498" s="139" t="s">
        <v>108</v>
      </c>
      <c r="BP498" s="139" t="s">
        <v>106</v>
      </c>
      <c r="BX498" s="139">
        <v>0.1</v>
      </c>
      <c r="BY498">
        <v>0.1</v>
      </c>
      <c r="BZ498">
        <v>0.1</v>
      </c>
      <c r="CA498" t="s">
        <v>108</v>
      </c>
      <c r="CB498" t="s">
        <v>106</v>
      </c>
      <c r="CE498" s="139" t="s">
        <v>709</v>
      </c>
      <c r="CL498" s="148"/>
      <c r="CM498" s="139"/>
    </row>
    <row r="499" spans="1:91">
      <c r="A499" s="137">
        <v>43308</v>
      </c>
      <c r="B499" s="138" t="s">
        <v>1907</v>
      </c>
      <c r="D499" s="138" t="s">
        <v>1208</v>
      </c>
      <c r="E499" s="139">
        <v>110</v>
      </c>
      <c r="F499" s="139">
        <v>3</v>
      </c>
      <c r="G499" s="140" t="s">
        <v>1110</v>
      </c>
      <c r="H499" s="139">
        <v>0</v>
      </c>
      <c r="I499" s="139">
        <v>74.5</v>
      </c>
      <c r="J499" s="141" t="s">
        <v>707</v>
      </c>
      <c r="K499" s="142">
        <v>250.2</v>
      </c>
      <c r="L499" s="142">
        <v>250.94499999999999</v>
      </c>
      <c r="M499" s="143" t="s">
        <v>1914</v>
      </c>
      <c r="N499" s="144" t="s">
        <v>693</v>
      </c>
      <c r="P499" s="139" t="s">
        <v>13</v>
      </c>
      <c r="Q499" s="140" t="s">
        <v>13</v>
      </c>
      <c r="R499" s="139" t="s">
        <v>700</v>
      </c>
      <c r="S499" s="138" t="s">
        <v>700</v>
      </c>
      <c r="T499" s="139" t="s">
        <v>131</v>
      </c>
      <c r="U499" s="139" t="s">
        <v>136</v>
      </c>
      <c r="V499" s="139" t="s">
        <v>695</v>
      </c>
      <c r="W499" s="145">
        <v>4</v>
      </c>
      <c r="X499" s="139" t="s">
        <v>88</v>
      </c>
      <c r="Y499" s="139" t="s">
        <v>690</v>
      </c>
      <c r="Z499" s="139"/>
      <c r="AA499" s="144"/>
      <c r="AD499" s="146" t="s">
        <v>144</v>
      </c>
      <c r="AE499" s="140">
        <v>0</v>
      </c>
      <c r="AF499" s="147"/>
      <c r="AG499" s="139"/>
      <c r="AH499" s="139">
        <v>74.8</v>
      </c>
      <c r="AI499" s="139">
        <v>2</v>
      </c>
      <c r="AJ499" s="139">
        <v>1</v>
      </c>
      <c r="AK499" s="139" t="s">
        <v>108</v>
      </c>
      <c r="AL499" s="139" t="s">
        <v>106</v>
      </c>
      <c r="AN499" s="139">
        <v>0</v>
      </c>
      <c r="AT499" s="139">
        <v>0</v>
      </c>
      <c r="AZ499" s="139">
        <v>25</v>
      </c>
      <c r="BA499">
        <v>7</v>
      </c>
      <c r="BB499">
        <v>3</v>
      </c>
      <c r="BC499" t="s">
        <v>108</v>
      </c>
      <c r="BD499" t="s">
        <v>106</v>
      </c>
      <c r="BF499" s="139">
        <v>0</v>
      </c>
      <c r="BL499" s="139">
        <v>0.1</v>
      </c>
      <c r="BM499" s="139">
        <v>1</v>
      </c>
      <c r="BN499" s="139">
        <v>1</v>
      </c>
      <c r="BO499" s="139" t="s">
        <v>108</v>
      </c>
      <c r="BP499" s="139" t="s">
        <v>106</v>
      </c>
      <c r="BX499" s="139">
        <v>0.1</v>
      </c>
      <c r="BY499">
        <v>0.1</v>
      </c>
      <c r="BZ499">
        <v>0.1</v>
      </c>
      <c r="CA499" t="s">
        <v>108</v>
      </c>
      <c r="CB499" t="s">
        <v>106</v>
      </c>
      <c r="CE499" s="139" t="s">
        <v>709</v>
      </c>
      <c r="CL499" s="148"/>
      <c r="CM499" s="139"/>
    </row>
    <row r="500" spans="1:91">
      <c r="A500" s="137">
        <v>43308</v>
      </c>
      <c r="B500" s="138" t="s">
        <v>1907</v>
      </c>
      <c r="D500" s="138" t="s">
        <v>1208</v>
      </c>
      <c r="E500" s="139">
        <v>110</v>
      </c>
      <c r="F500" s="139">
        <v>4</v>
      </c>
      <c r="G500" s="140" t="s">
        <v>1112</v>
      </c>
      <c r="H500" s="139">
        <v>0</v>
      </c>
      <c r="I500" s="139">
        <v>95</v>
      </c>
      <c r="J500" s="141" t="s">
        <v>707</v>
      </c>
      <c r="K500" s="142">
        <v>250.94499999999999</v>
      </c>
      <c r="L500" s="142">
        <v>251.89499999999998</v>
      </c>
      <c r="M500" s="143" t="s">
        <v>1914</v>
      </c>
      <c r="N500" s="144" t="s">
        <v>693</v>
      </c>
      <c r="P500" s="139" t="s">
        <v>13</v>
      </c>
      <c r="Q500" s="140" t="s">
        <v>13</v>
      </c>
      <c r="R500" s="139" t="s">
        <v>700</v>
      </c>
      <c r="S500" s="138" t="s">
        <v>700</v>
      </c>
      <c r="T500" s="139" t="s">
        <v>131</v>
      </c>
      <c r="U500" s="139" t="s">
        <v>136</v>
      </c>
      <c r="V500" s="139" t="s">
        <v>695</v>
      </c>
      <c r="W500" s="145">
        <v>4</v>
      </c>
      <c r="X500" s="139" t="s">
        <v>88</v>
      </c>
      <c r="Y500" s="139" t="s">
        <v>690</v>
      </c>
      <c r="Z500" s="139"/>
      <c r="AA500" s="144"/>
      <c r="AD500" s="146" t="s">
        <v>144</v>
      </c>
      <c r="AE500" s="140">
        <v>0</v>
      </c>
      <c r="AF500" s="147"/>
      <c r="AG500" s="139"/>
      <c r="AH500" s="139">
        <v>74.8</v>
      </c>
      <c r="AI500" s="139">
        <v>2</v>
      </c>
      <c r="AJ500" s="139">
        <v>1</v>
      </c>
      <c r="AK500" s="139" t="s">
        <v>108</v>
      </c>
      <c r="AL500" s="139" t="s">
        <v>106</v>
      </c>
      <c r="AN500" s="139">
        <v>0</v>
      </c>
      <c r="AT500" s="139">
        <v>0</v>
      </c>
      <c r="AZ500" s="139">
        <v>25</v>
      </c>
      <c r="BA500">
        <v>7</v>
      </c>
      <c r="BB500">
        <v>3</v>
      </c>
      <c r="BC500" t="s">
        <v>108</v>
      </c>
      <c r="BD500" t="s">
        <v>106</v>
      </c>
      <c r="BF500" s="139">
        <v>0</v>
      </c>
      <c r="BL500" s="139">
        <v>0.1</v>
      </c>
      <c r="BM500" s="139">
        <v>1</v>
      </c>
      <c r="BN500" s="139">
        <v>1</v>
      </c>
      <c r="BO500" s="139" t="s">
        <v>108</v>
      </c>
      <c r="BP500" s="139" t="s">
        <v>106</v>
      </c>
      <c r="BX500" s="139">
        <v>0.1</v>
      </c>
      <c r="BY500">
        <v>0.1</v>
      </c>
      <c r="BZ500">
        <v>0.1</v>
      </c>
      <c r="CA500" t="s">
        <v>108</v>
      </c>
      <c r="CB500" t="s">
        <v>106</v>
      </c>
      <c r="CE500" s="139" t="s">
        <v>709</v>
      </c>
      <c r="CL500" s="148"/>
      <c r="CM500" s="139"/>
    </row>
    <row r="501" spans="1:91">
      <c r="A501" s="137">
        <v>43308</v>
      </c>
      <c r="B501" s="138" t="s">
        <v>1907</v>
      </c>
      <c r="D501" s="138" t="s">
        <v>1208</v>
      </c>
      <c r="E501" s="139">
        <v>111</v>
      </c>
      <c r="F501" s="139">
        <v>1</v>
      </c>
      <c r="G501" s="140" t="s">
        <v>581</v>
      </c>
      <c r="H501" s="139">
        <v>0</v>
      </c>
      <c r="I501" s="139">
        <v>74</v>
      </c>
      <c r="J501" s="141" t="s">
        <v>707</v>
      </c>
      <c r="K501" s="142">
        <v>251.6</v>
      </c>
      <c r="L501" s="142">
        <v>252.34</v>
      </c>
      <c r="M501" s="143" t="s">
        <v>1914</v>
      </c>
      <c r="N501" s="144" t="s">
        <v>693</v>
      </c>
      <c r="P501" s="139" t="s">
        <v>13</v>
      </c>
      <c r="Q501" s="140" t="s">
        <v>13</v>
      </c>
      <c r="R501" s="139" t="s">
        <v>700</v>
      </c>
      <c r="S501" s="138" t="s">
        <v>700</v>
      </c>
      <c r="T501" s="139" t="s">
        <v>131</v>
      </c>
      <c r="U501" s="139" t="s">
        <v>136</v>
      </c>
      <c r="V501" s="139" t="s">
        <v>695</v>
      </c>
      <c r="W501" s="145">
        <v>4</v>
      </c>
      <c r="X501" s="139" t="s">
        <v>88</v>
      </c>
      <c r="Y501" s="139" t="s">
        <v>690</v>
      </c>
      <c r="Z501" s="139"/>
      <c r="AA501" s="144"/>
      <c r="AD501" s="146" t="s">
        <v>144</v>
      </c>
      <c r="AE501" s="140">
        <v>0</v>
      </c>
      <c r="AF501" s="147"/>
      <c r="AG501" s="139"/>
      <c r="AH501" s="139">
        <v>74.8</v>
      </c>
      <c r="AI501" s="139">
        <v>2</v>
      </c>
      <c r="AJ501" s="139">
        <v>1</v>
      </c>
      <c r="AK501" s="139" t="s">
        <v>108</v>
      </c>
      <c r="AL501" s="139" t="s">
        <v>106</v>
      </c>
      <c r="AN501" s="139">
        <v>0</v>
      </c>
      <c r="AT501" s="139">
        <v>0</v>
      </c>
      <c r="AZ501" s="139">
        <v>25</v>
      </c>
      <c r="BA501">
        <v>7</v>
      </c>
      <c r="BB501">
        <v>3</v>
      </c>
      <c r="BC501" t="s">
        <v>108</v>
      </c>
      <c r="BD501" t="s">
        <v>106</v>
      </c>
      <c r="BF501" s="139">
        <v>0</v>
      </c>
      <c r="BL501" s="139">
        <v>0.1</v>
      </c>
      <c r="BM501" s="139">
        <v>1</v>
      </c>
      <c r="BN501" s="139">
        <v>1</v>
      </c>
      <c r="BO501" s="139" t="s">
        <v>108</v>
      </c>
      <c r="BP501" s="139" t="s">
        <v>106</v>
      </c>
      <c r="BX501" s="139">
        <v>0.1</v>
      </c>
      <c r="BY501">
        <v>0.1</v>
      </c>
      <c r="BZ501">
        <v>0.1</v>
      </c>
      <c r="CA501" t="s">
        <v>108</v>
      </c>
      <c r="CB501" t="s">
        <v>106</v>
      </c>
      <c r="CE501" s="139" t="s">
        <v>709</v>
      </c>
      <c r="CL501" s="148"/>
      <c r="CM501" s="139"/>
    </row>
    <row r="502" spans="1:91">
      <c r="A502" s="137">
        <v>43308</v>
      </c>
      <c r="B502" s="138" t="s">
        <v>1907</v>
      </c>
      <c r="D502" s="138" t="s">
        <v>1208</v>
      </c>
      <c r="E502" s="139">
        <v>111</v>
      </c>
      <c r="F502" s="139">
        <v>2</v>
      </c>
      <c r="G502" s="140" t="s">
        <v>582</v>
      </c>
      <c r="H502" s="139">
        <v>0</v>
      </c>
      <c r="I502" s="139">
        <v>11.5</v>
      </c>
      <c r="J502" s="141" t="s">
        <v>707</v>
      </c>
      <c r="K502" s="142">
        <v>252.34</v>
      </c>
      <c r="L502" s="142">
        <v>252.45500000000001</v>
      </c>
      <c r="M502" s="143" t="s">
        <v>1914</v>
      </c>
      <c r="N502" s="144" t="s">
        <v>693</v>
      </c>
      <c r="P502" s="139" t="s">
        <v>13</v>
      </c>
      <c r="Q502" s="140" t="s">
        <v>13</v>
      </c>
      <c r="R502" s="139" t="s">
        <v>700</v>
      </c>
      <c r="S502" s="138" t="s">
        <v>700</v>
      </c>
      <c r="T502" s="139" t="s">
        <v>131</v>
      </c>
      <c r="U502" s="139" t="s">
        <v>136</v>
      </c>
      <c r="V502" s="139" t="s">
        <v>695</v>
      </c>
      <c r="W502" s="145">
        <v>4</v>
      </c>
      <c r="X502" s="139" t="s">
        <v>88</v>
      </c>
      <c r="Y502" s="139" t="s">
        <v>690</v>
      </c>
      <c r="Z502" s="139"/>
      <c r="AA502" s="144"/>
      <c r="AD502" s="146" t="s">
        <v>144</v>
      </c>
      <c r="AE502" s="140">
        <v>0</v>
      </c>
      <c r="AF502" s="147"/>
      <c r="AG502" s="139"/>
      <c r="AH502" s="139">
        <v>74.8</v>
      </c>
      <c r="AI502" s="139">
        <v>2</v>
      </c>
      <c r="AJ502" s="139">
        <v>1</v>
      </c>
      <c r="AK502" s="139" t="s">
        <v>108</v>
      </c>
      <c r="AL502" s="139" t="s">
        <v>106</v>
      </c>
      <c r="AN502" s="139">
        <v>0</v>
      </c>
      <c r="AT502" s="139">
        <v>0</v>
      </c>
      <c r="AZ502" s="139">
        <v>25</v>
      </c>
      <c r="BA502">
        <v>7</v>
      </c>
      <c r="BB502">
        <v>3</v>
      </c>
      <c r="BC502" t="s">
        <v>108</v>
      </c>
      <c r="BD502" t="s">
        <v>106</v>
      </c>
      <c r="BF502" s="139">
        <v>0</v>
      </c>
      <c r="BL502" s="139">
        <v>0.1</v>
      </c>
      <c r="BM502" s="139">
        <v>1</v>
      </c>
      <c r="BN502" s="139">
        <v>1</v>
      </c>
      <c r="BO502" s="139" t="s">
        <v>108</v>
      </c>
      <c r="BP502" s="139" t="s">
        <v>106</v>
      </c>
      <c r="BX502" s="139">
        <v>0.1</v>
      </c>
      <c r="BY502">
        <v>0.1</v>
      </c>
      <c r="BZ502">
        <v>0.1</v>
      </c>
      <c r="CA502" t="s">
        <v>108</v>
      </c>
      <c r="CB502" t="s">
        <v>106</v>
      </c>
      <c r="CE502" s="139" t="s">
        <v>709</v>
      </c>
      <c r="CL502" s="148"/>
      <c r="CM502" s="139"/>
    </row>
    <row r="503" spans="1:91">
      <c r="A503" s="137">
        <v>43308</v>
      </c>
      <c r="B503" s="138" t="s">
        <v>1907</v>
      </c>
      <c r="D503" s="138" t="s">
        <v>1208</v>
      </c>
      <c r="E503" s="139">
        <v>111</v>
      </c>
      <c r="F503" s="139">
        <v>2</v>
      </c>
      <c r="G503" s="140" t="s">
        <v>582</v>
      </c>
      <c r="H503" s="139">
        <v>11.5</v>
      </c>
      <c r="I503" s="139">
        <v>14.5</v>
      </c>
      <c r="J503" s="141" t="s">
        <v>707</v>
      </c>
      <c r="K503" s="142">
        <v>252.45500000000001</v>
      </c>
      <c r="L503" s="142">
        <v>252.48500000000001</v>
      </c>
      <c r="M503" s="143" t="s">
        <v>1915</v>
      </c>
      <c r="N503" s="144">
        <v>2</v>
      </c>
      <c r="P503" s="139" t="s">
        <v>689</v>
      </c>
      <c r="Q503" s="140" t="s">
        <v>689</v>
      </c>
      <c r="R503" s="139" t="s">
        <v>700</v>
      </c>
      <c r="S503" s="138" t="s">
        <v>700</v>
      </c>
      <c r="T503" s="139" t="s">
        <v>131</v>
      </c>
      <c r="U503" s="139" t="s">
        <v>138</v>
      </c>
      <c r="V503" s="139" t="s">
        <v>696</v>
      </c>
      <c r="W503" s="145">
        <v>5</v>
      </c>
      <c r="X503" s="139" t="s">
        <v>88</v>
      </c>
      <c r="Y503" s="139" t="s">
        <v>92</v>
      </c>
      <c r="Z503" s="139"/>
      <c r="AA503" s="144"/>
      <c r="AD503" s="146" t="s">
        <v>144</v>
      </c>
      <c r="AE503" s="140">
        <v>0</v>
      </c>
      <c r="AF503" s="147"/>
      <c r="AG503" s="139"/>
      <c r="AH503" s="139">
        <v>15</v>
      </c>
      <c r="AI503" s="139">
        <v>1.5</v>
      </c>
      <c r="AJ503" s="139">
        <v>1</v>
      </c>
      <c r="AK503" s="139" t="s">
        <v>109</v>
      </c>
      <c r="AL503" s="139" t="s">
        <v>105</v>
      </c>
      <c r="AN503" s="139">
        <v>35</v>
      </c>
      <c r="AO503">
        <v>1</v>
      </c>
      <c r="AP503">
        <v>0.5</v>
      </c>
      <c r="AQ503" t="s">
        <v>109</v>
      </c>
      <c r="AR503" t="s">
        <v>105</v>
      </c>
      <c r="AT503" s="139">
        <v>50</v>
      </c>
      <c r="AU503">
        <v>30</v>
      </c>
      <c r="AV503">
        <v>10</v>
      </c>
      <c r="AW503" t="s">
        <v>1916</v>
      </c>
      <c r="AX503" t="s">
        <v>1917</v>
      </c>
      <c r="AZ503" s="139">
        <v>0</v>
      </c>
      <c r="BF503" s="139">
        <v>0</v>
      </c>
      <c r="BL503" s="139">
        <v>0</v>
      </c>
      <c r="BM503" s="139"/>
      <c r="BN503" s="139"/>
      <c r="BO503" s="139"/>
      <c r="BP503" s="139"/>
      <c r="BX503" s="139">
        <v>0</v>
      </c>
      <c r="CE503" s="139" t="s">
        <v>1918</v>
      </c>
      <c r="CL503" s="148"/>
      <c r="CM503" s="139"/>
    </row>
    <row r="504" spans="1:91">
      <c r="A504" s="137">
        <v>43308</v>
      </c>
      <c r="B504" s="138" t="s">
        <v>1907</v>
      </c>
      <c r="D504" s="138" t="s">
        <v>1208</v>
      </c>
      <c r="E504" s="139">
        <v>111</v>
      </c>
      <c r="F504" s="139">
        <v>2</v>
      </c>
      <c r="G504" s="140" t="s">
        <v>582</v>
      </c>
      <c r="H504" s="139">
        <v>14.5</v>
      </c>
      <c r="I504" s="139">
        <v>53</v>
      </c>
      <c r="J504" s="141" t="s">
        <v>707</v>
      </c>
      <c r="K504" s="142">
        <v>252.48500000000001</v>
      </c>
      <c r="L504" s="142">
        <v>252.87</v>
      </c>
      <c r="M504" s="143" t="s">
        <v>1919</v>
      </c>
      <c r="N504" s="144">
        <v>2</v>
      </c>
      <c r="P504" s="139" t="s">
        <v>13</v>
      </c>
      <c r="Q504" s="140" t="s">
        <v>13</v>
      </c>
      <c r="R504" s="139" t="s">
        <v>700</v>
      </c>
      <c r="S504" s="138" t="s">
        <v>21</v>
      </c>
      <c r="T504" s="139" t="s">
        <v>131</v>
      </c>
      <c r="U504" s="139" t="s">
        <v>138</v>
      </c>
      <c r="V504" s="139" t="s">
        <v>695</v>
      </c>
      <c r="W504" s="145">
        <v>4</v>
      </c>
      <c r="X504" s="139" t="s">
        <v>88</v>
      </c>
      <c r="Y504" s="139" t="s">
        <v>690</v>
      </c>
      <c r="Z504" s="139"/>
      <c r="AA504" s="144"/>
      <c r="AD504" s="146" t="s">
        <v>144</v>
      </c>
      <c r="AE504" s="140">
        <v>0</v>
      </c>
      <c r="AF504" s="147"/>
      <c r="AG504" s="139"/>
      <c r="AH504" s="139">
        <v>79.900000000000006</v>
      </c>
      <c r="AI504" s="139">
        <v>2</v>
      </c>
      <c r="AJ504" s="139">
        <v>1</v>
      </c>
      <c r="AK504" s="139" t="s">
        <v>108</v>
      </c>
      <c r="AL504" s="139" t="s">
        <v>106</v>
      </c>
      <c r="AN504" s="139">
        <v>0</v>
      </c>
      <c r="AT504" s="139">
        <v>0</v>
      </c>
      <c r="AZ504" s="139">
        <v>20</v>
      </c>
      <c r="BA504">
        <v>1</v>
      </c>
      <c r="BB504">
        <v>0.5</v>
      </c>
      <c r="BC504" t="s">
        <v>108</v>
      </c>
      <c r="BD504" t="s">
        <v>106</v>
      </c>
      <c r="BF504" s="139">
        <v>0</v>
      </c>
      <c r="BL504" s="139">
        <v>0.1</v>
      </c>
      <c r="BM504" s="139">
        <v>1</v>
      </c>
      <c r="BN504" s="139">
        <v>1</v>
      </c>
      <c r="BO504" s="139" t="s">
        <v>108</v>
      </c>
      <c r="BP504" s="139" t="s">
        <v>106</v>
      </c>
      <c r="BX504" s="139">
        <v>0</v>
      </c>
      <c r="CE504" s="139" t="s">
        <v>709</v>
      </c>
      <c r="CL504" s="148"/>
      <c r="CM504" s="139"/>
    </row>
    <row r="505" spans="1:91">
      <c r="A505" s="137">
        <v>43308</v>
      </c>
      <c r="B505" s="138" t="s">
        <v>1907</v>
      </c>
      <c r="D505" s="138" t="s">
        <v>1208</v>
      </c>
      <c r="E505" s="139">
        <v>111</v>
      </c>
      <c r="F505" s="139">
        <v>2</v>
      </c>
      <c r="G505" s="140" t="s">
        <v>582</v>
      </c>
      <c r="H505" s="139">
        <v>53</v>
      </c>
      <c r="I505" s="139">
        <v>63</v>
      </c>
      <c r="J505" s="141" t="s">
        <v>707</v>
      </c>
      <c r="K505" s="142">
        <v>252.87</v>
      </c>
      <c r="L505" s="142">
        <v>252.97</v>
      </c>
      <c r="M505" s="143" t="s">
        <v>1920</v>
      </c>
      <c r="N505" s="144">
        <v>2</v>
      </c>
      <c r="P505" s="139" t="s">
        <v>12</v>
      </c>
      <c r="Q505" s="140" t="s">
        <v>12</v>
      </c>
      <c r="R505" s="139" t="s">
        <v>21</v>
      </c>
      <c r="S505" s="138" t="s">
        <v>21</v>
      </c>
      <c r="T505" s="139" t="s">
        <v>158</v>
      </c>
      <c r="U505" s="139" t="s">
        <v>136</v>
      </c>
      <c r="V505" s="139" t="s">
        <v>695</v>
      </c>
      <c r="W505" s="145">
        <v>4</v>
      </c>
      <c r="X505" s="139" t="s">
        <v>88</v>
      </c>
      <c r="Y505" s="139" t="s">
        <v>92</v>
      </c>
      <c r="Z505" s="139"/>
      <c r="AA505" s="144"/>
      <c r="AD505" s="146" t="s">
        <v>144</v>
      </c>
      <c r="AE505" s="140">
        <v>0</v>
      </c>
      <c r="AF505" s="147"/>
      <c r="AG505" s="139"/>
      <c r="AH505" s="139">
        <v>98.9</v>
      </c>
      <c r="AI505" s="139">
        <v>5</v>
      </c>
      <c r="AJ505" s="139">
        <v>1</v>
      </c>
      <c r="AK505" s="139" t="s">
        <v>108</v>
      </c>
      <c r="AL505" s="139" t="s">
        <v>106</v>
      </c>
      <c r="AN505" s="139">
        <v>0</v>
      </c>
      <c r="AT505" s="139">
        <v>0</v>
      </c>
      <c r="AZ505" s="139">
        <v>1</v>
      </c>
      <c r="BA505">
        <v>5</v>
      </c>
      <c r="BB505">
        <v>4</v>
      </c>
      <c r="BC505" t="s">
        <v>108</v>
      </c>
      <c r="BD505" t="s">
        <v>106</v>
      </c>
      <c r="BF505" s="139">
        <v>0</v>
      </c>
      <c r="BL505" s="139">
        <v>0.1</v>
      </c>
      <c r="BM505" s="139">
        <v>2</v>
      </c>
      <c r="BN505" s="139">
        <v>2</v>
      </c>
      <c r="BO505" s="139" t="s">
        <v>108</v>
      </c>
      <c r="BP505" s="139" t="s">
        <v>106</v>
      </c>
      <c r="BX505" s="139">
        <v>0</v>
      </c>
      <c r="CE505" s="139" t="s">
        <v>1806</v>
      </c>
      <c r="CL505" s="148"/>
      <c r="CM505" s="139"/>
    </row>
    <row r="506" spans="1:91">
      <c r="A506" s="137">
        <v>43308</v>
      </c>
      <c r="B506" s="138" t="s">
        <v>1907</v>
      </c>
      <c r="D506" s="138" t="s">
        <v>1208</v>
      </c>
      <c r="E506" s="139">
        <v>111</v>
      </c>
      <c r="F506" s="139">
        <v>2</v>
      </c>
      <c r="G506" s="140" t="s">
        <v>582</v>
      </c>
      <c r="H506" s="139">
        <v>63</v>
      </c>
      <c r="I506" s="139">
        <v>89.5</v>
      </c>
      <c r="J506" s="141" t="s">
        <v>707</v>
      </c>
      <c r="K506" s="142">
        <v>252.97</v>
      </c>
      <c r="L506" s="142">
        <v>253.23500000000001</v>
      </c>
      <c r="M506" s="143" t="s">
        <v>1921</v>
      </c>
      <c r="N506" s="144">
        <v>26</v>
      </c>
      <c r="P506" s="139" t="s">
        <v>13</v>
      </c>
      <c r="Q506" s="140" t="s">
        <v>13</v>
      </c>
      <c r="R506" s="139" t="s">
        <v>21</v>
      </c>
      <c r="S506" s="138" t="s">
        <v>21</v>
      </c>
      <c r="T506" s="139" t="s">
        <v>158</v>
      </c>
      <c r="U506" s="139" t="s">
        <v>136</v>
      </c>
      <c r="V506" s="139" t="s">
        <v>695</v>
      </c>
      <c r="W506" s="145">
        <v>4</v>
      </c>
      <c r="X506" s="139" t="s">
        <v>88</v>
      </c>
      <c r="Y506" s="139" t="s">
        <v>690</v>
      </c>
      <c r="Z506" s="139"/>
      <c r="AA506" s="144"/>
      <c r="AD506" s="146" t="s">
        <v>144</v>
      </c>
      <c r="AE506" s="140">
        <v>0</v>
      </c>
      <c r="AF506" s="147"/>
      <c r="AG506" s="139"/>
      <c r="AH506" s="139">
        <v>79.900000000000006</v>
      </c>
      <c r="AI506" s="139">
        <v>2</v>
      </c>
      <c r="AJ506" s="139">
        <v>1</v>
      </c>
      <c r="AK506" s="139" t="s">
        <v>108</v>
      </c>
      <c r="AL506" s="139" t="s">
        <v>106</v>
      </c>
      <c r="AN506" s="139">
        <v>0</v>
      </c>
      <c r="AT506" s="139">
        <v>0</v>
      </c>
      <c r="AZ506" s="139">
        <v>20</v>
      </c>
      <c r="BA506">
        <v>10</v>
      </c>
      <c r="BB506">
        <v>4</v>
      </c>
      <c r="BC506" t="s">
        <v>108</v>
      </c>
      <c r="BD506" t="s">
        <v>106</v>
      </c>
      <c r="BF506" s="139">
        <v>0</v>
      </c>
      <c r="BL506" s="139">
        <v>0.1</v>
      </c>
      <c r="BM506" s="139">
        <v>1</v>
      </c>
      <c r="BN506" s="139">
        <v>0.5</v>
      </c>
      <c r="BO506" s="139" t="s">
        <v>108</v>
      </c>
      <c r="BP506" s="139" t="s">
        <v>106</v>
      </c>
      <c r="BX506" s="139">
        <v>0</v>
      </c>
      <c r="CE506" s="139" t="s">
        <v>1922</v>
      </c>
      <c r="CL506" s="148"/>
      <c r="CM506" s="139"/>
    </row>
    <row r="507" spans="1:91">
      <c r="A507" s="137">
        <v>43308</v>
      </c>
      <c r="B507" s="138" t="s">
        <v>1907</v>
      </c>
      <c r="D507" s="138" t="s">
        <v>1208</v>
      </c>
      <c r="E507" s="139">
        <v>111</v>
      </c>
      <c r="F507" s="139">
        <v>3</v>
      </c>
      <c r="G507" s="140" t="s">
        <v>583</v>
      </c>
      <c r="H507" s="139">
        <v>0</v>
      </c>
      <c r="I507" s="139">
        <v>81.5</v>
      </c>
      <c r="J507" s="141" t="s">
        <v>707</v>
      </c>
      <c r="K507" s="142">
        <v>253.23500000000001</v>
      </c>
      <c r="L507" s="142">
        <v>254.05</v>
      </c>
      <c r="M507" s="143" t="s">
        <v>1921</v>
      </c>
      <c r="N507" s="144">
        <v>26</v>
      </c>
      <c r="P507" s="139" t="s">
        <v>13</v>
      </c>
      <c r="Q507" s="140" t="s">
        <v>13</v>
      </c>
      <c r="R507" s="139" t="s">
        <v>21</v>
      </c>
      <c r="S507" s="138" t="s">
        <v>21</v>
      </c>
      <c r="T507" s="139" t="s">
        <v>158</v>
      </c>
      <c r="U507" s="139" t="s">
        <v>136</v>
      </c>
      <c r="V507" s="139" t="s">
        <v>695</v>
      </c>
      <c r="W507" s="145">
        <v>4</v>
      </c>
      <c r="X507" s="139" t="s">
        <v>88</v>
      </c>
      <c r="Y507" s="139" t="s">
        <v>690</v>
      </c>
      <c r="Z507" s="139"/>
      <c r="AA507" s="144"/>
      <c r="AD507" s="146" t="s">
        <v>144</v>
      </c>
      <c r="AE507" s="140">
        <v>0</v>
      </c>
      <c r="AF507" s="147"/>
      <c r="AG507" s="139"/>
      <c r="AH507" s="139">
        <v>79.900000000000006</v>
      </c>
      <c r="AI507" s="139">
        <v>2</v>
      </c>
      <c r="AJ507" s="139">
        <v>1</v>
      </c>
      <c r="AK507" s="139" t="s">
        <v>108</v>
      </c>
      <c r="AL507" s="139" t="s">
        <v>106</v>
      </c>
      <c r="AN507" s="139">
        <v>0</v>
      </c>
      <c r="AT507" s="139">
        <v>0</v>
      </c>
      <c r="AZ507" s="139">
        <v>20</v>
      </c>
      <c r="BA507">
        <v>10</v>
      </c>
      <c r="BB507">
        <v>4</v>
      </c>
      <c r="BC507" t="s">
        <v>108</v>
      </c>
      <c r="BD507" t="s">
        <v>106</v>
      </c>
      <c r="BF507" s="139">
        <v>0</v>
      </c>
      <c r="BL507" s="139">
        <v>0.1</v>
      </c>
      <c r="BM507" s="139">
        <v>1</v>
      </c>
      <c r="BN507" s="139">
        <v>0.5</v>
      </c>
      <c r="BO507" s="139" t="s">
        <v>108</v>
      </c>
      <c r="BP507" s="139" t="s">
        <v>106</v>
      </c>
      <c r="BX507" s="139">
        <v>0</v>
      </c>
      <c r="CE507" s="139" t="s">
        <v>1922</v>
      </c>
      <c r="CL507" s="148"/>
      <c r="CM507" s="139"/>
    </row>
    <row r="508" spans="1:91">
      <c r="A508" s="137">
        <v>43308</v>
      </c>
      <c r="B508" s="138" t="s">
        <v>1907</v>
      </c>
      <c r="D508" s="138" t="s">
        <v>1208</v>
      </c>
      <c r="E508" s="139">
        <v>111</v>
      </c>
      <c r="F508" s="139">
        <v>4</v>
      </c>
      <c r="G508" s="140" t="s">
        <v>1117</v>
      </c>
      <c r="H508" s="139">
        <v>0</v>
      </c>
      <c r="I508" s="139">
        <v>98.5</v>
      </c>
      <c r="J508" s="141" t="s">
        <v>707</v>
      </c>
      <c r="K508" s="142">
        <v>254.05</v>
      </c>
      <c r="L508" s="142">
        <v>255.03500000000003</v>
      </c>
      <c r="M508" s="143" t="s">
        <v>1921</v>
      </c>
      <c r="N508" s="144">
        <v>26</v>
      </c>
      <c r="P508" s="139" t="s">
        <v>13</v>
      </c>
      <c r="Q508" s="140" t="s">
        <v>13</v>
      </c>
      <c r="R508" s="139" t="s">
        <v>21</v>
      </c>
      <c r="S508" s="138" t="s">
        <v>21</v>
      </c>
      <c r="T508" s="139" t="s">
        <v>158</v>
      </c>
      <c r="U508" s="139" t="s">
        <v>136</v>
      </c>
      <c r="V508" s="139" t="s">
        <v>695</v>
      </c>
      <c r="W508" s="145">
        <v>4</v>
      </c>
      <c r="X508" s="139" t="s">
        <v>88</v>
      </c>
      <c r="Y508" s="139" t="s">
        <v>690</v>
      </c>
      <c r="Z508" s="139"/>
      <c r="AA508" s="144"/>
      <c r="AD508" s="146" t="s">
        <v>144</v>
      </c>
      <c r="AE508" s="140">
        <v>0</v>
      </c>
      <c r="AF508" s="147"/>
      <c r="AG508" s="139"/>
      <c r="AH508" s="139">
        <v>79.900000000000006</v>
      </c>
      <c r="AI508" s="139">
        <v>2</v>
      </c>
      <c r="AJ508" s="139">
        <v>1</v>
      </c>
      <c r="AK508" s="139" t="s">
        <v>108</v>
      </c>
      <c r="AL508" s="139" t="s">
        <v>106</v>
      </c>
      <c r="AN508" s="139">
        <v>0</v>
      </c>
      <c r="AT508" s="139">
        <v>0</v>
      </c>
      <c r="AZ508" s="139">
        <v>20</v>
      </c>
      <c r="BA508">
        <v>10</v>
      </c>
      <c r="BB508">
        <v>4</v>
      </c>
      <c r="BC508" t="s">
        <v>108</v>
      </c>
      <c r="BD508" t="s">
        <v>106</v>
      </c>
      <c r="BF508" s="139">
        <v>0</v>
      </c>
      <c r="BL508" s="139">
        <v>0.1</v>
      </c>
      <c r="BM508" s="139">
        <v>1</v>
      </c>
      <c r="BN508" s="139">
        <v>0.5</v>
      </c>
      <c r="BO508" s="139" t="s">
        <v>108</v>
      </c>
      <c r="BP508" s="139" t="s">
        <v>106</v>
      </c>
      <c r="BX508" s="139">
        <v>0</v>
      </c>
      <c r="CE508" s="139" t="s">
        <v>1922</v>
      </c>
      <c r="CL508" s="148"/>
      <c r="CM508" s="139"/>
    </row>
    <row r="509" spans="1:91">
      <c r="A509" s="137">
        <v>43308</v>
      </c>
      <c r="B509" s="138" t="s">
        <v>1907</v>
      </c>
      <c r="D509" s="138" t="s">
        <v>1208</v>
      </c>
      <c r="E509" s="139">
        <v>112</v>
      </c>
      <c r="F509" s="139">
        <v>1</v>
      </c>
      <c r="G509" s="140" t="s">
        <v>584</v>
      </c>
      <c r="H509" s="139">
        <v>0</v>
      </c>
      <c r="I509" s="139">
        <v>74.5</v>
      </c>
      <c r="J509" s="141" t="s">
        <v>707</v>
      </c>
      <c r="K509" s="142">
        <v>254.6</v>
      </c>
      <c r="L509" s="142">
        <v>255.345</v>
      </c>
      <c r="M509" s="143" t="s">
        <v>1921</v>
      </c>
      <c r="N509" s="144">
        <v>26</v>
      </c>
      <c r="P509" s="139" t="s">
        <v>13</v>
      </c>
      <c r="Q509" s="140" t="s">
        <v>13</v>
      </c>
      <c r="R509" s="139" t="s">
        <v>21</v>
      </c>
      <c r="S509" s="138" t="s">
        <v>21</v>
      </c>
      <c r="T509" s="139" t="s">
        <v>158</v>
      </c>
      <c r="U509" s="139" t="s">
        <v>136</v>
      </c>
      <c r="V509" s="139" t="s">
        <v>695</v>
      </c>
      <c r="W509" s="145">
        <v>4</v>
      </c>
      <c r="X509" s="139" t="s">
        <v>88</v>
      </c>
      <c r="Y509" s="139" t="s">
        <v>690</v>
      </c>
      <c r="Z509" s="139"/>
      <c r="AA509" s="144"/>
      <c r="AD509" s="146" t="s">
        <v>144</v>
      </c>
      <c r="AE509" s="140">
        <v>0</v>
      </c>
      <c r="AF509" s="147"/>
      <c r="AG509" s="139"/>
      <c r="AH509" s="139">
        <v>79.900000000000006</v>
      </c>
      <c r="AI509" s="139">
        <v>2</v>
      </c>
      <c r="AJ509" s="139">
        <v>1</v>
      </c>
      <c r="AK509" s="139" t="s">
        <v>108</v>
      </c>
      <c r="AL509" s="139" t="s">
        <v>106</v>
      </c>
      <c r="AN509" s="139">
        <v>0</v>
      </c>
      <c r="AT509" s="139">
        <v>0</v>
      </c>
      <c r="AZ509" s="139">
        <v>20</v>
      </c>
      <c r="BA509">
        <v>10</v>
      </c>
      <c r="BB509">
        <v>4</v>
      </c>
      <c r="BC509" t="s">
        <v>108</v>
      </c>
      <c r="BD509" t="s">
        <v>106</v>
      </c>
      <c r="BF509" s="139">
        <v>0</v>
      </c>
      <c r="BL509" s="139">
        <v>0.1</v>
      </c>
      <c r="BM509" s="139">
        <v>1</v>
      </c>
      <c r="BN509" s="139">
        <v>0.5</v>
      </c>
      <c r="BO509" s="139" t="s">
        <v>108</v>
      </c>
      <c r="BP509" s="139" t="s">
        <v>106</v>
      </c>
      <c r="BX509" s="139">
        <v>0</v>
      </c>
      <c r="CE509" s="139" t="s">
        <v>1922</v>
      </c>
      <c r="CL509" s="148"/>
      <c r="CM509" s="139"/>
    </row>
    <row r="510" spans="1:91">
      <c r="A510" s="137">
        <v>43308</v>
      </c>
      <c r="B510" s="138" t="s">
        <v>1907</v>
      </c>
      <c r="D510" s="138" t="s">
        <v>1208</v>
      </c>
      <c r="E510" s="139">
        <v>112</v>
      </c>
      <c r="F510" s="139">
        <v>2</v>
      </c>
      <c r="G510" s="140" t="s">
        <v>1120</v>
      </c>
      <c r="H510" s="139">
        <v>0</v>
      </c>
      <c r="I510" s="139">
        <v>86</v>
      </c>
      <c r="J510" s="141" t="s">
        <v>707</v>
      </c>
      <c r="K510" s="142">
        <v>255.345</v>
      </c>
      <c r="L510" s="142">
        <v>256.20499999999998</v>
      </c>
      <c r="M510" s="143" t="s">
        <v>1921</v>
      </c>
      <c r="N510" s="144">
        <v>26</v>
      </c>
      <c r="P510" s="139" t="s">
        <v>13</v>
      </c>
      <c r="Q510" s="140" t="s">
        <v>13</v>
      </c>
      <c r="R510" s="139" t="s">
        <v>21</v>
      </c>
      <c r="S510" s="138" t="s">
        <v>21</v>
      </c>
      <c r="T510" s="139" t="s">
        <v>158</v>
      </c>
      <c r="U510" s="139" t="s">
        <v>136</v>
      </c>
      <c r="V510" s="139" t="s">
        <v>695</v>
      </c>
      <c r="W510" s="145">
        <v>4</v>
      </c>
      <c r="X510" s="139" t="s">
        <v>88</v>
      </c>
      <c r="Y510" s="139" t="s">
        <v>690</v>
      </c>
      <c r="Z510" s="139"/>
      <c r="AA510" s="144"/>
      <c r="AD510" s="146" t="s">
        <v>144</v>
      </c>
      <c r="AE510" s="140">
        <v>0</v>
      </c>
      <c r="AF510" s="147"/>
      <c r="AG510" s="139"/>
      <c r="AH510" s="139">
        <v>79.900000000000006</v>
      </c>
      <c r="AI510" s="139">
        <v>2</v>
      </c>
      <c r="AJ510" s="139">
        <v>1</v>
      </c>
      <c r="AK510" s="139" t="s">
        <v>108</v>
      </c>
      <c r="AL510" s="139" t="s">
        <v>106</v>
      </c>
      <c r="AN510" s="139">
        <v>0</v>
      </c>
      <c r="AT510" s="139">
        <v>0</v>
      </c>
      <c r="AZ510" s="139">
        <v>20</v>
      </c>
      <c r="BA510">
        <v>10</v>
      </c>
      <c r="BB510">
        <v>4</v>
      </c>
      <c r="BC510" t="s">
        <v>108</v>
      </c>
      <c r="BD510" t="s">
        <v>106</v>
      </c>
      <c r="BF510" s="139">
        <v>0</v>
      </c>
      <c r="BL510" s="139">
        <v>0.1</v>
      </c>
      <c r="BM510" s="139">
        <v>1</v>
      </c>
      <c r="BN510" s="139">
        <v>0.5</v>
      </c>
      <c r="BO510" s="139" t="s">
        <v>108</v>
      </c>
      <c r="BP510" s="139" t="s">
        <v>106</v>
      </c>
      <c r="BX510" s="139">
        <v>0</v>
      </c>
      <c r="CE510" s="139" t="s">
        <v>1922</v>
      </c>
      <c r="CL510" s="148"/>
      <c r="CM510" s="139"/>
    </row>
    <row r="511" spans="1:91">
      <c r="A511" s="137">
        <v>43308</v>
      </c>
      <c r="B511" s="138" t="s">
        <v>1907</v>
      </c>
      <c r="D511" s="138" t="s">
        <v>1208</v>
      </c>
      <c r="E511" s="139">
        <v>112</v>
      </c>
      <c r="F511" s="139">
        <v>3</v>
      </c>
      <c r="G511" s="140" t="s">
        <v>1122</v>
      </c>
      <c r="H511" s="139">
        <v>0</v>
      </c>
      <c r="I511" s="139">
        <v>75</v>
      </c>
      <c r="J511" s="141" t="s">
        <v>707</v>
      </c>
      <c r="K511" s="142">
        <v>256.20499999999998</v>
      </c>
      <c r="L511" s="142">
        <v>256.95499999999998</v>
      </c>
      <c r="M511" s="143" t="s">
        <v>1921</v>
      </c>
      <c r="N511" s="144">
        <v>26</v>
      </c>
      <c r="P511" s="139" t="s">
        <v>13</v>
      </c>
      <c r="Q511" s="140" t="s">
        <v>13</v>
      </c>
      <c r="R511" s="139" t="s">
        <v>21</v>
      </c>
      <c r="S511" s="138" t="s">
        <v>21</v>
      </c>
      <c r="T511" s="139" t="s">
        <v>158</v>
      </c>
      <c r="U511" s="139" t="s">
        <v>136</v>
      </c>
      <c r="V511" s="139" t="s">
        <v>695</v>
      </c>
      <c r="W511" s="145">
        <v>4</v>
      </c>
      <c r="X511" s="139" t="s">
        <v>88</v>
      </c>
      <c r="Y511" s="139" t="s">
        <v>690</v>
      </c>
      <c r="Z511" s="139"/>
      <c r="AA511" s="144"/>
      <c r="AD511" s="146" t="s">
        <v>144</v>
      </c>
      <c r="AE511" s="140">
        <v>0</v>
      </c>
      <c r="AF511" s="147"/>
      <c r="AG511" s="139"/>
      <c r="AH511" s="139">
        <v>79.900000000000006</v>
      </c>
      <c r="AI511" s="139">
        <v>2</v>
      </c>
      <c r="AJ511" s="139">
        <v>1</v>
      </c>
      <c r="AK511" s="139" t="s">
        <v>108</v>
      </c>
      <c r="AL511" s="139" t="s">
        <v>106</v>
      </c>
      <c r="AN511" s="139">
        <v>0</v>
      </c>
      <c r="AT511" s="139">
        <v>0</v>
      </c>
      <c r="AZ511" s="139">
        <v>20</v>
      </c>
      <c r="BA511">
        <v>10</v>
      </c>
      <c r="BB511">
        <v>4</v>
      </c>
      <c r="BC511" t="s">
        <v>108</v>
      </c>
      <c r="BD511" t="s">
        <v>106</v>
      </c>
      <c r="BF511" s="139">
        <v>0</v>
      </c>
      <c r="BL511" s="139">
        <v>0.1</v>
      </c>
      <c r="BM511" s="139">
        <v>1</v>
      </c>
      <c r="BN511" s="139">
        <v>0.5</v>
      </c>
      <c r="BO511" s="139" t="s">
        <v>108</v>
      </c>
      <c r="BP511" s="139" t="s">
        <v>106</v>
      </c>
      <c r="BX511" s="139">
        <v>0</v>
      </c>
      <c r="CE511" s="139" t="s">
        <v>1922</v>
      </c>
      <c r="CL511" s="148"/>
      <c r="CM511" s="139"/>
    </row>
    <row r="512" spans="1:91">
      <c r="A512" s="137">
        <v>43308</v>
      </c>
      <c r="B512" s="138" t="s">
        <v>1907</v>
      </c>
      <c r="D512" s="138" t="s">
        <v>1208</v>
      </c>
      <c r="E512" s="139">
        <v>112</v>
      </c>
      <c r="F512" s="139">
        <v>4</v>
      </c>
      <c r="G512" s="140" t="s">
        <v>1124</v>
      </c>
      <c r="H512" s="139">
        <v>0</v>
      </c>
      <c r="I512" s="139">
        <v>45.5</v>
      </c>
      <c r="J512" s="141" t="s">
        <v>707</v>
      </c>
      <c r="K512" s="142">
        <v>256.95499999999998</v>
      </c>
      <c r="L512" s="142">
        <v>257.40999999999997</v>
      </c>
      <c r="M512" s="143" t="s">
        <v>1921</v>
      </c>
      <c r="N512" s="144">
        <v>26</v>
      </c>
      <c r="O512" s="139"/>
      <c r="P512" s="139" t="s">
        <v>13</v>
      </c>
      <c r="Q512" s="140" t="s">
        <v>13</v>
      </c>
      <c r="R512" s="139" t="s">
        <v>21</v>
      </c>
      <c r="S512" s="138" t="s">
        <v>21</v>
      </c>
      <c r="T512" s="139" t="s">
        <v>158</v>
      </c>
      <c r="U512" s="139" t="s">
        <v>136</v>
      </c>
      <c r="V512" s="139" t="s">
        <v>695</v>
      </c>
      <c r="W512" s="145">
        <v>4</v>
      </c>
      <c r="X512" s="139" t="s">
        <v>88</v>
      </c>
      <c r="Y512" s="139" t="s">
        <v>690</v>
      </c>
      <c r="Z512" s="139"/>
      <c r="AA512" s="144"/>
      <c r="AD512" s="146" t="s">
        <v>144</v>
      </c>
      <c r="AE512" s="140">
        <v>0</v>
      </c>
      <c r="AF512" s="147"/>
      <c r="AG512" s="139"/>
      <c r="AH512" s="139">
        <v>79.900000000000006</v>
      </c>
      <c r="AI512" s="139">
        <v>2</v>
      </c>
      <c r="AJ512" s="139">
        <v>1</v>
      </c>
      <c r="AK512" s="139" t="s">
        <v>108</v>
      </c>
      <c r="AL512" s="139" t="s">
        <v>106</v>
      </c>
      <c r="AN512" s="139">
        <v>0</v>
      </c>
      <c r="AO512" s="139"/>
      <c r="AP512" s="139"/>
      <c r="AQ512" s="139"/>
      <c r="AR512" s="139"/>
      <c r="AT512" s="139">
        <v>0</v>
      </c>
      <c r="AU512" s="139"/>
      <c r="AV512" s="139"/>
      <c r="AW512" s="139"/>
      <c r="AX512" s="139"/>
      <c r="AZ512" s="139">
        <v>20</v>
      </c>
      <c r="BA512">
        <v>10</v>
      </c>
      <c r="BB512">
        <v>4</v>
      </c>
      <c r="BC512" t="s">
        <v>108</v>
      </c>
      <c r="BD512" t="s">
        <v>106</v>
      </c>
      <c r="BF512" s="139">
        <v>0</v>
      </c>
      <c r="BL512" s="139">
        <v>0.1</v>
      </c>
      <c r="BM512">
        <v>1</v>
      </c>
      <c r="BN512">
        <v>0.5</v>
      </c>
      <c r="BO512" t="s">
        <v>108</v>
      </c>
      <c r="BP512" t="s">
        <v>106</v>
      </c>
      <c r="BX512" s="139">
        <v>0</v>
      </c>
      <c r="CE512" s="139" t="s">
        <v>1922</v>
      </c>
      <c r="CL512" s="148"/>
      <c r="CM512" s="139"/>
    </row>
    <row r="513" spans="1:91">
      <c r="A513" s="137">
        <v>43308</v>
      </c>
      <c r="B513" s="138" t="s">
        <v>1907</v>
      </c>
      <c r="D513" s="138" t="s">
        <v>1208</v>
      </c>
      <c r="E513" s="139">
        <v>112</v>
      </c>
      <c r="F513" s="139">
        <v>4</v>
      </c>
      <c r="G513" s="140" t="s">
        <v>1124</v>
      </c>
      <c r="H513" s="139">
        <v>45.5</v>
      </c>
      <c r="I513" s="139">
        <v>46</v>
      </c>
      <c r="J513" s="141" t="s">
        <v>707</v>
      </c>
      <c r="K513" s="142">
        <v>257.40999999999997</v>
      </c>
      <c r="L513" s="142">
        <v>257.41499999999996</v>
      </c>
      <c r="M513" s="143" t="s">
        <v>1921</v>
      </c>
      <c r="N513" s="144">
        <v>26</v>
      </c>
      <c r="O513" s="139"/>
      <c r="P513" s="139" t="s">
        <v>13</v>
      </c>
      <c r="Q513" s="140" t="s">
        <v>13</v>
      </c>
      <c r="R513" s="139" t="s">
        <v>21</v>
      </c>
      <c r="S513" s="138" t="s">
        <v>700</v>
      </c>
      <c r="T513" s="139" t="s">
        <v>158</v>
      </c>
      <c r="U513" s="139" t="s">
        <v>136</v>
      </c>
      <c r="V513" s="139" t="s">
        <v>695</v>
      </c>
      <c r="W513" s="145">
        <v>4</v>
      </c>
      <c r="X513" s="139" t="s">
        <v>88</v>
      </c>
      <c r="Y513" s="139" t="s">
        <v>690</v>
      </c>
      <c r="Z513" s="139"/>
      <c r="AA513" s="144"/>
      <c r="AD513" s="146" t="s">
        <v>144</v>
      </c>
      <c r="AE513" s="140">
        <v>0</v>
      </c>
      <c r="AF513" s="147"/>
      <c r="AG513" s="139"/>
      <c r="AH513" s="139">
        <v>79.900000000000006</v>
      </c>
      <c r="AI513" s="139">
        <v>2</v>
      </c>
      <c r="AJ513" s="139">
        <v>1</v>
      </c>
      <c r="AK513" s="139" t="s">
        <v>108</v>
      </c>
      <c r="AL513" s="139" t="s">
        <v>106</v>
      </c>
      <c r="AN513" s="139">
        <v>0</v>
      </c>
      <c r="AO513" s="139"/>
      <c r="AP513" s="139"/>
      <c r="AQ513" s="139"/>
      <c r="AR513" s="139"/>
      <c r="AT513" s="139">
        <v>0</v>
      </c>
      <c r="AU513" s="139"/>
      <c r="AV513" s="139"/>
      <c r="AW513" s="139"/>
      <c r="AX513" s="139"/>
      <c r="AZ513" s="139">
        <v>20</v>
      </c>
      <c r="BA513">
        <v>10</v>
      </c>
      <c r="BB513">
        <v>4</v>
      </c>
      <c r="BC513" t="s">
        <v>108</v>
      </c>
      <c r="BD513" t="s">
        <v>106</v>
      </c>
      <c r="BF513" s="139">
        <v>0</v>
      </c>
      <c r="BL513" s="139">
        <v>0.1</v>
      </c>
      <c r="BM513">
        <v>1</v>
      </c>
      <c r="BN513">
        <v>0.5</v>
      </c>
      <c r="BO513" t="s">
        <v>108</v>
      </c>
      <c r="BP513" t="s">
        <v>106</v>
      </c>
      <c r="BX513" s="139">
        <v>0</v>
      </c>
      <c r="BY513" s="139"/>
      <c r="BZ513" s="139"/>
      <c r="CA513" s="139"/>
      <c r="CB513" s="139"/>
      <c r="CE513" s="139" t="s">
        <v>1922</v>
      </c>
      <c r="CL513" s="148"/>
      <c r="CM513" s="139"/>
    </row>
    <row r="514" spans="1:91">
      <c r="A514" s="137">
        <v>43308</v>
      </c>
      <c r="B514" s="138" t="s">
        <v>1907</v>
      </c>
      <c r="D514" s="138" t="s">
        <v>1208</v>
      </c>
      <c r="E514" s="139">
        <v>112</v>
      </c>
      <c r="F514" s="139">
        <v>4</v>
      </c>
      <c r="G514" s="140" t="s">
        <v>1124</v>
      </c>
      <c r="H514" s="139">
        <v>46</v>
      </c>
      <c r="I514" s="139">
        <v>93.5</v>
      </c>
      <c r="J514" s="141" t="s">
        <v>707</v>
      </c>
      <c r="K514" s="142">
        <v>257.41499999999996</v>
      </c>
      <c r="L514" s="142">
        <v>257.89</v>
      </c>
      <c r="M514" s="143" t="s">
        <v>1923</v>
      </c>
      <c r="N514" s="144">
        <v>1</v>
      </c>
      <c r="O514" s="139"/>
      <c r="P514" s="139" t="s">
        <v>1469</v>
      </c>
      <c r="Q514" s="140" t="s">
        <v>1469</v>
      </c>
      <c r="R514" s="139" t="s">
        <v>700</v>
      </c>
      <c r="S514" s="138" t="s">
        <v>700</v>
      </c>
      <c r="T514" s="139" t="s">
        <v>131</v>
      </c>
      <c r="U514" s="139" t="s">
        <v>136</v>
      </c>
      <c r="V514" s="139" t="s">
        <v>695</v>
      </c>
      <c r="W514" s="145">
        <v>4</v>
      </c>
      <c r="X514" s="139" t="s">
        <v>88</v>
      </c>
      <c r="Y514" s="139" t="s">
        <v>92</v>
      </c>
      <c r="Z514" s="139"/>
      <c r="AA514" s="144"/>
      <c r="AD514" s="146" t="s">
        <v>144</v>
      </c>
      <c r="AE514" s="140">
        <v>0</v>
      </c>
      <c r="AF514" s="147"/>
      <c r="AG514" s="139"/>
      <c r="AH514" s="139">
        <v>0</v>
      </c>
      <c r="AN514" s="139">
        <v>100</v>
      </c>
      <c r="AO514" s="139">
        <v>5</v>
      </c>
      <c r="AP514" s="139">
        <v>2</v>
      </c>
      <c r="AQ514" s="139" t="s">
        <v>108</v>
      </c>
      <c r="AR514" s="139" t="s">
        <v>105</v>
      </c>
      <c r="AT514" s="139">
        <v>0</v>
      </c>
      <c r="AU514" s="139"/>
      <c r="AV514" s="139"/>
      <c r="AW514" s="139"/>
      <c r="AX514" s="139"/>
      <c r="AZ514" s="139">
        <v>0</v>
      </c>
      <c r="BA514" s="139"/>
      <c r="BB514" s="139"/>
      <c r="BC514" s="139"/>
      <c r="BD514" s="139"/>
      <c r="BF514" s="139">
        <v>0</v>
      </c>
      <c r="BG514" s="139"/>
      <c r="BH514" s="139"/>
      <c r="BI514" s="139"/>
      <c r="BJ514" s="139"/>
      <c r="BL514" s="139">
        <v>0</v>
      </c>
      <c r="BX514" s="139">
        <v>0</v>
      </c>
      <c r="CD514" t="s">
        <v>1924</v>
      </c>
      <c r="CE514" s="139" t="s">
        <v>1911</v>
      </c>
      <c r="CL514" s="148"/>
      <c r="CM514" s="139"/>
    </row>
    <row r="515" spans="1:91">
      <c r="A515" s="137">
        <v>43308</v>
      </c>
      <c r="B515" s="138" t="s">
        <v>1907</v>
      </c>
      <c r="D515" s="138" t="s">
        <v>1208</v>
      </c>
      <c r="E515" s="139">
        <v>113</v>
      </c>
      <c r="F515" s="139">
        <v>1</v>
      </c>
      <c r="G515" s="140" t="s">
        <v>585</v>
      </c>
      <c r="H515" s="139">
        <v>0</v>
      </c>
      <c r="I515" s="139">
        <v>66</v>
      </c>
      <c r="J515" s="141" t="s">
        <v>707</v>
      </c>
      <c r="K515" s="142">
        <v>257.60000000000002</v>
      </c>
      <c r="L515" s="142">
        <v>258.26000000000005</v>
      </c>
      <c r="M515" s="143" t="s">
        <v>1925</v>
      </c>
      <c r="N515" s="144" t="s">
        <v>693</v>
      </c>
      <c r="O515" s="139"/>
      <c r="P515" s="139" t="s">
        <v>13</v>
      </c>
      <c r="Q515" s="140" t="s">
        <v>13</v>
      </c>
      <c r="R515" s="139" t="s">
        <v>700</v>
      </c>
      <c r="S515" s="138" t="s">
        <v>21</v>
      </c>
      <c r="T515" s="139" t="s">
        <v>131</v>
      </c>
      <c r="U515" s="139" t="s">
        <v>136</v>
      </c>
      <c r="V515" s="139" t="s">
        <v>695</v>
      </c>
      <c r="W515" s="145">
        <v>4</v>
      </c>
      <c r="X515" s="139" t="s">
        <v>88</v>
      </c>
      <c r="Y515" s="139" t="s">
        <v>690</v>
      </c>
      <c r="Z515" s="139"/>
      <c r="AA515" s="144"/>
      <c r="AD515" s="146" t="s">
        <v>144</v>
      </c>
      <c r="AE515" s="140">
        <v>0</v>
      </c>
      <c r="AF515" s="147"/>
      <c r="AG515" s="139"/>
      <c r="AH515" s="139">
        <v>84.9</v>
      </c>
      <c r="AI515">
        <v>3</v>
      </c>
      <c r="AJ515">
        <v>2</v>
      </c>
      <c r="AK515" t="s">
        <v>108</v>
      </c>
      <c r="AL515" t="s">
        <v>106</v>
      </c>
      <c r="AN515" s="139">
        <v>0</v>
      </c>
      <c r="AO515" s="139"/>
      <c r="AP515" s="139"/>
      <c r="AQ515" s="139"/>
      <c r="AR515" s="139"/>
      <c r="AT515" s="139">
        <v>0</v>
      </c>
      <c r="AU515" s="139"/>
      <c r="AV515" s="139"/>
      <c r="AW515" s="139"/>
      <c r="AX515" s="139"/>
      <c r="AZ515" s="139">
        <v>15</v>
      </c>
      <c r="BA515" s="139">
        <v>5</v>
      </c>
      <c r="BB515" s="139">
        <v>2</v>
      </c>
      <c r="BC515" s="139" t="s">
        <v>108</v>
      </c>
      <c r="BD515" s="139" t="s">
        <v>106</v>
      </c>
      <c r="BF515" s="139">
        <v>0</v>
      </c>
      <c r="BG515" s="139"/>
      <c r="BH515" s="139"/>
      <c r="BI515" s="139"/>
      <c r="BJ515" s="139"/>
      <c r="BL515" s="139">
        <v>0.1</v>
      </c>
      <c r="BM515">
        <v>4</v>
      </c>
      <c r="BN515">
        <v>2</v>
      </c>
      <c r="BO515" t="s">
        <v>108</v>
      </c>
      <c r="BP515" t="s">
        <v>106</v>
      </c>
      <c r="BX515" s="139">
        <v>0</v>
      </c>
      <c r="CE515" s="139" t="s">
        <v>709</v>
      </c>
      <c r="CL515" s="148"/>
      <c r="CM515" s="139"/>
    </row>
    <row r="516" spans="1:91">
      <c r="A516" s="137">
        <v>43308</v>
      </c>
      <c r="B516" s="138" t="s">
        <v>1907</v>
      </c>
      <c r="D516" s="138" t="s">
        <v>1208</v>
      </c>
      <c r="E516" s="139">
        <v>113</v>
      </c>
      <c r="F516" s="139">
        <v>1</v>
      </c>
      <c r="G516" s="140" t="s">
        <v>585</v>
      </c>
      <c r="H516" s="139">
        <v>66</v>
      </c>
      <c r="I516" s="139">
        <v>80</v>
      </c>
      <c r="J516" s="141" t="s">
        <v>707</v>
      </c>
      <c r="K516" s="142">
        <v>258.26000000000005</v>
      </c>
      <c r="L516" s="142">
        <v>258.40000000000003</v>
      </c>
      <c r="M516" s="143" t="s">
        <v>1926</v>
      </c>
      <c r="N516" s="144" t="s">
        <v>693</v>
      </c>
      <c r="O516" s="139"/>
      <c r="P516" s="139" t="s">
        <v>12</v>
      </c>
      <c r="Q516" s="140" t="s">
        <v>12</v>
      </c>
      <c r="R516" s="139" t="s">
        <v>21</v>
      </c>
      <c r="S516" s="138" t="s">
        <v>21</v>
      </c>
      <c r="T516" s="139" t="s">
        <v>158</v>
      </c>
      <c r="U516" s="139" t="s">
        <v>136</v>
      </c>
      <c r="V516" s="139" t="s">
        <v>695</v>
      </c>
      <c r="W516" s="145">
        <v>4</v>
      </c>
      <c r="X516" s="139" t="s">
        <v>88</v>
      </c>
      <c r="Y516" s="139" t="s">
        <v>92</v>
      </c>
      <c r="Z516" s="139"/>
      <c r="AA516" s="144"/>
      <c r="AD516" s="146" t="s">
        <v>144</v>
      </c>
      <c r="AE516" s="140">
        <v>0</v>
      </c>
      <c r="AF516" s="147"/>
      <c r="AG516" s="139"/>
      <c r="AH516" s="139">
        <v>98</v>
      </c>
      <c r="AI516">
        <v>5</v>
      </c>
      <c r="AJ516">
        <v>2</v>
      </c>
      <c r="AK516" t="s">
        <v>108</v>
      </c>
      <c r="AL516" t="s">
        <v>106</v>
      </c>
      <c r="AN516" s="139">
        <v>0</v>
      </c>
      <c r="AO516" s="139"/>
      <c r="AP516" s="139"/>
      <c r="AQ516" s="139"/>
      <c r="AR516" s="139"/>
      <c r="AT516" s="139">
        <v>0</v>
      </c>
      <c r="AU516" s="139"/>
      <c r="AV516" s="139"/>
      <c r="AW516" s="139"/>
      <c r="AX516" s="139"/>
      <c r="AZ516" s="139">
        <v>1</v>
      </c>
      <c r="BA516" s="139">
        <v>3</v>
      </c>
      <c r="BB516" s="139">
        <v>1</v>
      </c>
      <c r="BC516" s="139" t="s">
        <v>108</v>
      </c>
      <c r="BD516" s="139" t="s">
        <v>106</v>
      </c>
      <c r="BF516" s="139">
        <v>0</v>
      </c>
      <c r="BG516" s="139"/>
      <c r="BH516" s="139"/>
      <c r="BI516" s="139"/>
      <c r="BJ516" s="139"/>
      <c r="BL516" s="139">
        <v>1</v>
      </c>
      <c r="BM516">
        <v>1</v>
      </c>
      <c r="BN516">
        <v>1</v>
      </c>
      <c r="BO516" t="s">
        <v>108</v>
      </c>
      <c r="BP516" t="s">
        <v>106</v>
      </c>
      <c r="BX516" s="139">
        <v>0</v>
      </c>
      <c r="CD516" t="s">
        <v>1927</v>
      </c>
      <c r="CE516" s="139" t="s">
        <v>1928</v>
      </c>
      <c r="CL516" s="148"/>
      <c r="CM516" s="139"/>
    </row>
    <row r="517" spans="1:91">
      <c r="A517" s="137">
        <v>43308</v>
      </c>
      <c r="B517" s="138" t="s">
        <v>1907</v>
      </c>
      <c r="D517" s="138" t="s">
        <v>1208</v>
      </c>
      <c r="E517" s="139">
        <v>113</v>
      </c>
      <c r="F517" s="139">
        <v>2</v>
      </c>
      <c r="G517" s="140" t="s">
        <v>586</v>
      </c>
      <c r="H517" s="139">
        <v>0</v>
      </c>
      <c r="I517" s="139">
        <v>84</v>
      </c>
      <c r="J517" s="141" t="s">
        <v>707</v>
      </c>
      <c r="K517" s="142">
        <v>258.39999999999998</v>
      </c>
      <c r="L517" s="142">
        <v>259.23999999999995</v>
      </c>
      <c r="M517" s="143" t="s">
        <v>1926</v>
      </c>
      <c r="N517" s="144" t="s">
        <v>693</v>
      </c>
      <c r="O517" s="139"/>
      <c r="P517" s="139" t="s">
        <v>12</v>
      </c>
      <c r="Q517" s="140" t="s">
        <v>12</v>
      </c>
      <c r="R517" s="139" t="s">
        <v>21</v>
      </c>
      <c r="S517" s="138" t="s">
        <v>21</v>
      </c>
      <c r="T517" s="139" t="s">
        <v>158</v>
      </c>
      <c r="U517" s="139" t="s">
        <v>136</v>
      </c>
      <c r="V517" s="139" t="s">
        <v>695</v>
      </c>
      <c r="W517" s="145">
        <v>4</v>
      </c>
      <c r="X517" s="139" t="s">
        <v>88</v>
      </c>
      <c r="Y517" s="139" t="s">
        <v>92</v>
      </c>
      <c r="Z517" s="139"/>
      <c r="AA517" s="144"/>
      <c r="AD517" s="146" t="s">
        <v>144</v>
      </c>
      <c r="AE517" s="140">
        <v>0</v>
      </c>
      <c r="AF517" s="147"/>
      <c r="AG517" s="139"/>
      <c r="AH517" s="139">
        <v>98</v>
      </c>
      <c r="AI517">
        <v>5</v>
      </c>
      <c r="AJ517">
        <v>2</v>
      </c>
      <c r="AK517" t="s">
        <v>108</v>
      </c>
      <c r="AL517" t="s">
        <v>106</v>
      </c>
      <c r="AN517" s="139">
        <v>0</v>
      </c>
      <c r="AO517" s="139"/>
      <c r="AP517" s="139"/>
      <c r="AQ517" s="139"/>
      <c r="AR517" s="139"/>
      <c r="AT517" s="139">
        <v>0</v>
      </c>
      <c r="AU517" s="139"/>
      <c r="AV517" s="139"/>
      <c r="AW517" s="139"/>
      <c r="AX517" s="139"/>
      <c r="AZ517" s="139">
        <v>1</v>
      </c>
      <c r="BA517" s="139">
        <v>3</v>
      </c>
      <c r="BB517" s="139">
        <v>1</v>
      </c>
      <c r="BC517" s="139" t="s">
        <v>108</v>
      </c>
      <c r="BD517" s="139" t="s">
        <v>106</v>
      </c>
      <c r="BF517" s="139">
        <v>0</v>
      </c>
      <c r="BG517" s="139"/>
      <c r="BH517" s="139"/>
      <c r="BI517" s="139"/>
      <c r="BJ517" s="139"/>
      <c r="BL517" s="139">
        <v>1</v>
      </c>
      <c r="BM517">
        <v>1</v>
      </c>
      <c r="BN517">
        <v>1</v>
      </c>
      <c r="BO517" t="s">
        <v>108</v>
      </c>
      <c r="BP517" t="s">
        <v>106</v>
      </c>
      <c r="BX517" s="139">
        <v>0</v>
      </c>
      <c r="CD517" t="s">
        <v>1927</v>
      </c>
      <c r="CE517" s="139" t="s">
        <v>1928</v>
      </c>
      <c r="CL517" s="148"/>
      <c r="CM517" s="139"/>
    </row>
    <row r="518" spans="1:91">
      <c r="A518" s="137">
        <v>43308</v>
      </c>
      <c r="B518" s="138" t="s">
        <v>1907</v>
      </c>
      <c r="D518" s="138" t="s">
        <v>1208</v>
      </c>
      <c r="E518" s="139">
        <v>113</v>
      </c>
      <c r="F518" s="139">
        <v>3</v>
      </c>
      <c r="G518" s="140" t="s">
        <v>587</v>
      </c>
      <c r="H518" s="139">
        <v>0</v>
      </c>
      <c r="I518" s="139">
        <v>65</v>
      </c>
      <c r="J518" s="141" t="s">
        <v>707</v>
      </c>
      <c r="K518" s="142">
        <v>259.24</v>
      </c>
      <c r="L518" s="142">
        <v>259.89</v>
      </c>
      <c r="M518" s="143" t="s">
        <v>1926</v>
      </c>
      <c r="N518" s="144" t="s">
        <v>693</v>
      </c>
      <c r="O518" s="139"/>
      <c r="P518" s="139" t="s">
        <v>12</v>
      </c>
      <c r="Q518" s="140" t="s">
        <v>12</v>
      </c>
      <c r="R518" s="139" t="s">
        <v>21</v>
      </c>
      <c r="S518" s="138" t="s">
        <v>21</v>
      </c>
      <c r="T518" s="139" t="s">
        <v>158</v>
      </c>
      <c r="U518" s="139" t="s">
        <v>136</v>
      </c>
      <c r="V518" s="139" t="s">
        <v>695</v>
      </c>
      <c r="W518" s="145">
        <v>4</v>
      </c>
      <c r="X518" s="139" t="s">
        <v>88</v>
      </c>
      <c r="Y518" s="139" t="s">
        <v>92</v>
      </c>
      <c r="Z518" s="139"/>
      <c r="AA518" s="144"/>
      <c r="AD518" s="146" t="s">
        <v>144</v>
      </c>
      <c r="AE518" s="140">
        <v>0</v>
      </c>
      <c r="AF518" s="147"/>
      <c r="AG518" s="139"/>
      <c r="AH518" s="139">
        <v>98</v>
      </c>
      <c r="AI518" s="139">
        <v>5</v>
      </c>
      <c r="AJ518" s="139">
        <v>2</v>
      </c>
      <c r="AK518" s="139" t="s">
        <v>108</v>
      </c>
      <c r="AL518" s="139" t="s">
        <v>106</v>
      </c>
      <c r="AN518" s="139">
        <v>0</v>
      </c>
      <c r="AO518" s="139"/>
      <c r="AP518" s="139"/>
      <c r="AQ518" s="139"/>
      <c r="AR518" s="139"/>
      <c r="AT518" s="139">
        <v>0</v>
      </c>
      <c r="AZ518" s="139">
        <v>1</v>
      </c>
      <c r="BA518">
        <v>3</v>
      </c>
      <c r="BB518">
        <v>1</v>
      </c>
      <c r="BC518" t="s">
        <v>108</v>
      </c>
      <c r="BD518" t="s">
        <v>106</v>
      </c>
      <c r="BF518" s="139">
        <v>0</v>
      </c>
      <c r="BL518" s="139">
        <v>1</v>
      </c>
      <c r="BM518" s="139">
        <v>1</v>
      </c>
      <c r="BN518" s="139">
        <v>1</v>
      </c>
      <c r="BO518" s="139" t="s">
        <v>108</v>
      </c>
      <c r="BP518" s="139" t="s">
        <v>106</v>
      </c>
      <c r="BX518" s="139">
        <v>0</v>
      </c>
      <c r="CD518" s="139" t="s">
        <v>1927</v>
      </c>
      <c r="CE518" s="139" t="s">
        <v>1928</v>
      </c>
      <c r="CL518" s="148"/>
      <c r="CM518" s="139"/>
    </row>
    <row r="519" spans="1:91">
      <c r="A519" s="137">
        <v>43308</v>
      </c>
      <c r="B519" s="138" t="s">
        <v>1907</v>
      </c>
      <c r="D519" s="138" t="s">
        <v>1208</v>
      </c>
      <c r="E519" s="139">
        <v>113</v>
      </c>
      <c r="F519" s="139">
        <v>4</v>
      </c>
      <c r="G519" s="140" t="s">
        <v>588</v>
      </c>
      <c r="H519" s="139">
        <v>0</v>
      </c>
      <c r="I519" s="139">
        <v>41</v>
      </c>
      <c r="J519" s="141" t="s">
        <v>707</v>
      </c>
      <c r="K519" s="142">
        <v>259.89</v>
      </c>
      <c r="L519" s="142">
        <v>260.3</v>
      </c>
      <c r="M519" s="143" t="s">
        <v>1926</v>
      </c>
      <c r="N519" s="144" t="s">
        <v>693</v>
      </c>
      <c r="O519" s="139"/>
      <c r="P519" s="139" t="s">
        <v>12</v>
      </c>
      <c r="Q519" s="140" t="s">
        <v>12</v>
      </c>
      <c r="R519" s="139" t="s">
        <v>21</v>
      </c>
      <c r="S519" s="138" t="s">
        <v>700</v>
      </c>
      <c r="T519" s="139" t="s">
        <v>158</v>
      </c>
      <c r="U519" s="139" t="s">
        <v>136</v>
      </c>
      <c r="V519" s="139" t="s">
        <v>695</v>
      </c>
      <c r="W519" s="145">
        <v>4</v>
      </c>
      <c r="X519" s="139" t="s">
        <v>88</v>
      </c>
      <c r="Y519" s="139" t="s">
        <v>92</v>
      </c>
      <c r="Z519" s="139"/>
      <c r="AA519" s="144"/>
      <c r="AD519" s="146" t="s">
        <v>144</v>
      </c>
      <c r="AE519" s="140">
        <v>0</v>
      </c>
      <c r="AF519" s="147"/>
      <c r="AG519" s="139"/>
      <c r="AH519" s="139">
        <v>98</v>
      </c>
      <c r="AI519" s="139">
        <v>5</v>
      </c>
      <c r="AJ519" s="139">
        <v>2</v>
      </c>
      <c r="AK519" s="139" t="s">
        <v>108</v>
      </c>
      <c r="AL519" s="139" t="s">
        <v>106</v>
      </c>
      <c r="AN519" s="139">
        <v>0</v>
      </c>
      <c r="AO519" s="139"/>
      <c r="AP519" s="139"/>
      <c r="AQ519" s="139"/>
      <c r="AR519" s="139"/>
      <c r="AT519" s="139">
        <v>0</v>
      </c>
      <c r="AZ519" s="139">
        <v>1</v>
      </c>
      <c r="BA519">
        <v>3</v>
      </c>
      <c r="BB519">
        <v>1</v>
      </c>
      <c r="BC519" t="s">
        <v>108</v>
      </c>
      <c r="BD519" t="s">
        <v>106</v>
      </c>
      <c r="BF519" s="139">
        <v>0</v>
      </c>
      <c r="BL519" s="139">
        <v>1</v>
      </c>
      <c r="BM519" s="139">
        <v>1</v>
      </c>
      <c r="BN519" s="139">
        <v>1</v>
      </c>
      <c r="BO519" s="139" t="s">
        <v>108</v>
      </c>
      <c r="BP519" s="139" t="s">
        <v>106</v>
      </c>
      <c r="BX519" s="139">
        <v>0</v>
      </c>
      <c r="CD519" t="s">
        <v>1927</v>
      </c>
      <c r="CE519" s="139" t="s">
        <v>1928</v>
      </c>
      <c r="CL519" s="148"/>
      <c r="CM519" s="139"/>
    </row>
    <row r="520" spans="1:91">
      <c r="A520" s="137">
        <v>43308</v>
      </c>
      <c r="B520" s="138" t="s">
        <v>1907</v>
      </c>
      <c r="D520" s="138" t="s">
        <v>1208</v>
      </c>
      <c r="E520" s="139">
        <v>113</v>
      </c>
      <c r="F520" s="139">
        <v>4</v>
      </c>
      <c r="G520" s="140" t="s">
        <v>588</v>
      </c>
      <c r="H520" s="139">
        <v>41</v>
      </c>
      <c r="I520" s="139">
        <v>45</v>
      </c>
      <c r="J520" s="141" t="s">
        <v>707</v>
      </c>
      <c r="K520" s="142">
        <v>260.3</v>
      </c>
      <c r="L520" s="142">
        <v>260.33999999999997</v>
      </c>
      <c r="M520" s="143" t="s">
        <v>1929</v>
      </c>
      <c r="N520" s="144">
        <v>2</v>
      </c>
      <c r="O520" s="139"/>
      <c r="P520" s="139" t="s">
        <v>689</v>
      </c>
      <c r="Q520" s="140" t="s">
        <v>689</v>
      </c>
      <c r="R520" s="139" t="s">
        <v>700</v>
      </c>
      <c r="S520" s="138" t="s">
        <v>700</v>
      </c>
      <c r="T520" s="139" t="s">
        <v>131</v>
      </c>
      <c r="U520" s="139" t="s">
        <v>136</v>
      </c>
      <c r="V520" s="139" t="s">
        <v>695</v>
      </c>
      <c r="W520" s="145">
        <v>4</v>
      </c>
      <c r="X520" s="139" t="s">
        <v>88</v>
      </c>
      <c r="Y520" s="139" t="s">
        <v>92</v>
      </c>
      <c r="Z520" s="139"/>
      <c r="AA520" s="144"/>
      <c r="AD520" s="146" t="s">
        <v>144</v>
      </c>
      <c r="AE520" s="140">
        <v>0</v>
      </c>
      <c r="AF520" s="147"/>
      <c r="AG520" s="139"/>
      <c r="AH520" s="139">
        <v>3</v>
      </c>
      <c r="AI520" s="139">
        <v>2</v>
      </c>
      <c r="AJ520" s="139">
        <v>1</v>
      </c>
      <c r="AK520" s="139"/>
      <c r="AL520" s="139"/>
      <c r="AN520" s="139">
        <v>55</v>
      </c>
      <c r="AO520" s="139">
        <v>5</v>
      </c>
      <c r="AP520" s="139">
        <v>3</v>
      </c>
      <c r="AQ520" s="139" t="s">
        <v>108</v>
      </c>
      <c r="AR520" s="139" t="s">
        <v>105</v>
      </c>
      <c r="AT520" s="139">
        <v>42</v>
      </c>
      <c r="AU520">
        <v>2</v>
      </c>
      <c r="AV520">
        <v>1</v>
      </c>
      <c r="AW520" t="s">
        <v>108</v>
      </c>
      <c r="AX520" t="s">
        <v>106</v>
      </c>
      <c r="AZ520" s="139">
        <v>0</v>
      </c>
      <c r="BF520" s="139">
        <v>0</v>
      </c>
      <c r="BL520" s="139">
        <v>0</v>
      </c>
      <c r="BM520" s="139"/>
      <c r="BN520" s="139"/>
      <c r="BO520" s="139"/>
      <c r="BP520" s="139"/>
      <c r="BX520" s="139">
        <v>0</v>
      </c>
      <c r="CE520" s="139" t="s">
        <v>1267</v>
      </c>
      <c r="CL520" s="148"/>
      <c r="CM520" s="139"/>
    </row>
    <row r="521" spans="1:91">
      <c r="A521" s="137">
        <v>43308</v>
      </c>
      <c r="B521" s="138" t="s">
        <v>1907</v>
      </c>
      <c r="D521" s="138" t="s">
        <v>1208</v>
      </c>
      <c r="E521" s="139">
        <v>113</v>
      </c>
      <c r="F521" s="139">
        <v>4</v>
      </c>
      <c r="G521" s="140" t="s">
        <v>588</v>
      </c>
      <c r="H521" s="139">
        <v>45</v>
      </c>
      <c r="I521" s="139">
        <v>94.5</v>
      </c>
      <c r="J521" s="141" t="s">
        <v>707</v>
      </c>
      <c r="K521" s="142">
        <v>260.33999999999997</v>
      </c>
      <c r="L521" s="142">
        <v>260.83499999999998</v>
      </c>
      <c r="M521" s="143" t="s">
        <v>1930</v>
      </c>
      <c r="N521" s="144">
        <v>6</v>
      </c>
      <c r="O521" s="139" t="s">
        <v>28</v>
      </c>
      <c r="P521" s="139" t="s">
        <v>12</v>
      </c>
      <c r="Q521" s="140" t="s">
        <v>1326</v>
      </c>
      <c r="R521" s="139" t="s">
        <v>700</v>
      </c>
      <c r="S521" s="138" t="s">
        <v>700</v>
      </c>
      <c r="T521" s="139" t="s">
        <v>131</v>
      </c>
      <c r="U521" s="139" t="s">
        <v>136</v>
      </c>
      <c r="V521" s="139" t="s">
        <v>695</v>
      </c>
      <c r="W521" s="145">
        <v>4</v>
      </c>
      <c r="X521" s="139" t="s">
        <v>88</v>
      </c>
      <c r="Y521" s="139" t="s">
        <v>92</v>
      </c>
      <c r="Z521" s="139"/>
      <c r="AA521" s="144"/>
      <c r="AD521" s="146" t="s">
        <v>144</v>
      </c>
      <c r="AE521" s="140">
        <v>0</v>
      </c>
      <c r="AF521" s="147"/>
      <c r="AG521" s="139"/>
      <c r="AH521" s="139">
        <v>98.8</v>
      </c>
      <c r="AI521" s="139">
        <v>3</v>
      </c>
      <c r="AJ521" s="139">
        <v>1</v>
      </c>
      <c r="AK521" s="139" t="s">
        <v>108</v>
      </c>
      <c r="AL521" s="139" t="s">
        <v>106</v>
      </c>
      <c r="AN521" s="139">
        <v>0</v>
      </c>
      <c r="AO521" s="139"/>
      <c r="AP521" s="139"/>
      <c r="AQ521" s="139"/>
      <c r="AR521" s="139"/>
      <c r="AT521" s="139">
        <v>0</v>
      </c>
      <c r="AZ521" s="139">
        <v>1</v>
      </c>
      <c r="BA521">
        <v>4</v>
      </c>
      <c r="BB521">
        <v>3</v>
      </c>
      <c r="BC521" t="s">
        <v>108</v>
      </c>
      <c r="BD521" t="s">
        <v>106</v>
      </c>
      <c r="BF521" s="139">
        <v>0</v>
      </c>
      <c r="BL521" s="139">
        <v>0.1</v>
      </c>
      <c r="BM521" s="139">
        <v>0.5</v>
      </c>
      <c r="BN521" s="139">
        <v>0.1</v>
      </c>
      <c r="BO521" s="139" t="s">
        <v>108</v>
      </c>
      <c r="BP521" s="139" t="s">
        <v>106</v>
      </c>
      <c r="BX521" s="139">
        <v>0.1</v>
      </c>
      <c r="BY521">
        <v>0.1</v>
      </c>
      <c r="BZ521">
        <v>0.1</v>
      </c>
      <c r="CA521" t="s">
        <v>108</v>
      </c>
      <c r="CB521" t="s">
        <v>106</v>
      </c>
      <c r="CD521" t="s">
        <v>1931</v>
      </c>
      <c r="CE521" s="139" t="s">
        <v>12</v>
      </c>
      <c r="CL521" s="148"/>
      <c r="CM521" s="139"/>
    </row>
    <row r="522" spans="1:91">
      <c r="A522" s="137">
        <v>43308</v>
      </c>
      <c r="B522" s="138" t="s">
        <v>1907</v>
      </c>
      <c r="D522" s="138" t="s">
        <v>1208</v>
      </c>
      <c r="E522" s="139">
        <v>114</v>
      </c>
      <c r="F522" s="139">
        <v>1</v>
      </c>
      <c r="G522" s="140" t="s">
        <v>589</v>
      </c>
      <c r="H522" s="139">
        <v>0</v>
      </c>
      <c r="I522" s="139">
        <v>22</v>
      </c>
      <c r="J522" s="141" t="s">
        <v>707</v>
      </c>
      <c r="K522" s="142">
        <v>260.60000000000002</v>
      </c>
      <c r="L522" s="142">
        <v>260.82000000000005</v>
      </c>
      <c r="M522" s="143" t="s">
        <v>1930</v>
      </c>
      <c r="N522" s="144">
        <v>6</v>
      </c>
      <c r="O522" s="139" t="s">
        <v>28</v>
      </c>
      <c r="P522" s="139" t="s">
        <v>12</v>
      </c>
      <c r="Q522" s="140" t="s">
        <v>1326</v>
      </c>
      <c r="R522" s="139" t="s">
        <v>700</v>
      </c>
      <c r="S522" s="138" t="s">
        <v>21</v>
      </c>
      <c r="T522" s="139" t="s">
        <v>131</v>
      </c>
      <c r="U522" s="139" t="s">
        <v>136</v>
      </c>
      <c r="V522" s="139" t="s">
        <v>695</v>
      </c>
      <c r="W522" s="145">
        <v>4</v>
      </c>
      <c r="X522" s="139" t="s">
        <v>88</v>
      </c>
      <c r="Y522" s="139" t="s">
        <v>92</v>
      </c>
      <c r="Z522" s="139"/>
      <c r="AA522" s="144"/>
      <c r="AD522" s="146" t="s">
        <v>144</v>
      </c>
      <c r="AE522" s="140">
        <v>0</v>
      </c>
      <c r="AF522" s="147"/>
      <c r="AG522" s="139"/>
      <c r="AH522" s="139">
        <v>98.8</v>
      </c>
      <c r="AI522" s="139">
        <v>3</v>
      </c>
      <c r="AJ522" s="139">
        <v>1</v>
      </c>
      <c r="AK522" s="139" t="s">
        <v>108</v>
      </c>
      <c r="AL522" s="139" t="s">
        <v>106</v>
      </c>
      <c r="AN522" s="139">
        <v>0</v>
      </c>
      <c r="AO522" s="139"/>
      <c r="AP522" s="139"/>
      <c r="AQ522" s="139"/>
      <c r="AR522" s="139"/>
      <c r="AT522" s="139">
        <v>0</v>
      </c>
      <c r="AZ522" s="139">
        <v>1</v>
      </c>
      <c r="BA522">
        <v>4</v>
      </c>
      <c r="BB522">
        <v>3</v>
      </c>
      <c r="BC522" t="s">
        <v>108</v>
      </c>
      <c r="BD522" t="s">
        <v>106</v>
      </c>
      <c r="BF522" s="139">
        <v>0</v>
      </c>
      <c r="BL522" s="139">
        <v>0.1</v>
      </c>
      <c r="BM522" s="139">
        <v>0.5</v>
      </c>
      <c r="BN522" s="139">
        <v>0.1</v>
      </c>
      <c r="BO522" s="139" t="s">
        <v>108</v>
      </c>
      <c r="BP522" s="139" t="s">
        <v>106</v>
      </c>
      <c r="BX522" s="139">
        <v>0.1</v>
      </c>
      <c r="BY522">
        <v>0.1</v>
      </c>
      <c r="BZ522">
        <v>0.1</v>
      </c>
      <c r="CA522" t="s">
        <v>108</v>
      </c>
      <c r="CB522" t="s">
        <v>106</v>
      </c>
      <c r="CD522" t="s">
        <v>1931</v>
      </c>
      <c r="CE522" s="139" t="s">
        <v>12</v>
      </c>
      <c r="CL522" s="148"/>
      <c r="CM522" s="139"/>
    </row>
    <row r="523" spans="1:91">
      <c r="A523" s="137">
        <v>43308</v>
      </c>
      <c r="B523" s="138" t="s">
        <v>1907</v>
      </c>
      <c r="D523" s="138" t="s">
        <v>1208</v>
      </c>
      <c r="E523" s="139">
        <v>114</v>
      </c>
      <c r="F523" s="139">
        <v>1</v>
      </c>
      <c r="G523" s="140" t="s">
        <v>589</v>
      </c>
      <c r="H523" s="139">
        <v>22</v>
      </c>
      <c r="I523" s="139">
        <v>87</v>
      </c>
      <c r="J523" s="141" t="s">
        <v>707</v>
      </c>
      <c r="K523" s="142">
        <v>260.82000000000005</v>
      </c>
      <c r="L523" s="142">
        <v>261.47000000000003</v>
      </c>
      <c r="M523" s="143">
        <v>58</v>
      </c>
      <c r="N523" s="144">
        <v>3</v>
      </c>
      <c r="O523" s="139"/>
      <c r="P523" s="139" t="s">
        <v>12</v>
      </c>
      <c r="Q523" s="140" t="s">
        <v>12</v>
      </c>
      <c r="R523" s="139" t="s">
        <v>21</v>
      </c>
      <c r="S523" s="138" t="s">
        <v>21</v>
      </c>
      <c r="T523" s="139" t="s">
        <v>131</v>
      </c>
      <c r="U523" s="139" t="s">
        <v>136</v>
      </c>
      <c r="V523" s="139" t="s">
        <v>695</v>
      </c>
      <c r="W523" s="145">
        <v>4</v>
      </c>
      <c r="X523" s="139" t="s">
        <v>88</v>
      </c>
      <c r="Y523" s="139" t="s">
        <v>92</v>
      </c>
      <c r="Z523" s="139"/>
      <c r="AA523" s="144"/>
      <c r="AD523" s="146" t="s">
        <v>144</v>
      </c>
      <c r="AE523" s="140">
        <v>0</v>
      </c>
      <c r="AF523" s="147"/>
      <c r="AG523" s="139"/>
      <c r="AH523" s="139">
        <v>98.8</v>
      </c>
      <c r="AI523" s="139">
        <v>3</v>
      </c>
      <c r="AJ523" s="139">
        <v>2</v>
      </c>
      <c r="AK523" s="139" t="s">
        <v>108</v>
      </c>
      <c r="AL523" s="139" t="s">
        <v>106</v>
      </c>
      <c r="AN523" s="139">
        <v>0</v>
      </c>
      <c r="AO523" s="139"/>
      <c r="AP523" s="139"/>
      <c r="AQ523" s="139"/>
      <c r="AR523" s="139"/>
      <c r="AT523" s="139">
        <v>0</v>
      </c>
      <c r="AZ523" s="139">
        <v>1</v>
      </c>
      <c r="BA523">
        <v>4</v>
      </c>
      <c r="BB523">
        <v>2</v>
      </c>
      <c r="BC523" t="s">
        <v>108</v>
      </c>
      <c r="BD523" t="s">
        <v>106</v>
      </c>
      <c r="BF523" s="139">
        <v>0</v>
      </c>
      <c r="BL523" s="139">
        <v>0.1</v>
      </c>
      <c r="BM523" s="139">
        <v>0.5</v>
      </c>
      <c r="BN523" s="139">
        <v>0.5</v>
      </c>
      <c r="BO523" s="139" t="s">
        <v>108</v>
      </c>
      <c r="BP523" s="139" t="s">
        <v>106</v>
      </c>
      <c r="BX523" s="139">
        <v>0.1</v>
      </c>
      <c r="BY523">
        <v>0.1</v>
      </c>
      <c r="BZ523">
        <v>0.1</v>
      </c>
      <c r="CA523" t="s">
        <v>108</v>
      </c>
      <c r="CB523" t="s">
        <v>106</v>
      </c>
      <c r="CE523" s="139" t="s">
        <v>1932</v>
      </c>
      <c r="CL523" s="148"/>
      <c r="CM523" s="139"/>
    </row>
    <row r="524" spans="1:91">
      <c r="A524" s="137">
        <v>43308</v>
      </c>
      <c r="B524" s="138" t="s">
        <v>1907</v>
      </c>
      <c r="D524" s="138" t="s">
        <v>1208</v>
      </c>
      <c r="E524" s="139">
        <v>114</v>
      </c>
      <c r="F524" s="139">
        <v>1</v>
      </c>
      <c r="G524" s="140" t="s">
        <v>589</v>
      </c>
      <c r="H524" s="139">
        <v>87</v>
      </c>
      <c r="I524" s="139">
        <v>95.5</v>
      </c>
      <c r="J524" s="141" t="s">
        <v>707</v>
      </c>
      <c r="K524" s="142">
        <v>261.47000000000003</v>
      </c>
      <c r="L524" s="142">
        <v>261.55500000000001</v>
      </c>
      <c r="M524" s="143">
        <v>59</v>
      </c>
      <c r="N524" s="144">
        <v>7</v>
      </c>
      <c r="O524" s="139"/>
      <c r="P524" s="139" t="s">
        <v>13</v>
      </c>
      <c r="Q524" s="140" t="s">
        <v>13</v>
      </c>
      <c r="R524" s="139" t="s">
        <v>21</v>
      </c>
      <c r="S524" s="138" t="s">
        <v>21</v>
      </c>
      <c r="T524" s="139" t="s">
        <v>131</v>
      </c>
      <c r="U524" s="139" t="s">
        <v>136</v>
      </c>
      <c r="V524" s="139" t="s">
        <v>695</v>
      </c>
      <c r="W524" s="145">
        <v>4</v>
      </c>
      <c r="X524" s="139" t="s">
        <v>88</v>
      </c>
      <c r="Y524" s="139" t="s">
        <v>690</v>
      </c>
      <c r="Z524" s="139"/>
      <c r="AA524" s="144"/>
      <c r="AD524" s="146" t="s">
        <v>144</v>
      </c>
      <c r="AE524" s="140">
        <v>0</v>
      </c>
      <c r="AF524" s="147"/>
      <c r="AG524" s="139"/>
      <c r="AH524" s="139">
        <v>74.900000000000006</v>
      </c>
      <c r="AI524" s="139">
        <v>3</v>
      </c>
      <c r="AJ524" s="139">
        <v>2</v>
      </c>
      <c r="AK524" s="139" t="s">
        <v>108</v>
      </c>
      <c r="AL524" s="139" t="s">
        <v>106</v>
      </c>
      <c r="AN524" s="139">
        <v>0</v>
      </c>
      <c r="AO524" s="139"/>
      <c r="AP524" s="139"/>
      <c r="AQ524" s="139"/>
      <c r="AR524" s="139"/>
      <c r="AT524" s="139">
        <v>0</v>
      </c>
      <c r="AZ524" s="139">
        <v>25</v>
      </c>
      <c r="BA524">
        <v>15</v>
      </c>
      <c r="BB524">
        <v>5</v>
      </c>
      <c r="BC524" t="s">
        <v>108</v>
      </c>
      <c r="BD524" t="s">
        <v>106</v>
      </c>
      <c r="BF524" s="139">
        <v>0</v>
      </c>
      <c r="BL524" s="139">
        <v>0.1</v>
      </c>
      <c r="BM524" s="139">
        <v>0.5</v>
      </c>
      <c r="BN524" s="139">
        <v>0.1</v>
      </c>
      <c r="BO524" s="139" t="s">
        <v>108</v>
      </c>
      <c r="BP524" s="139" t="s">
        <v>106</v>
      </c>
      <c r="BX524" s="139">
        <v>0</v>
      </c>
      <c r="CD524" t="s">
        <v>1933</v>
      </c>
      <c r="CE524" s="139" t="s">
        <v>709</v>
      </c>
      <c r="CL524" s="148"/>
      <c r="CM524" s="139"/>
    </row>
    <row r="525" spans="1:91">
      <c r="A525" s="137">
        <v>43308</v>
      </c>
      <c r="B525" s="138" t="s">
        <v>1907</v>
      </c>
      <c r="D525" s="138" t="s">
        <v>1208</v>
      </c>
      <c r="E525" s="139">
        <v>114</v>
      </c>
      <c r="F525" s="139">
        <v>2</v>
      </c>
      <c r="G525" s="140" t="s">
        <v>590</v>
      </c>
      <c r="H525" s="139">
        <v>0</v>
      </c>
      <c r="I525" s="139">
        <v>86</v>
      </c>
      <c r="J525" s="141" t="s">
        <v>707</v>
      </c>
      <c r="K525" s="142">
        <v>261.55500000000001</v>
      </c>
      <c r="L525" s="142">
        <v>262.41500000000002</v>
      </c>
      <c r="M525" s="143">
        <v>59</v>
      </c>
      <c r="N525" s="144">
        <v>7</v>
      </c>
      <c r="O525" s="139"/>
      <c r="P525" s="139" t="s">
        <v>13</v>
      </c>
      <c r="Q525" s="140" t="s">
        <v>13</v>
      </c>
      <c r="R525" s="139" t="s">
        <v>21</v>
      </c>
      <c r="S525" s="138" t="s">
        <v>21</v>
      </c>
      <c r="T525" s="139" t="s">
        <v>131</v>
      </c>
      <c r="U525" s="139" t="s">
        <v>136</v>
      </c>
      <c r="V525" s="139" t="s">
        <v>695</v>
      </c>
      <c r="W525" s="145">
        <v>4</v>
      </c>
      <c r="X525" s="139" t="s">
        <v>88</v>
      </c>
      <c r="Y525" s="139" t="s">
        <v>690</v>
      </c>
      <c r="Z525" s="139"/>
      <c r="AA525" s="144"/>
      <c r="AD525" s="146" t="s">
        <v>144</v>
      </c>
      <c r="AE525" s="140">
        <v>0</v>
      </c>
      <c r="AF525" s="147"/>
      <c r="AG525" s="139"/>
      <c r="AH525" s="139">
        <v>74.900000000000006</v>
      </c>
      <c r="AI525" s="139">
        <v>3</v>
      </c>
      <c r="AJ525" s="139">
        <v>2</v>
      </c>
      <c r="AK525" s="139" t="s">
        <v>108</v>
      </c>
      <c r="AL525" s="139" t="s">
        <v>106</v>
      </c>
      <c r="AN525" s="139">
        <v>0</v>
      </c>
      <c r="AO525" s="139"/>
      <c r="AP525" s="139"/>
      <c r="AQ525" s="139"/>
      <c r="AR525" s="139"/>
      <c r="AT525" s="139">
        <v>0</v>
      </c>
      <c r="AZ525" s="139">
        <v>25</v>
      </c>
      <c r="BA525">
        <v>15</v>
      </c>
      <c r="BB525">
        <v>5</v>
      </c>
      <c r="BC525" t="s">
        <v>108</v>
      </c>
      <c r="BD525" t="s">
        <v>106</v>
      </c>
      <c r="BF525" s="139">
        <v>0</v>
      </c>
      <c r="BL525" s="139">
        <v>0.1</v>
      </c>
      <c r="BM525" s="139">
        <v>0.5</v>
      </c>
      <c r="BN525" s="139">
        <v>0.1</v>
      </c>
      <c r="BO525" s="139" t="s">
        <v>108</v>
      </c>
      <c r="BP525" s="139" t="s">
        <v>106</v>
      </c>
      <c r="BX525" s="139">
        <v>0</v>
      </c>
      <c r="CD525" t="s">
        <v>1933</v>
      </c>
      <c r="CE525" s="139" t="s">
        <v>709</v>
      </c>
      <c r="CL525" s="148"/>
      <c r="CM525" s="139"/>
    </row>
    <row r="526" spans="1:91">
      <c r="A526" s="137">
        <v>43308</v>
      </c>
      <c r="B526" s="138" t="s">
        <v>1907</v>
      </c>
      <c r="D526" s="138" t="s">
        <v>1208</v>
      </c>
      <c r="E526" s="139">
        <v>114</v>
      </c>
      <c r="F526" s="139">
        <v>3</v>
      </c>
      <c r="G526" s="140" t="s">
        <v>1132</v>
      </c>
      <c r="H526" s="139">
        <v>0</v>
      </c>
      <c r="I526" s="139">
        <v>82.5</v>
      </c>
      <c r="J526" s="141" t="s">
        <v>707</v>
      </c>
      <c r="K526" s="142">
        <v>262.41500000000002</v>
      </c>
      <c r="L526" s="142">
        <v>263.24</v>
      </c>
      <c r="M526" s="143">
        <v>59</v>
      </c>
      <c r="N526" s="144">
        <v>7</v>
      </c>
      <c r="O526" s="139"/>
      <c r="P526" s="139" t="s">
        <v>13</v>
      </c>
      <c r="Q526" s="140" t="s">
        <v>13</v>
      </c>
      <c r="R526" s="139" t="s">
        <v>21</v>
      </c>
      <c r="S526" s="138" t="s">
        <v>21</v>
      </c>
      <c r="T526" s="139" t="s">
        <v>131</v>
      </c>
      <c r="U526" s="139" t="s">
        <v>136</v>
      </c>
      <c r="V526" s="139" t="s">
        <v>695</v>
      </c>
      <c r="W526" s="145">
        <v>4</v>
      </c>
      <c r="X526" s="139" t="s">
        <v>88</v>
      </c>
      <c r="Y526" s="139" t="s">
        <v>690</v>
      </c>
      <c r="Z526" s="139"/>
      <c r="AA526" s="144"/>
      <c r="AD526" s="146" t="s">
        <v>144</v>
      </c>
      <c r="AE526" s="140">
        <v>0</v>
      </c>
      <c r="AF526" s="147"/>
      <c r="AG526" s="139"/>
      <c r="AH526" s="139">
        <v>74.900000000000006</v>
      </c>
      <c r="AI526" s="139">
        <v>3</v>
      </c>
      <c r="AJ526" s="139">
        <v>2</v>
      </c>
      <c r="AK526" s="139" t="s">
        <v>108</v>
      </c>
      <c r="AL526" s="139" t="s">
        <v>106</v>
      </c>
      <c r="AN526" s="139">
        <v>0</v>
      </c>
      <c r="AO526" s="139"/>
      <c r="AP526" s="139"/>
      <c r="AQ526" s="139"/>
      <c r="AR526" s="139"/>
      <c r="AT526" s="139">
        <v>0</v>
      </c>
      <c r="AZ526" s="139">
        <v>25</v>
      </c>
      <c r="BA526">
        <v>15</v>
      </c>
      <c r="BB526">
        <v>5</v>
      </c>
      <c r="BC526" t="s">
        <v>108</v>
      </c>
      <c r="BD526" t="s">
        <v>106</v>
      </c>
      <c r="BF526" s="139">
        <v>0</v>
      </c>
      <c r="BL526" s="139">
        <v>0.1</v>
      </c>
      <c r="BM526" s="139">
        <v>0.5</v>
      </c>
      <c r="BN526" s="139">
        <v>0.1</v>
      </c>
      <c r="BO526" s="139" t="s">
        <v>108</v>
      </c>
      <c r="BP526" s="139" t="s">
        <v>106</v>
      </c>
      <c r="BX526" s="139">
        <v>0</v>
      </c>
      <c r="CD526" t="s">
        <v>1933</v>
      </c>
      <c r="CE526" s="139" t="s">
        <v>709</v>
      </c>
      <c r="CL526" s="148"/>
      <c r="CM526" s="139"/>
    </row>
    <row r="527" spans="1:91">
      <c r="A527" s="137">
        <v>43308</v>
      </c>
      <c r="B527" s="138" t="s">
        <v>1907</v>
      </c>
      <c r="D527" s="138" t="s">
        <v>1208</v>
      </c>
      <c r="E527" s="139">
        <v>114</v>
      </c>
      <c r="F527" s="139">
        <v>4</v>
      </c>
      <c r="G527" s="140" t="s">
        <v>1134</v>
      </c>
      <c r="H527" s="139">
        <v>0</v>
      </c>
      <c r="I527" s="139">
        <v>41</v>
      </c>
      <c r="J527" s="141" t="s">
        <v>707</v>
      </c>
      <c r="K527" s="142">
        <v>263.24</v>
      </c>
      <c r="L527" s="142">
        <v>263.65000000000003</v>
      </c>
      <c r="M527" s="143">
        <v>60</v>
      </c>
      <c r="N527" s="144">
        <v>1</v>
      </c>
      <c r="O527" s="139"/>
      <c r="P527" s="139" t="s">
        <v>12</v>
      </c>
      <c r="Q527" s="140" t="s">
        <v>12</v>
      </c>
      <c r="R527" s="139" t="s">
        <v>21</v>
      </c>
      <c r="S527" s="138" t="s">
        <v>21</v>
      </c>
      <c r="T527" s="139" t="s">
        <v>131</v>
      </c>
      <c r="U527" s="139" t="s">
        <v>136</v>
      </c>
      <c r="V527" s="139" t="s">
        <v>695</v>
      </c>
      <c r="W527" s="145">
        <v>4</v>
      </c>
      <c r="X527" s="139" t="s">
        <v>88</v>
      </c>
      <c r="Y527" s="139" t="s">
        <v>92</v>
      </c>
      <c r="Z527" s="139"/>
      <c r="AA527" s="144"/>
      <c r="AD527" s="146" t="s">
        <v>144</v>
      </c>
      <c r="AE527" s="140">
        <v>0</v>
      </c>
      <c r="AF527" s="147"/>
      <c r="AG527" s="139"/>
      <c r="AH527" s="139">
        <v>99.4</v>
      </c>
      <c r="AI527" s="139">
        <v>5</v>
      </c>
      <c r="AJ527" s="139">
        <v>3</v>
      </c>
      <c r="AK527" s="139" t="s">
        <v>108</v>
      </c>
      <c r="AL527" s="139" t="s">
        <v>106</v>
      </c>
      <c r="AN527" s="139">
        <v>0</v>
      </c>
      <c r="AO527" s="139"/>
      <c r="AP527" s="139"/>
      <c r="AQ527" s="139"/>
      <c r="AR527" s="139"/>
      <c r="AT527" s="139">
        <v>0</v>
      </c>
      <c r="AZ527" s="139">
        <v>0</v>
      </c>
      <c r="BF527" s="139">
        <v>0</v>
      </c>
      <c r="BL527" s="139">
        <v>0.5</v>
      </c>
      <c r="BM527" s="139">
        <v>1</v>
      </c>
      <c r="BN527" s="139">
        <v>0.5</v>
      </c>
      <c r="BO527" s="139" t="s">
        <v>108</v>
      </c>
      <c r="BP527" s="139" t="s">
        <v>106</v>
      </c>
      <c r="BX527" s="139">
        <v>0.1</v>
      </c>
      <c r="BY527">
        <v>0.1</v>
      </c>
      <c r="BZ527">
        <v>0.1</v>
      </c>
      <c r="CA527" t="s">
        <v>108</v>
      </c>
      <c r="CB527" t="s">
        <v>106</v>
      </c>
      <c r="CE527" s="139" t="s">
        <v>12</v>
      </c>
      <c r="CL527" s="148"/>
      <c r="CM527" s="139"/>
    </row>
    <row r="528" spans="1:91">
      <c r="A528" s="137">
        <v>43308</v>
      </c>
      <c r="B528" s="138" t="s">
        <v>1907</v>
      </c>
      <c r="D528" s="138" t="s">
        <v>1208</v>
      </c>
      <c r="E528" s="139">
        <v>114</v>
      </c>
      <c r="F528" s="139">
        <v>4</v>
      </c>
      <c r="G528" s="140" t="s">
        <v>1134</v>
      </c>
      <c r="H528" s="139">
        <v>41</v>
      </c>
      <c r="I528" s="139">
        <v>51</v>
      </c>
      <c r="J528" s="141" t="s">
        <v>707</v>
      </c>
      <c r="K528" s="142">
        <v>263.65000000000003</v>
      </c>
      <c r="L528" s="142">
        <v>263.75</v>
      </c>
      <c r="M528" s="143" t="s">
        <v>1934</v>
      </c>
      <c r="N528" s="144">
        <v>2</v>
      </c>
      <c r="O528" s="139"/>
      <c r="P528" s="139" t="s">
        <v>13</v>
      </c>
      <c r="Q528" s="140" t="s">
        <v>13</v>
      </c>
      <c r="R528" s="139" t="s">
        <v>21</v>
      </c>
      <c r="S528" s="138" t="s">
        <v>21</v>
      </c>
      <c r="T528" s="139" t="s">
        <v>131</v>
      </c>
      <c r="U528" s="139" t="s">
        <v>136</v>
      </c>
      <c r="V528" s="139" t="s">
        <v>695</v>
      </c>
      <c r="W528" s="145">
        <v>4</v>
      </c>
      <c r="X528" s="139" t="s">
        <v>88</v>
      </c>
      <c r="Y528" s="139" t="s">
        <v>690</v>
      </c>
      <c r="Z528" s="139"/>
      <c r="AA528" s="144"/>
      <c r="AD528" s="146" t="s">
        <v>144</v>
      </c>
      <c r="AE528" s="140">
        <v>0</v>
      </c>
      <c r="AF528" s="147"/>
      <c r="AG528" s="139"/>
      <c r="AH528" s="139">
        <v>79.5</v>
      </c>
      <c r="AI528" s="139">
        <v>3</v>
      </c>
      <c r="AJ528" s="139">
        <v>2</v>
      </c>
      <c r="AK528" s="139"/>
      <c r="AL528" s="139"/>
      <c r="AN528" s="139">
        <v>0</v>
      </c>
      <c r="AO528" s="139"/>
      <c r="AP528" s="139"/>
      <c r="AQ528" s="139"/>
      <c r="AR528" s="139"/>
      <c r="AT528" s="139">
        <v>0</v>
      </c>
      <c r="AZ528" s="139">
        <v>20</v>
      </c>
      <c r="BA528">
        <v>5</v>
      </c>
      <c r="BB528">
        <v>2</v>
      </c>
      <c r="BF528" s="139">
        <v>0</v>
      </c>
      <c r="BL528" s="139">
        <v>0.5</v>
      </c>
      <c r="BM528" s="139">
        <v>2</v>
      </c>
      <c r="BN528" s="139">
        <v>1</v>
      </c>
      <c r="BO528" s="139" t="s">
        <v>112</v>
      </c>
      <c r="BP528" s="139" t="s">
        <v>106</v>
      </c>
      <c r="BX528" s="139">
        <v>0</v>
      </c>
      <c r="CE528" s="139" t="s">
        <v>709</v>
      </c>
      <c r="CL528" s="148"/>
      <c r="CM528" s="139"/>
    </row>
    <row r="529" spans="1:91">
      <c r="A529" s="137">
        <v>43308</v>
      </c>
      <c r="B529" s="138" t="s">
        <v>1907</v>
      </c>
      <c r="D529" s="138" t="s">
        <v>1208</v>
      </c>
      <c r="E529" s="139">
        <v>115</v>
      </c>
      <c r="F529" s="139">
        <v>1</v>
      </c>
      <c r="G529" s="140" t="s">
        <v>591</v>
      </c>
      <c r="H529" s="139">
        <v>0</v>
      </c>
      <c r="I529" s="139">
        <v>87.5</v>
      </c>
      <c r="J529" s="141" t="s">
        <v>707</v>
      </c>
      <c r="K529" s="142">
        <v>263.60000000000002</v>
      </c>
      <c r="L529" s="142">
        <v>264.47500000000002</v>
      </c>
      <c r="M529" s="143" t="s">
        <v>1934</v>
      </c>
      <c r="N529" s="144">
        <v>2</v>
      </c>
      <c r="O529" s="139"/>
      <c r="P529" s="139" t="s">
        <v>13</v>
      </c>
      <c r="Q529" s="140" t="s">
        <v>13</v>
      </c>
      <c r="R529" s="139" t="s">
        <v>21</v>
      </c>
      <c r="S529" s="138" t="s">
        <v>700</v>
      </c>
      <c r="T529" s="139" t="s">
        <v>131</v>
      </c>
      <c r="U529" s="139" t="s">
        <v>136</v>
      </c>
      <c r="V529" s="139" t="s">
        <v>695</v>
      </c>
      <c r="W529" s="145">
        <v>4</v>
      </c>
      <c r="X529" s="139" t="s">
        <v>88</v>
      </c>
      <c r="Y529" s="139" t="s">
        <v>690</v>
      </c>
      <c r="Z529" s="139"/>
      <c r="AA529" s="144"/>
      <c r="AD529" s="146" t="s">
        <v>144</v>
      </c>
      <c r="AE529" s="140">
        <v>0</v>
      </c>
      <c r="AF529" s="147"/>
      <c r="AG529" s="139"/>
      <c r="AH529" s="139">
        <v>79.5</v>
      </c>
      <c r="AI529" s="139">
        <v>3</v>
      </c>
      <c r="AJ529" s="139">
        <v>2</v>
      </c>
      <c r="AK529" s="139"/>
      <c r="AL529" s="139"/>
      <c r="AN529" s="139">
        <v>0</v>
      </c>
      <c r="AO529" s="139"/>
      <c r="AP529" s="139"/>
      <c r="AQ529" s="139"/>
      <c r="AR529" s="139"/>
      <c r="AT529" s="139">
        <v>0</v>
      </c>
      <c r="AZ529" s="139">
        <v>20</v>
      </c>
      <c r="BA529">
        <v>5</v>
      </c>
      <c r="BB529">
        <v>2</v>
      </c>
      <c r="BF529" s="139">
        <v>0</v>
      </c>
      <c r="BL529" s="139">
        <v>0.5</v>
      </c>
      <c r="BM529" s="139">
        <v>2</v>
      </c>
      <c r="BN529" s="139">
        <v>1</v>
      </c>
      <c r="BO529" s="139" t="s">
        <v>112</v>
      </c>
      <c r="BP529" s="139" t="s">
        <v>106</v>
      </c>
      <c r="BX529" s="139">
        <v>0</v>
      </c>
      <c r="CE529" s="139" t="s">
        <v>709</v>
      </c>
      <c r="CL529" s="148"/>
      <c r="CM529" s="139"/>
    </row>
    <row r="530" spans="1:91">
      <c r="A530" s="137">
        <v>43308</v>
      </c>
      <c r="B530" s="138" t="s">
        <v>1907</v>
      </c>
      <c r="D530" s="138" t="s">
        <v>1208</v>
      </c>
      <c r="E530" s="139">
        <v>115</v>
      </c>
      <c r="F530" s="139">
        <v>1</v>
      </c>
      <c r="G530" s="140" t="s">
        <v>591</v>
      </c>
      <c r="H530" s="139">
        <v>87.5</v>
      </c>
      <c r="I530" s="139">
        <v>88.5</v>
      </c>
      <c r="J530" s="141" t="s">
        <v>707</v>
      </c>
      <c r="K530" s="142">
        <v>264.47500000000002</v>
      </c>
      <c r="L530" s="142">
        <v>264.48500000000001</v>
      </c>
      <c r="M530" s="143" t="s">
        <v>1935</v>
      </c>
      <c r="N530" s="144">
        <v>1</v>
      </c>
      <c r="O530" s="139"/>
      <c r="P530" s="139" t="s">
        <v>689</v>
      </c>
      <c r="Q530" s="140" t="s">
        <v>689</v>
      </c>
      <c r="R530" s="139" t="s">
        <v>700</v>
      </c>
      <c r="S530" s="138" t="s">
        <v>700</v>
      </c>
      <c r="T530" s="139" t="s">
        <v>131</v>
      </c>
      <c r="U530" s="139" t="s">
        <v>136</v>
      </c>
      <c r="V530" s="139" t="s">
        <v>695</v>
      </c>
      <c r="W530" s="145">
        <v>4</v>
      </c>
      <c r="X530" s="139" t="s">
        <v>89</v>
      </c>
      <c r="Y530" s="139" t="s">
        <v>92</v>
      </c>
      <c r="Z530" s="139"/>
      <c r="AA530" s="144"/>
      <c r="AD530" s="146" t="s">
        <v>144</v>
      </c>
      <c r="AE530" s="140">
        <v>0</v>
      </c>
      <c r="AF530" s="147"/>
      <c r="AG530" s="139"/>
      <c r="AH530" s="139">
        <v>20</v>
      </c>
      <c r="AI530" s="139">
        <v>1</v>
      </c>
      <c r="AJ530" s="139">
        <v>0.5</v>
      </c>
      <c r="AK530" s="139" t="s">
        <v>108</v>
      </c>
      <c r="AL530" s="139" t="s">
        <v>105</v>
      </c>
      <c r="AN530" s="139">
        <v>40</v>
      </c>
      <c r="AO530" s="139">
        <v>6</v>
      </c>
      <c r="AP530" s="139">
        <v>3</v>
      </c>
      <c r="AQ530" s="139" t="s">
        <v>112</v>
      </c>
      <c r="AR530" s="139" t="s">
        <v>106</v>
      </c>
      <c r="AT530" s="139">
        <v>40</v>
      </c>
      <c r="AU530">
        <v>15</v>
      </c>
      <c r="AV530">
        <v>5</v>
      </c>
      <c r="AW530" t="s">
        <v>91</v>
      </c>
      <c r="AX530" t="s">
        <v>106</v>
      </c>
      <c r="AZ530" s="139">
        <v>0</v>
      </c>
      <c r="BF530" s="139">
        <v>0</v>
      </c>
      <c r="BL530" s="139">
        <v>0</v>
      </c>
      <c r="BM530" s="139"/>
      <c r="BN530" s="139"/>
      <c r="BO530" s="139"/>
      <c r="BP530" s="139"/>
      <c r="BX530" s="139">
        <v>0</v>
      </c>
      <c r="CE530" s="139" t="s">
        <v>1267</v>
      </c>
      <c r="CL530" s="148"/>
      <c r="CM530" s="139"/>
    </row>
    <row r="531" spans="1:91">
      <c r="A531" s="137">
        <v>43308</v>
      </c>
      <c r="B531" s="138" t="s">
        <v>1907</v>
      </c>
      <c r="D531" s="138" t="s">
        <v>1208</v>
      </c>
      <c r="E531" s="139">
        <v>115</v>
      </c>
      <c r="F531" s="139">
        <v>1</v>
      </c>
      <c r="G531" s="140" t="s">
        <v>591</v>
      </c>
      <c r="H531" s="139">
        <v>88.5</v>
      </c>
      <c r="I531" s="139">
        <v>97.5</v>
      </c>
      <c r="J531" s="141" t="s">
        <v>707</v>
      </c>
      <c r="K531" s="142">
        <v>264.48500000000001</v>
      </c>
      <c r="L531" s="142">
        <v>264.57500000000005</v>
      </c>
      <c r="M531" s="143" t="s">
        <v>1936</v>
      </c>
      <c r="N531" s="144">
        <v>5</v>
      </c>
      <c r="O531" s="139"/>
      <c r="P531" s="139" t="s">
        <v>13</v>
      </c>
      <c r="Q531" s="140" t="s">
        <v>13</v>
      </c>
      <c r="R531" s="139" t="s">
        <v>700</v>
      </c>
      <c r="S531" s="138" t="s">
        <v>700</v>
      </c>
      <c r="T531" s="139" t="s">
        <v>131</v>
      </c>
      <c r="U531" s="139" t="s">
        <v>136</v>
      </c>
      <c r="V531" s="139" t="s">
        <v>695</v>
      </c>
      <c r="W531" s="145">
        <v>4</v>
      </c>
      <c r="X531" s="139" t="s">
        <v>88</v>
      </c>
      <c r="Y531" s="139" t="s">
        <v>690</v>
      </c>
      <c r="Z531" s="139"/>
      <c r="AA531" s="144"/>
      <c r="AD531" s="146" t="s">
        <v>144</v>
      </c>
      <c r="AE531" s="140">
        <v>0</v>
      </c>
      <c r="AF531" s="147"/>
      <c r="AG531" s="139"/>
      <c r="AH531" s="139">
        <v>79.5</v>
      </c>
      <c r="AI531" s="139">
        <v>3</v>
      </c>
      <c r="AJ531" s="139">
        <v>2</v>
      </c>
      <c r="AK531" s="139" t="s">
        <v>108</v>
      </c>
      <c r="AL531" s="139" t="s">
        <v>106</v>
      </c>
      <c r="AN531" s="139">
        <v>0</v>
      </c>
      <c r="AO531" s="139"/>
      <c r="AP531" s="139"/>
      <c r="AQ531" s="139"/>
      <c r="AR531" s="139"/>
      <c r="AT531" s="139">
        <v>0</v>
      </c>
      <c r="AZ531" s="139">
        <v>20</v>
      </c>
      <c r="BA531">
        <v>6</v>
      </c>
      <c r="BB531">
        <v>2</v>
      </c>
      <c r="BC531" t="s">
        <v>108</v>
      </c>
      <c r="BD531" t="s">
        <v>106</v>
      </c>
      <c r="BF531" s="139">
        <v>0</v>
      </c>
      <c r="BL531" s="139">
        <v>0.5</v>
      </c>
      <c r="BM531" s="139">
        <v>1</v>
      </c>
      <c r="BN531" s="139">
        <v>0.5</v>
      </c>
      <c r="BO531" s="139" t="s">
        <v>108</v>
      </c>
      <c r="BP531" s="139" t="s">
        <v>106</v>
      </c>
      <c r="BX531" s="139">
        <v>0</v>
      </c>
      <c r="CE531" s="139" t="s">
        <v>709</v>
      </c>
      <c r="CL531" s="148"/>
      <c r="CM531" s="139"/>
    </row>
    <row r="532" spans="1:91">
      <c r="A532" s="137">
        <v>43308</v>
      </c>
      <c r="B532" s="138" t="s">
        <v>1907</v>
      </c>
      <c r="D532" s="138" t="s">
        <v>1208</v>
      </c>
      <c r="E532" s="139">
        <v>115</v>
      </c>
      <c r="F532" s="139">
        <v>2</v>
      </c>
      <c r="G532" s="140" t="s">
        <v>592</v>
      </c>
      <c r="H532" s="139">
        <v>0</v>
      </c>
      <c r="I532" s="139">
        <v>56.5</v>
      </c>
      <c r="J532" s="141" t="s">
        <v>707</v>
      </c>
      <c r="K532" s="142">
        <v>264.57499999999999</v>
      </c>
      <c r="L532" s="142">
        <v>265.14</v>
      </c>
      <c r="M532" s="143" t="s">
        <v>1936</v>
      </c>
      <c r="N532" s="144">
        <v>5</v>
      </c>
      <c r="O532" s="139"/>
      <c r="P532" s="139" t="s">
        <v>13</v>
      </c>
      <c r="Q532" s="140" t="s">
        <v>13</v>
      </c>
      <c r="R532" s="139" t="s">
        <v>700</v>
      </c>
      <c r="S532" s="138" t="s">
        <v>700</v>
      </c>
      <c r="T532" s="139" t="s">
        <v>131</v>
      </c>
      <c r="U532" s="139" t="s">
        <v>136</v>
      </c>
      <c r="V532" s="139" t="s">
        <v>695</v>
      </c>
      <c r="W532" s="145">
        <v>4</v>
      </c>
      <c r="X532" s="139" t="s">
        <v>88</v>
      </c>
      <c r="Y532" s="139" t="s">
        <v>690</v>
      </c>
      <c r="Z532" s="139"/>
      <c r="AA532" s="144"/>
      <c r="AD532" s="146" t="s">
        <v>144</v>
      </c>
      <c r="AE532" s="140">
        <v>0</v>
      </c>
      <c r="AF532" s="147"/>
      <c r="AG532" s="139"/>
      <c r="AH532" s="139">
        <v>79.5</v>
      </c>
      <c r="AI532" s="139">
        <v>3</v>
      </c>
      <c r="AJ532" s="139">
        <v>2</v>
      </c>
      <c r="AK532" s="139" t="s">
        <v>108</v>
      </c>
      <c r="AL532" s="139" t="s">
        <v>106</v>
      </c>
      <c r="AN532" s="139">
        <v>0</v>
      </c>
      <c r="AO532" s="139"/>
      <c r="AP532" s="139"/>
      <c r="AQ532" s="139"/>
      <c r="AR532" s="139"/>
      <c r="AT532" s="139">
        <v>0</v>
      </c>
      <c r="AZ532" s="139">
        <v>20</v>
      </c>
      <c r="BA532">
        <v>6</v>
      </c>
      <c r="BB532">
        <v>2</v>
      </c>
      <c r="BC532" t="s">
        <v>108</v>
      </c>
      <c r="BD532" t="s">
        <v>106</v>
      </c>
      <c r="BF532" s="139">
        <v>0</v>
      </c>
      <c r="BL532" s="139">
        <v>0.5</v>
      </c>
      <c r="BM532" s="139">
        <v>1</v>
      </c>
      <c r="BN532" s="139">
        <v>0.5</v>
      </c>
      <c r="BO532" s="139" t="s">
        <v>108</v>
      </c>
      <c r="BP532" s="139" t="s">
        <v>106</v>
      </c>
      <c r="BX532" s="139">
        <v>0</v>
      </c>
      <c r="CE532" s="139" t="s">
        <v>709</v>
      </c>
      <c r="CL532" s="148"/>
      <c r="CM532" s="139"/>
    </row>
    <row r="533" spans="1:91">
      <c r="A533" s="137">
        <v>43308</v>
      </c>
      <c r="B533" s="138" t="s">
        <v>1907</v>
      </c>
      <c r="D533" s="138" t="s">
        <v>1208</v>
      </c>
      <c r="E533" s="139">
        <v>115</v>
      </c>
      <c r="F533" s="139">
        <v>3</v>
      </c>
      <c r="G533" s="140" t="s">
        <v>1138</v>
      </c>
      <c r="H533" s="139">
        <v>0</v>
      </c>
      <c r="I533" s="139">
        <v>79</v>
      </c>
      <c r="J533" s="141" t="s">
        <v>707</v>
      </c>
      <c r="K533" s="142">
        <v>265.14</v>
      </c>
      <c r="L533" s="142">
        <v>265.93</v>
      </c>
      <c r="M533" s="143" t="s">
        <v>1936</v>
      </c>
      <c r="N533" s="144">
        <v>5</v>
      </c>
      <c r="O533" s="139"/>
      <c r="P533" s="139" t="s">
        <v>13</v>
      </c>
      <c r="Q533" s="140" t="s">
        <v>13</v>
      </c>
      <c r="R533" s="139" t="s">
        <v>700</v>
      </c>
      <c r="S533" s="138" t="s">
        <v>700</v>
      </c>
      <c r="T533" s="139" t="s">
        <v>131</v>
      </c>
      <c r="U533" s="139" t="s">
        <v>136</v>
      </c>
      <c r="V533" s="139" t="s">
        <v>695</v>
      </c>
      <c r="W533" s="145">
        <v>4</v>
      </c>
      <c r="X533" s="139" t="s">
        <v>88</v>
      </c>
      <c r="Y533" s="139" t="s">
        <v>690</v>
      </c>
      <c r="Z533" s="139"/>
      <c r="AA533" s="144"/>
      <c r="AD533" s="146" t="s">
        <v>144</v>
      </c>
      <c r="AE533" s="140">
        <v>0</v>
      </c>
      <c r="AF533" s="147"/>
      <c r="AG533" s="139"/>
      <c r="AH533" s="139">
        <v>79.5</v>
      </c>
      <c r="AI533" s="139">
        <v>3</v>
      </c>
      <c r="AJ533" s="139">
        <v>2</v>
      </c>
      <c r="AK533" s="139" t="s">
        <v>108</v>
      </c>
      <c r="AL533" s="139" t="s">
        <v>106</v>
      </c>
      <c r="AN533" s="139">
        <v>0</v>
      </c>
      <c r="AO533" s="139"/>
      <c r="AP533" s="139"/>
      <c r="AQ533" s="139"/>
      <c r="AR533" s="139"/>
      <c r="AT533" s="139">
        <v>0</v>
      </c>
      <c r="AZ533" s="139">
        <v>20</v>
      </c>
      <c r="BA533">
        <v>6</v>
      </c>
      <c r="BB533">
        <v>2</v>
      </c>
      <c r="BC533" t="s">
        <v>108</v>
      </c>
      <c r="BD533" t="s">
        <v>106</v>
      </c>
      <c r="BF533" s="139">
        <v>0</v>
      </c>
      <c r="BL533" s="139">
        <v>0.5</v>
      </c>
      <c r="BM533" s="139">
        <v>1</v>
      </c>
      <c r="BN533" s="139">
        <v>0.5</v>
      </c>
      <c r="BO533" s="139" t="s">
        <v>108</v>
      </c>
      <c r="BP533" s="139" t="s">
        <v>106</v>
      </c>
      <c r="BX533" s="139">
        <v>0</v>
      </c>
      <c r="CE533" s="139" t="s">
        <v>709</v>
      </c>
      <c r="CL533" s="148"/>
      <c r="CM533" s="139"/>
    </row>
    <row r="534" spans="1:91">
      <c r="A534" s="137">
        <v>43308</v>
      </c>
      <c r="B534" s="138" t="s">
        <v>1907</v>
      </c>
      <c r="D534" s="138" t="s">
        <v>1208</v>
      </c>
      <c r="E534" s="139">
        <v>115</v>
      </c>
      <c r="F534" s="139">
        <v>3</v>
      </c>
      <c r="G534" s="140" t="s">
        <v>1138</v>
      </c>
      <c r="H534" s="139">
        <v>79</v>
      </c>
      <c r="I534" s="139">
        <v>90.5</v>
      </c>
      <c r="J534" s="141" t="s">
        <v>707</v>
      </c>
      <c r="K534" s="142">
        <v>265.93</v>
      </c>
      <c r="L534" s="142">
        <v>266.04499999999996</v>
      </c>
      <c r="M534" s="143" t="s">
        <v>1937</v>
      </c>
      <c r="N534" s="144">
        <v>2</v>
      </c>
      <c r="O534" s="139"/>
      <c r="P534" s="139" t="s">
        <v>7</v>
      </c>
      <c r="Q534" s="140" t="s">
        <v>7</v>
      </c>
      <c r="R534" s="139" t="s">
        <v>700</v>
      </c>
      <c r="S534" s="138" t="s">
        <v>700</v>
      </c>
      <c r="T534" s="139" t="s">
        <v>158</v>
      </c>
      <c r="U534" s="139" t="s">
        <v>137</v>
      </c>
      <c r="V534" s="139" t="s">
        <v>695</v>
      </c>
      <c r="W534" s="145">
        <v>4</v>
      </c>
      <c r="X534" s="139" t="s">
        <v>88</v>
      </c>
      <c r="Y534" s="139" t="s">
        <v>92</v>
      </c>
      <c r="Z534" s="139"/>
      <c r="AA534" s="144"/>
      <c r="AD534" s="146" t="s">
        <v>144</v>
      </c>
      <c r="AE534" s="140">
        <v>0</v>
      </c>
      <c r="AF534" s="147"/>
      <c r="AG534" s="139"/>
      <c r="AH534" s="139">
        <v>15</v>
      </c>
      <c r="AI534" s="139">
        <v>1.5</v>
      </c>
      <c r="AJ534" s="139">
        <v>1</v>
      </c>
      <c r="AK534" s="139" t="s">
        <v>108</v>
      </c>
      <c r="AL534" s="139" t="s">
        <v>105</v>
      </c>
      <c r="AN534" s="139">
        <v>85</v>
      </c>
      <c r="AO534" s="139">
        <v>5</v>
      </c>
      <c r="AP534" s="139">
        <v>2</v>
      </c>
      <c r="AQ534" s="139" t="s">
        <v>112</v>
      </c>
      <c r="AR534" s="139" t="s">
        <v>106</v>
      </c>
      <c r="AT534" s="139">
        <v>0</v>
      </c>
      <c r="AZ534" s="139">
        <v>0</v>
      </c>
      <c r="BF534" s="139">
        <v>0</v>
      </c>
      <c r="BL534" s="139">
        <v>0</v>
      </c>
      <c r="BM534" s="139"/>
      <c r="BN534" s="139"/>
      <c r="BO534" s="139"/>
      <c r="BP534" s="139"/>
      <c r="BX534" s="139">
        <v>0</v>
      </c>
      <c r="CE534" s="139" t="s">
        <v>1938</v>
      </c>
      <c r="CL534" s="148"/>
      <c r="CM534" s="139"/>
    </row>
    <row r="535" spans="1:91">
      <c r="A535" s="137">
        <v>43308</v>
      </c>
      <c r="B535" s="138" t="s">
        <v>1907</v>
      </c>
      <c r="D535" s="138" t="s">
        <v>1208</v>
      </c>
      <c r="E535" s="139">
        <v>115</v>
      </c>
      <c r="F535" s="139">
        <v>4</v>
      </c>
      <c r="G535" s="140" t="s">
        <v>1140</v>
      </c>
      <c r="H535" s="139">
        <v>0</v>
      </c>
      <c r="I535" s="139">
        <v>11</v>
      </c>
      <c r="J535" s="141" t="s">
        <v>707</v>
      </c>
      <c r="K535" s="142">
        <v>266.04500000000002</v>
      </c>
      <c r="L535" s="142">
        <v>266.15500000000003</v>
      </c>
      <c r="M535" s="143" t="s">
        <v>1937</v>
      </c>
      <c r="N535" s="144">
        <v>2</v>
      </c>
      <c r="O535" s="139"/>
      <c r="P535" s="139" t="s">
        <v>7</v>
      </c>
      <c r="Q535" s="140" t="s">
        <v>7</v>
      </c>
      <c r="R535" s="139" t="s">
        <v>700</v>
      </c>
      <c r="S535" s="138" t="s">
        <v>700</v>
      </c>
      <c r="T535" s="139" t="s">
        <v>158</v>
      </c>
      <c r="U535" s="139" t="s">
        <v>137</v>
      </c>
      <c r="V535" s="139" t="s">
        <v>695</v>
      </c>
      <c r="W535" s="145">
        <v>4</v>
      </c>
      <c r="X535" s="139" t="s">
        <v>88</v>
      </c>
      <c r="Y535" s="139" t="s">
        <v>92</v>
      </c>
      <c r="Z535" s="139"/>
      <c r="AA535" s="144"/>
      <c r="AD535" s="146" t="s">
        <v>144</v>
      </c>
      <c r="AE535" s="140">
        <v>0</v>
      </c>
      <c r="AF535" s="147"/>
      <c r="AG535" s="139"/>
      <c r="AH535" s="139">
        <v>15</v>
      </c>
      <c r="AI535" s="139">
        <v>1.5</v>
      </c>
      <c r="AJ535" s="139">
        <v>1</v>
      </c>
      <c r="AK535" s="139" t="s">
        <v>108</v>
      </c>
      <c r="AL535" s="139" t="s">
        <v>105</v>
      </c>
      <c r="AN535" s="139">
        <v>85</v>
      </c>
      <c r="AO535" s="139">
        <v>5</v>
      </c>
      <c r="AP535" s="139">
        <v>2</v>
      </c>
      <c r="AQ535" s="139" t="s">
        <v>112</v>
      </c>
      <c r="AR535" s="139" t="s">
        <v>106</v>
      </c>
      <c r="AT535" s="139">
        <v>0</v>
      </c>
      <c r="AZ535" s="139">
        <v>0</v>
      </c>
      <c r="BF535" s="139">
        <v>0</v>
      </c>
      <c r="BL535" s="139">
        <v>0</v>
      </c>
      <c r="BM535" s="139"/>
      <c r="BN535" s="139"/>
      <c r="BO535" s="139"/>
      <c r="BP535" s="139"/>
      <c r="BX535" s="139">
        <v>0</v>
      </c>
      <c r="CE535" s="139" t="s">
        <v>1938</v>
      </c>
      <c r="CL535" s="148"/>
      <c r="CM535" s="139"/>
    </row>
    <row r="536" spans="1:91">
      <c r="A536" s="137">
        <v>43308</v>
      </c>
      <c r="B536" s="138" t="s">
        <v>1907</v>
      </c>
      <c r="D536" s="138" t="s">
        <v>1208</v>
      </c>
      <c r="E536" s="139">
        <v>115</v>
      </c>
      <c r="F536" s="139">
        <v>4</v>
      </c>
      <c r="G536" s="140" t="s">
        <v>1140</v>
      </c>
      <c r="H536" s="139">
        <v>11</v>
      </c>
      <c r="I536" s="139">
        <v>50.5</v>
      </c>
      <c r="J536" s="141" t="s">
        <v>707</v>
      </c>
      <c r="K536" s="142">
        <v>266.15500000000003</v>
      </c>
      <c r="L536" s="142">
        <v>266.55</v>
      </c>
      <c r="M536" s="143" t="s">
        <v>1939</v>
      </c>
      <c r="N536" s="144">
        <v>1</v>
      </c>
      <c r="O536" s="139"/>
      <c r="P536" s="139" t="s">
        <v>13</v>
      </c>
      <c r="Q536" s="140" t="s">
        <v>13</v>
      </c>
      <c r="R536" s="139" t="s">
        <v>700</v>
      </c>
      <c r="S536" s="138" t="s">
        <v>700</v>
      </c>
      <c r="T536" s="139" t="s">
        <v>158</v>
      </c>
      <c r="U536" s="139" t="s">
        <v>136</v>
      </c>
      <c r="V536" s="139" t="s">
        <v>695</v>
      </c>
      <c r="W536" s="145">
        <v>4</v>
      </c>
      <c r="X536" s="139" t="s">
        <v>88</v>
      </c>
      <c r="Y536" s="139" t="s">
        <v>690</v>
      </c>
      <c r="Z536" s="139"/>
      <c r="AA536" s="144"/>
      <c r="AD536" s="146" t="s">
        <v>144</v>
      </c>
      <c r="AE536" s="140">
        <v>0</v>
      </c>
      <c r="AF536" s="147"/>
      <c r="AG536" s="139"/>
      <c r="AH536" s="139">
        <v>79.5</v>
      </c>
      <c r="AI536" s="139">
        <v>3</v>
      </c>
      <c r="AJ536" s="139">
        <v>2</v>
      </c>
      <c r="AK536" s="139" t="s">
        <v>108</v>
      </c>
      <c r="AL536" s="139" t="s">
        <v>106</v>
      </c>
      <c r="AN536" s="139">
        <v>0</v>
      </c>
      <c r="AO536" s="139"/>
      <c r="AP536" s="139"/>
      <c r="AQ536" s="139"/>
      <c r="AR536" s="139"/>
      <c r="AT536" s="139">
        <v>0</v>
      </c>
      <c r="AZ536" s="139">
        <v>20</v>
      </c>
      <c r="BA536">
        <v>6</v>
      </c>
      <c r="BB536">
        <v>2</v>
      </c>
      <c r="BC536" t="s">
        <v>108</v>
      </c>
      <c r="BD536" t="s">
        <v>106</v>
      </c>
      <c r="BF536" s="139">
        <v>0</v>
      </c>
      <c r="BL536" s="139">
        <v>0.5</v>
      </c>
      <c r="BM536" s="139">
        <v>2</v>
      </c>
      <c r="BN536" s="139">
        <v>1</v>
      </c>
      <c r="BO536" s="139" t="s">
        <v>108</v>
      </c>
      <c r="BP536" s="139" t="s">
        <v>106</v>
      </c>
      <c r="BX536" s="139">
        <v>0</v>
      </c>
      <c r="CE536" s="139" t="s">
        <v>709</v>
      </c>
      <c r="CL536" s="148"/>
      <c r="CM536" s="139"/>
    </row>
    <row r="537" spans="1:91">
      <c r="A537" s="137">
        <v>43308</v>
      </c>
      <c r="B537" s="138" t="s">
        <v>1907</v>
      </c>
      <c r="D537" s="138" t="s">
        <v>1208</v>
      </c>
      <c r="E537" s="139">
        <v>115</v>
      </c>
      <c r="F537" s="139">
        <v>4</v>
      </c>
      <c r="G537" s="140" t="s">
        <v>1140</v>
      </c>
      <c r="H537" s="139">
        <v>50.5</v>
      </c>
      <c r="I537" s="139">
        <v>51.5</v>
      </c>
      <c r="J537" s="141" t="s">
        <v>707</v>
      </c>
      <c r="K537" s="142">
        <v>266.55</v>
      </c>
      <c r="L537" s="142">
        <v>266.56</v>
      </c>
      <c r="M537" s="143" t="s">
        <v>1940</v>
      </c>
      <c r="N537" s="144">
        <v>1</v>
      </c>
      <c r="O537" s="139"/>
      <c r="P537" s="139" t="s">
        <v>689</v>
      </c>
      <c r="Q537" s="140" t="s">
        <v>689</v>
      </c>
      <c r="R537" s="139" t="s">
        <v>700</v>
      </c>
      <c r="S537" s="138" t="s">
        <v>700</v>
      </c>
      <c r="T537" s="139" t="s">
        <v>158</v>
      </c>
      <c r="U537" s="139" t="s">
        <v>136</v>
      </c>
      <c r="V537" s="139" t="s">
        <v>695</v>
      </c>
      <c r="W537" s="145">
        <v>4</v>
      </c>
      <c r="X537" s="139" t="s">
        <v>88</v>
      </c>
      <c r="Y537" s="139" t="s">
        <v>92</v>
      </c>
      <c r="Z537" s="139"/>
      <c r="AA537" s="144"/>
      <c r="AD537" s="146" t="s">
        <v>144</v>
      </c>
      <c r="AE537" s="140">
        <v>0</v>
      </c>
      <c r="AF537" s="147"/>
      <c r="AG537" s="139"/>
      <c r="AH537" s="139">
        <v>10</v>
      </c>
      <c r="AI537" s="139">
        <v>1</v>
      </c>
      <c r="AJ537" s="139">
        <v>0.5</v>
      </c>
      <c r="AK537" s="139" t="s">
        <v>108</v>
      </c>
      <c r="AL537" s="139" t="s">
        <v>106</v>
      </c>
      <c r="AN537" s="139">
        <v>40</v>
      </c>
      <c r="AO537" s="139">
        <v>3</v>
      </c>
      <c r="AP537" s="139">
        <v>2</v>
      </c>
      <c r="AQ537" s="139" t="s">
        <v>108</v>
      </c>
      <c r="AR537" s="139" t="s">
        <v>106</v>
      </c>
      <c r="AT537" s="139">
        <v>60</v>
      </c>
      <c r="AU537">
        <v>5</v>
      </c>
      <c r="AV537">
        <v>3</v>
      </c>
      <c r="AW537" t="s">
        <v>108</v>
      </c>
      <c r="AX537" t="s">
        <v>106</v>
      </c>
      <c r="AZ537" s="139">
        <v>0</v>
      </c>
      <c r="BF537" s="139">
        <v>0</v>
      </c>
      <c r="BL537" s="139">
        <v>0</v>
      </c>
      <c r="BM537" s="139"/>
      <c r="BN537" s="139"/>
      <c r="BO537" s="139"/>
      <c r="BP537" s="139"/>
      <c r="BX537" s="139">
        <v>0</v>
      </c>
      <c r="CE537" s="139" t="s">
        <v>1941</v>
      </c>
      <c r="CL537" s="148"/>
      <c r="CM537" s="139"/>
    </row>
    <row r="538" spans="1:91">
      <c r="A538" s="137">
        <v>43308</v>
      </c>
      <c r="B538" s="138" t="s">
        <v>1907</v>
      </c>
      <c r="D538" s="138" t="s">
        <v>1208</v>
      </c>
      <c r="E538" s="139">
        <v>115</v>
      </c>
      <c r="F538" s="139">
        <v>4</v>
      </c>
      <c r="G538" s="140" t="s">
        <v>1140</v>
      </c>
      <c r="H538" s="139">
        <v>51.5</v>
      </c>
      <c r="I538" s="139">
        <v>70.5</v>
      </c>
      <c r="J538" s="141" t="s">
        <v>707</v>
      </c>
      <c r="K538" s="142">
        <v>266.56</v>
      </c>
      <c r="L538" s="142">
        <v>266.75</v>
      </c>
      <c r="M538" s="143" t="s">
        <v>1942</v>
      </c>
      <c r="N538" s="144">
        <v>3</v>
      </c>
      <c r="O538" s="139"/>
      <c r="P538" s="139" t="s">
        <v>13</v>
      </c>
      <c r="Q538" s="140" t="s">
        <v>13</v>
      </c>
      <c r="R538" s="139" t="s">
        <v>700</v>
      </c>
      <c r="S538" s="138" t="s">
        <v>700</v>
      </c>
      <c r="T538" s="139" t="s">
        <v>158</v>
      </c>
      <c r="U538" s="139" t="s">
        <v>136</v>
      </c>
      <c r="V538" s="139" t="s">
        <v>695</v>
      </c>
      <c r="W538" s="145">
        <v>4</v>
      </c>
      <c r="X538" s="139" t="s">
        <v>88</v>
      </c>
      <c r="Y538" s="139" t="s">
        <v>690</v>
      </c>
      <c r="Z538" s="139"/>
      <c r="AA538" s="144"/>
      <c r="AD538" s="146" t="s">
        <v>144</v>
      </c>
      <c r="AE538" s="140">
        <v>0</v>
      </c>
      <c r="AF538" s="147"/>
      <c r="AG538" s="139"/>
      <c r="AH538" s="139">
        <v>79.8</v>
      </c>
      <c r="AI538" s="139">
        <v>3</v>
      </c>
      <c r="AJ538" s="139">
        <v>2</v>
      </c>
      <c r="AK538" s="139" t="s">
        <v>108</v>
      </c>
      <c r="AL538" s="139" t="s">
        <v>106</v>
      </c>
      <c r="AN538" s="139">
        <v>0</v>
      </c>
      <c r="AO538" s="139"/>
      <c r="AP538" s="139"/>
      <c r="AQ538" s="139"/>
      <c r="AR538" s="139"/>
      <c r="AT538" s="139">
        <v>0</v>
      </c>
      <c r="AZ538" s="139">
        <v>20</v>
      </c>
      <c r="BA538">
        <v>5</v>
      </c>
      <c r="BB538">
        <v>2</v>
      </c>
      <c r="BC538" t="s">
        <v>108</v>
      </c>
      <c r="BD538" t="s">
        <v>106</v>
      </c>
      <c r="BF538" s="139">
        <v>0</v>
      </c>
      <c r="BL538" s="139">
        <v>0.2</v>
      </c>
      <c r="BM538" s="139">
        <v>1</v>
      </c>
      <c r="BN538" s="139">
        <v>0.5</v>
      </c>
      <c r="BO538" s="139" t="s">
        <v>108</v>
      </c>
      <c r="BP538" s="139" t="s">
        <v>106</v>
      </c>
      <c r="BX538" s="139">
        <v>0</v>
      </c>
      <c r="CE538" s="139" t="s">
        <v>709</v>
      </c>
      <c r="CL538" s="148"/>
      <c r="CM538" s="139"/>
    </row>
    <row r="539" spans="1:91">
      <c r="A539" s="137">
        <v>43308</v>
      </c>
      <c r="B539" s="138" t="s">
        <v>1907</v>
      </c>
      <c r="D539" s="138" t="s">
        <v>1208</v>
      </c>
      <c r="E539" s="139">
        <v>116</v>
      </c>
      <c r="F539" s="139">
        <v>1</v>
      </c>
      <c r="G539" s="140" t="s">
        <v>593</v>
      </c>
      <c r="H539" s="139">
        <v>0</v>
      </c>
      <c r="I539" s="139">
        <v>38</v>
      </c>
      <c r="J539" s="141" t="s">
        <v>707</v>
      </c>
      <c r="K539" s="142">
        <v>266.60000000000002</v>
      </c>
      <c r="L539" s="142">
        <v>266.98</v>
      </c>
      <c r="M539" s="143" t="s">
        <v>1942</v>
      </c>
      <c r="N539" s="139">
        <v>3</v>
      </c>
      <c r="O539" s="139"/>
      <c r="P539" s="139" t="s">
        <v>13</v>
      </c>
      <c r="Q539" s="140" t="s">
        <v>13</v>
      </c>
      <c r="R539" s="139" t="s">
        <v>700</v>
      </c>
      <c r="S539" s="138" t="s">
        <v>700</v>
      </c>
      <c r="T539" s="139" t="s">
        <v>158</v>
      </c>
      <c r="U539" s="139" t="s">
        <v>136</v>
      </c>
      <c r="V539" s="139" t="s">
        <v>695</v>
      </c>
      <c r="W539" s="145">
        <v>4</v>
      </c>
      <c r="X539" s="139" t="s">
        <v>88</v>
      </c>
      <c r="Y539" s="139" t="s">
        <v>690</v>
      </c>
      <c r="Z539" s="139"/>
      <c r="AA539" s="144"/>
      <c r="AD539" s="146" t="s">
        <v>144</v>
      </c>
      <c r="AE539" s="140">
        <v>0</v>
      </c>
      <c r="AF539" s="147"/>
      <c r="AG539" s="139"/>
      <c r="AH539" s="139">
        <v>79.8</v>
      </c>
      <c r="AI539" s="139">
        <v>3</v>
      </c>
      <c r="AJ539" s="139">
        <v>2</v>
      </c>
      <c r="AK539" s="139" t="s">
        <v>108</v>
      </c>
      <c r="AL539" s="139" t="s">
        <v>106</v>
      </c>
      <c r="AN539" s="139">
        <v>0</v>
      </c>
      <c r="AO539" s="139"/>
      <c r="AP539" s="139"/>
      <c r="AQ539" s="139"/>
      <c r="AR539" s="139"/>
      <c r="AT539" s="139">
        <v>0</v>
      </c>
      <c r="AU539" s="139"/>
      <c r="AV539" s="139"/>
      <c r="AW539" s="139"/>
      <c r="AX539" s="139"/>
      <c r="AZ539" s="139">
        <v>20</v>
      </c>
      <c r="BA539" s="139">
        <v>5</v>
      </c>
      <c r="BB539" s="139">
        <v>2</v>
      </c>
      <c r="BC539" s="139" t="s">
        <v>108</v>
      </c>
      <c r="BD539" s="139" t="s">
        <v>106</v>
      </c>
      <c r="BF539" s="139">
        <v>0</v>
      </c>
      <c r="BL539" s="139">
        <v>0.2</v>
      </c>
      <c r="BM539" s="139">
        <v>1</v>
      </c>
      <c r="BN539" s="139">
        <v>0.5</v>
      </c>
      <c r="BO539" s="139" t="s">
        <v>108</v>
      </c>
      <c r="BP539" s="139" t="s">
        <v>106</v>
      </c>
      <c r="BQ539" s="139"/>
      <c r="BX539" s="139">
        <v>0</v>
      </c>
      <c r="CE539" s="139" t="s">
        <v>709</v>
      </c>
      <c r="CL539" s="148"/>
      <c r="CM539" s="139"/>
    </row>
    <row r="540" spans="1:91">
      <c r="A540" s="137">
        <v>43308</v>
      </c>
      <c r="B540" s="138" t="s">
        <v>1907</v>
      </c>
      <c r="D540" s="138" t="s">
        <v>1208</v>
      </c>
      <c r="E540" s="139">
        <v>116</v>
      </c>
      <c r="F540" s="139">
        <v>1</v>
      </c>
      <c r="G540" s="140" t="s">
        <v>593</v>
      </c>
      <c r="H540" s="139">
        <v>38</v>
      </c>
      <c r="I540" s="139">
        <v>38.5</v>
      </c>
      <c r="J540" s="141" t="s">
        <v>707</v>
      </c>
      <c r="K540" s="142">
        <v>266.98</v>
      </c>
      <c r="L540" s="142">
        <v>266.98500000000001</v>
      </c>
      <c r="M540" s="143" t="s">
        <v>1943</v>
      </c>
      <c r="N540" s="139">
        <v>1</v>
      </c>
      <c r="O540" s="139"/>
      <c r="P540" s="139" t="s">
        <v>689</v>
      </c>
      <c r="Q540" s="140" t="s">
        <v>689</v>
      </c>
      <c r="R540" s="139" t="s">
        <v>700</v>
      </c>
      <c r="S540" s="138" t="s">
        <v>700</v>
      </c>
      <c r="T540" s="139" t="s">
        <v>131</v>
      </c>
      <c r="U540" s="139" t="s">
        <v>136</v>
      </c>
      <c r="V540" s="139" t="s">
        <v>695</v>
      </c>
      <c r="W540" s="145">
        <v>4</v>
      </c>
      <c r="X540" s="139" t="s">
        <v>88</v>
      </c>
      <c r="Y540" s="139" t="s">
        <v>92</v>
      </c>
      <c r="Z540" s="139"/>
      <c r="AA540" s="144"/>
      <c r="AD540" s="146" t="s">
        <v>144</v>
      </c>
      <c r="AE540" s="140">
        <v>0</v>
      </c>
      <c r="AF540" s="147"/>
      <c r="AG540" s="139"/>
      <c r="AH540" s="139">
        <v>10</v>
      </c>
      <c r="AI540" s="139">
        <v>1</v>
      </c>
      <c r="AJ540" s="139">
        <v>0.5</v>
      </c>
      <c r="AK540" s="139" t="s">
        <v>108</v>
      </c>
      <c r="AL540" s="139" t="s">
        <v>106</v>
      </c>
      <c r="AN540" s="139">
        <v>60</v>
      </c>
      <c r="AO540" s="139">
        <v>3</v>
      </c>
      <c r="AP540" s="139">
        <v>2</v>
      </c>
      <c r="AQ540" s="139" t="s">
        <v>108</v>
      </c>
      <c r="AR540" s="139" t="s">
        <v>105</v>
      </c>
      <c r="AT540" s="139">
        <v>40</v>
      </c>
      <c r="AU540">
        <v>2</v>
      </c>
      <c r="AV540">
        <v>2</v>
      </c>
      <c r="AW540" t="s">
        <v>108</v>
      </c>
      <c r="AX540" t="s">
        <v>106</v>
      </c>
      <c r="AZ540" s="139">
        <v>0</v>
      </c>
      <c r="BA540" s="139"/>
      <c r="BB540" s="139"/>
      <c r="BC540" s="139"/>
      <c r="BD540" s="139"/>
      <c r="BF540" s="139">
        <v>0</v>
      </c>
      <c r="BL540" s="139">
        <v>0</v>
      </c>
      <c r="BM540" s="139"/>
      <c r="BN540" s="139"/>
      <c r="BO540" s="139"/>
      <c r="BP540" s="139"/>
      <c r="BQ540" s="139"/>
      <c r="BX540" s="139">
        <v>0</v>
      </c>
      <c r="CE540" s="139" t="s">
        <v>1267</v>
      </c>
      <c r="CL540" s="148"/>
      <c r="CM540" s="139"/>
    </row>
    <row r="541" spans="1:91">
      <c r="A541" s="137">
        <v>43308</v>
      </c>
      <c r="B541" s="138" t="s">
        <v>1907</v>
      </c>
      <c r="D541" s="138" t="s">
        <v>1208</v>
      </c>
      <c r="E541" s="139">
        <v>116</v>
      </c>
      <c r="F541" s="139">
        <v>1</v>
      </c>
      <c r="G541" s="140" t="s">
        <v>593</v>
      </c>
      <c r="H541" s="139">
        <v>38.5</v>
      </c>
      <c r="I541" s="139">
        <v>68</v>
      </c>
      <c r="J541" s="141" t="s">
        <v>707</v>
      </c>
      <c r="K541" s="142">
        <v>266.98500000000001</v>
      </c>
      <c r="L541" s="142">
        <v>267.28000000000003</v>
      </c>
      <c r="M541" s="143" t="s">
        <v>1944</v>
      </c>
      <c r="N541" s="139">
        <v>2</v>
      </c>
      <c r="O541" s="139"/>
      <c r="P541" s="139" t="s">
        <v>13</v>
      </c>
      <c r="Q541" s="140" t="s">
        <v>13</v>
      </c>
      <c r="R541" s="139" t="s">
        <v>700</v>
      </c>
      <c r="S541" s="138" t="s">
        <v>700</v>
      </c>
      <c r="T541" s="139" t="s">
        <v>131</v>
      </c>
      <c r="U541" s="139" t="s">
        <v>136</v>
      </c>
      <c r="V541" s="139" t="s">
        <v>695</v>
      </c>
      <c r="W541" s="145">
        <v>4</v>
      </c>
      <c r="X541" s="139" t="s">
        <v>88</v>
      </c>
      <c r="Y541" s="139" t="s">
        <v>690</v>
      </c>
      <c r="Z541" s="139"/>
      <c r="AA541" s="144"/>
      <c r="AD541" s="146" t="s">
        <v>144</v>
      </c>
      <c r="AE541" s="140">
        <v>0</v>
      </c>
      <c r="AF541" s="147"/>
      <c r="AG541" s="139"/>
      <c r="AH541" s="139">
        <v>79.5</v>
      </c>
      <c r="AI541" s="139">
        <v>3</v>
      </c>
      <c r="AJ541" s="139">
        <v>2</v>
      </c>
      <c r="AK541" s="139" t="s">
        <v>108</v>
      </c>
      <c r="AL541" s="139" t="s">
        <v>106</v>
      </c>
      <c r="AN541" s="139">
        <v>0</v>
      </c>
      <c r="AO541" s="139"/>
      <c r="AP541" s="139"/>
      <c r="AQ541" s="139"/>
      <c r="AR541" s="139"/>
      <c r="AT541" s="139">
        <v>0</v>
      </c>
      <c r="AZ541" s="139">
        <v>20</v>
      </c>
      <c r="BA541" s="139">
        <v>13</v>
      </c>
      <c r="BB541" s="139">
        <v>2</v>
      </c>
      <c r="BC541" s="139" t="s">
        <v>108</v>
      </c>
      <c r="BD541" s="139" t="s">
        <v>106</v>
      </c>
      <c r="BF541" s="139">
        <v>0</v>
      </c>
      <c r="BL541" s="139">
        <v>0.5</v>
      </c>
      <c r="BM541" s="139">
        <v>3</v>
      </c>
      <c r="BN541" s="139">
        <v>2</v>
      </c>
      <c r="BO541" s="139" t="s">
        <v>108</v>
      </c>
      <c r="BP541" s="139" t="s">
        <v>106</v>
      </c>
      <c r="BQ541" s="139"/>
      <c r="BX541" s="139">
        <v>0</v>
      </c>
      <c r="CD541" t="s">
        <v>1927</v>
      </c>
      <c r="CE541" s="139" t="s">
        <v>709</v>
      </c>
      <c r="CL541" s="148"/>
      <c r="CM541" s="139"/>
    </row>
    <row r="542" spans="1:91">
      <c r="A542" s="137">
        <v>43308</v>
      </c>
      <c r="B542" s="138" t="s">
        <v>1907</v>
      </c>
      <c r="D542" s="138" t="s">
        <v>1208</v>
      </c>
      <c r="E542" s="139">
        <v>116</v>
      </c>
      <c r="F542" s="139">
        <v>2</v>
      </c>
      <c r="G542" s="140" t="s">
        <v>594</v>
      </c>
      <c r="H542" s="139">
        <v>0</v>
      </c>
      <c r="I542" s="139">
        <v>17</v>
      </c>
      <c r="J542" s="141" t="s">
        <v>707</v>
      </c>
      <c r="K542" s="142">
        <v>267.27999999999997</v>
      </c>
      <c r="L542" s="142">
        <v>267.45</v>
      </c>
      <c r="M542" s="143" t="s">
        <v>1944</v>
      </c>
      <c r="N542" s="139">
        <v>2</v>
      </c>
      <c r="O542" s="139"/>
      <c r="P542" s="139" t="s">
        <v>13</v>
      </c>
      <c r="Q542" s="140" t="s">
        <v>13</v>
      </c>
      <c r="R542" s="139" t="s">
        <v>700</v>
      </c>
      <c r="S542" s="138" t="s">
        <v>700</v>
      </c>
      <c r="T542" s="139" t="s">
        <v>131</v>
      </c>
      <c r="U542" s="139" t="s">
        <v>136</v>
      </c>
      <c r="V542" s="139" t="s">
        <v>695</v>
      </c>
      <c r="W542" s="145">
        <v>4</v>
      </c>
      <c r="X542" s="139" t="s">
        <v>88</v>
      </c>
      <c r="Y542" s="139" t="s">
        <v>690</v>
      </c>
      <c r="Z542" s="139"/>
      <c r="AA542" s="144"/>
      <c r="AD542" s="146" t="s">
        <v>144</v>
      </c>
      <c r="AE542" s="140">
        <v>0</v>
      </c>
      <c r="AF542" s="147"/>
      <c r="AG542" s="139"/>
      <c r="AH542" s="139">
        <v>79.5</v>
      </c>
      <c r="AI542" s="139">
        <v>3</v>
      </c>
      <c r="AJ542" s="139">
        <v>2</v>
      </c>
      <c r="AK542" s="139" t="s">
        <v>108</v>
      </c>
      <c r="AL542" s="139" t="s">
        <v>106</v>
      </c>
      <c r="AN542" s="139">
        <v>0</v>
      </c>
      <c r="AO542" s="139"/>
      <c r="AP542" s="139"/>
      <c r="AQ542" s="139"/>
      <c r="AR542" s="139"/>
      <c r="AT542" s="139">
        <v>0</v>
      </c>
      <c r="AZ542" s="139">
        <v>20</v>
      </c>
      <c r="BA542" s="139">
        <v>13</v>
      </c>
      <c r="BB542" s="139">
        <v>2</v>
      </c>
      <c r="BC542" s="139" t="s">
        <v>108</v>
      </c>
      <c r="BD542" s="139" t="s">
        <v>106</v>
      </c>
      <c r="BF542" s="139">
        <v>0</v>
      </c>
      <c r="BL542" s="139">
        <v>0.5</v>
      </c>
      <c r="BM542" s="139">
        <v>3</v>
      </c>
      <c r="BN542" s="139">
        <v>2</v>
      </c>
      <c r="BO542" s="139" t="s">
        <v>108</v>
      </c>
      <c r="BP542" s="139" t="s">
        <v>106</v>
      </c>
      <c r="BQ542" s="139"/>
      <c r="BX542" s="139">
        <v>0</v>
      </c>
      <c r="CD542" t="s">
        <v>1927</v>
      </c>
      <c r="CE542" s="139" t="s">
        <v>709</v>
      </c>
      <c r="CL542" s="148"/>
      <c r="CM542" s="139"/>
    </row>
    <row r="543" spans="1:91">
      <c r="A543" s="137">
        <v>43308</v>
      </c>
      <c r="B543" s="138" t="s">
        <v>1907</v>
      </c>
      <c r="D543" s="138" t="s">
        <v>1208</v>
      </c>
      <c r="E543" s="139">
        <v>116</v>
      </c>
      <c r="F543" s="139">
        <v>2</v>
      </c>
      <c r="G543" s="140" t="s">
        <v>594</v>
      </c>
      <c r="H543" s="139">
        <v>17</v>
      </c>
      <c r="I543" s="139">
        <v>31</v>
      </c>
      <c r="J543" s="141" t="s">
        <v>707</v>
      </c>
      <c r="K543" s="142">
        <v>267.45</v>
      </c>
      <c r="L543" s="142">
        <v>267.58999999999997</v>
      </c>
      <c r="M543" s="143" t="s">
        <v>1945</v>
      </c>
      <c r="N543" s="139">
        <v>1</v>
      </c>
      <c r="O543" s="139" t="s">
        <v>1903</v>
      </c>
      <c r="P543" s="139" t="s">
        <v>7</v>
      </c>
      <c r="Q543" s="140" t="s">
        <v>1946</v>
      </c>
      <c r="R543" s="139" t="s">
        <v>700</v>
      </c>
      <c r="S543" s="138" t="s">
        <v>700</v>
      </c>
      <c r="T543" s="139" t="s">
        <v>158</v>
      </c>
      <c r="U543" s="139" t="s">
        <v>138</v>
      </c>
      <c r="V543" s="139" t="s">
        <v>695</v>
      </c>
      <c r="W543" s="145">
        <v>4</v>
      </c>
      <c r="X543" s="139" t="s">
        <v>89</v>
      </c>
      <c r="Y543" s="139" t="s">
        <v>92</v>
      </c>
      <c r="Z543" s="139"/>
      <c r="AA543" s="144"/>
      <c r="AD543" s="146" t="s">
        <v>144</v>
      </c>
      <c r="AE543" s="140">
        <v>0</v>
      </c>
      <c r="AF543" s="147"/>
      <c r="AG543" s="139"/>
      <c r="AH543" s="139">
        <v>30</v>
      </c>
      <c r="AI543" s="139">
        <v>2</v>
      </c>
      <c r="AJ543" s="139">
        <v>1.5</v>
      </c>
      <c r="AK543" s="139" t="s">
        <v>108</v>
      </c>
      <c r="AL543" s="139" t="s">
        <v>106</v>
      </c>
      <c r="AN543" s="139">
        <v>30</v>
      </c>
      <c r="AO543" s="139">
        <v>2</v>
      </c>
      <c r="AP543" s="139">
        <v>1</v>
      </c>
      <c r="AQ543" s="139" t="s">
        <v>112</v>
      </c>
      <c r="AR543" s="139" t="s">
        <v>106</v>
      </c>
      <c r="AT543" s="139">
        <v>39.9</v>
      </c>
      <c r="AU543">
        <v>12</v>
      </c>
      <c r="AV543">
        <v>5</v>
      </c>
      <c r="AW543" t="s">
        <v>91</v>
      </c>
      <c r="AX543" t="s">
        <v>106</v>
      </c>
      <c r="AZ543" s="139">
        <v>0</v>
      </c>
      <c r="BA543" s="139"/>
      <c r="BB543" s="139"/>
      <c r="BC543" s="139"/>
      <c r="BD543" s="139"/>
      <c r="BF543" s="139">
        <v>0</v>
      </c>
      <c r="BL543" s="139">
        <v>0.1</v>
      </c>
      <c r="BM543" s="139">
        <v>0.1</v>
      </c>
      <c r="BN543" s="139">
        <v>0.1</v>
      </c>
      <c r="BO543" s="139" t="s">
        <v>108</v>
      </c>
      <c r="BP543" s="139" t="s">
        <v>104</v>
      </c>
      <c r="BQ543" s="139"/>
      <c r="BX543" s="139">
        <v>0</v>
      </c>
      <c r="CE543" s="139" t="s">
        <v>1947</v>
      </c>
      <c r="CL543" s="148"/>
      <c r="CM543" s="139"/>
    </row>
    <row r="544" spans="1:91">
      <c r="A544" s="137">
        <v>43308</v>
      </c>
      <c r="B544" s="138" t="s">
        <v>1907</v>
      </c>
      <c r="D544" s="138" t="s">
        <v>1208</v>
      </c>
      <c r="E544" s="139">
        <v>116</v>
      </c>
      <c r="F544" s="139">
        <v>2</v>
      </c>
      <c r="G544" s="140" t="s">
        <v>594</v>
      </c>
      <c r="H544" s="139">
        <v>31</v>
      </c>
      <c r="I544" s="139">
        <v>43</v>
      </c>
      <c r="J544" s="141" t="s">
        <v>707</v>
      </c>
      <c r="K544" s="142">
        <v>267.58999999999997</v>
      </c>
      <c r="L544" s="142">
        <v>267.70999999999998</v>
      </c>
      <c r="M544" s="143" t="s">
        <v>1948</v>
      </c>
      <c r="N544" s="144">
        <v>1</v>
      </c>
      <c r="O544" s="139"/>
      <c r="P544" s="139" t="s">
        <v>13</v>
      </c>
      <c r="Q544" s="140" t="s">
        <v>13</v>
      </c>
      <c r="R544" s="139" t="s">
        <v>700</v>
      </c>
      <c r="S544" s="138" t="s">
        <v>700</v>
      </c>
      <c r="T544" s="139" t="s">
        <v>158</v>
      </c>
      <c r="U544" s="139" t="s">
        <v>138</v>
      </c>
      <c r="V544" s="139" t="s">
        <v>695</v>
      </c>
      <c r="W544" s="145">
        <v>4</v>
      </c>
      <c r="X544" s="139" t="s">
        <v>88</v>
      </c>
      <c r="Y544" s="139" t="s">
        <v>690</v>
      </c>
      <c r="Z544" s="139"/>
      <c r="AA544" s="144"/>
      <c r="AD544" s="146"/>
      <c r="AE544" s="140"/>
      <c r="AF544" s="147"/>
      <c r="AG544" s="139"/>
      <c r="AH544" s="139">
        <v>84.9</v>
      </c>
      <c r="AI544" s="139">
        <v>1.5</v>
      </c>
      <c r="AJ544" s="139">
        <v>1</v>
      </c>
      <c r="AK544" s="139" t="s">
        <v>108</v>
      </c>
      <c r="AL544" s="139" t="s">
        <v>106</v>
      </c>
      <c r="AN544" s="139">
        <v>0</v>
      </c>
      <c r="AO544" s="139"/>
      <c r="AP544" s="139"/>
      <c r="AQ544" s="139"/>
      <c r="AR544" s="139"/>
      <c r="AT544" s="139">
        <v>0</v>
      </c>
      <c r="AZ544" s="139">
        <v>15</v>
      </c>
      <c r="BA544" s="139">
        <v>5</v>
      </c>
      <c r="BB544" s="139">
        <v>2</v>
      </c>
      <c r="BC544" s="139" t="s">
        <v>108</v>
      </c>
      <c r="BD544" s="139" t="s">
        <v>106</v>
      </c>
      <c r="BF544" s="139">
        <v>0</v>
      </c>
      <c r="BL544" s="139">
        <v>0.1</v>
      </c>
      <c r="BM544" s="139">
        <v>0.2</v>
      </c>
      <c r="BN544" s="139">
        <v>0.1</v>
      </c>
      <c r="BO544" s="139" t="s">
        <v>108</v>
      </c>
      <c r="BP544" s="139" t="s">
        <v>106</v>
      </c>
      <c r="BQ544" s="139"/>
      <c r="BX544" s="139">
        <v>0</v>
      </c>
      <c r="CE544" s="139" t="s">
        <v>709</v>
      </c>
      <c r="CL544" s="148"/>
      <c r="CM544" s="139"/>
    </row>
    <row r="545" spans="1:98">
      <c r="A545" s="137">
        <v>43308</v>
      </c>
      <c r="B545" s="138" t="s">
        <v>1907</v>
      </c>
      <c r="D545" s="138" t="s">
        <v>1208</v>
      </c>
      <c r="E545" s="139">
        <v>116</v>
      </c>
      <c r="F545" s="139">
        <v>2</v>
      </c>
      <c r="G545" s="140" t="s">
        <v>594</v>
      </c>
      <c r="H545" s="139">
        <v>43</v>
      </c>
      <c r="I545" s="139">
        <v>44</v>
      </c>
      <c r="J545" s="141" t="s">
        <v>707</v>
      </c>
      <c r="K545" s="142">
        <v>267.70999999999998</v>
      </c>
      <c r="L545" s="142">
        <v>267.71999999999997</v>
      </c>
      <c r="M545" s="143" t="s">
        <v>1949</v>
      </c>
      <c r="N545" s="144">
        <v>1</v>
      </c>
      <c r="O545" s="139"/>
      <c r="P545" s="139" t="s">
        <v>1465</v>
      </c>
      <c r="Q545" s="140" t="s">
        <v>1465</v>
      </c>
      <c r="R545" s="139" t="s">
        <v>700</v>
      </c>
      <c r="S545" s="138" t="s">
        <v>700</v>
      </c>
      <c r="T545" s="139" t="s">
        <v>131</v>
      </c>
      <c r="U545" s="139" t="s">
        <v>136</v>
      </c>
      <c r="V545" s="139" t="s">
        <v>695</v>
      </c>
      <c r="W545" s="145">
        <v>4</v>
      </c>
      <c r="X545" s="139" t="s">
        <v>88</v>
      </c>
      <c r="Y545" s="139" t="s">
        <v>92</v>
      </c>
      <c r="Z545" s="139"/>
      <c r="AA545" s="144"/>
      <c r="AD545" s="146" t="s">
        <v>144</v>
      </c>
      <c r="AE545" s="140">
        <v>0</v>
      </c>
      <c r="AF545" s="147"/>
      <c r="AG545" s="139"/>
      <c r="AH545" s="139">
        <v>1</v>
      </c>
      <c r="AI545" s="139">
        <v>1</v>
      </c>
      <c r="AJ545" s="139">
        <v>1</v>
      </c>
      <c r="AK545" s="139" t="s">
        <v>108</v>
      </c>
      <c r="AL545" s="139" t="s">
        <v>106</v>
      </c>
      <c r="AN545" s="139">
        <v>0</v>
      </c>
      <c r="AO545" s="139"/>
      <c r="AP545" s="139"/>
      <c r="AQ545" s="139"/>
      <c r="AR545" s="139"/>
      <c r="AT545" s="139">
        <v>92</v>
      </c>
      <c r="AU545">
        <v>3</v>
      </c>
      <c r="AV545">
        <v>2</v>
      </c>
      <c r="AW545" t="s">
        <v>108</v>
      </c>
      <c r="AX545" t="s">
        <v>106</v>
      </c>
      <c r="AZ545" s="139">
        <v>7</v>
      </c>
      <c r="BA545" s="139">
        <v>1.5</v>
      </c>
      <c r="BB545" s="139">
        <v>1</v>
      </c>
      <c r="BC545" s="139" t="s">
        <v>108</v>
      </c>
      <c r="BD545" s="139" t="s">
        <v>104</v>
      </c>
      <c r="BF545" s="139">
        <v>0</v>
      </c>
      <c r="BL545" s="139">
        <v>0</v>
      </c>
      <c r="BM545" s="139"/>
      <c r="BN545" s="139"/>
      <c r="BO545" s="139"/>
      <c r="BP545" s="139"/>
      <c r="BQ545" s="139"/>
      <c r="BX545" s="139">
        <v>0</v>
      </c>
      <c r="CE545" s="139" t="s">
        <v>1950</v>
      </c>
      <c r="CL545" s="148"/>
      <c r="CM545" s="139"/>
    </row>
    <row r="546" spans="1:98">
      <c r="A546" s="137">
        <v>43308</v>
      </c>
      <c r="B546" s="138" t="s">
        <v>1907</v>
      </c>
      <c r="D546" s="138" t="s">
        <v>1208</v>
      </c>
      <c r="E546" s="139">
        <v>116</v>
      </c>
      <c r="F546" s="139">
        <v>2</v>
      </c>
      <c r="G546" s="140" t="s">
        <v>594</v>
      </c>
      <c r="H546" s="139">
        <v>44</v>
      </c>
      <c r="I546" s="139">
        <v>50</v>
      </c>
      <c r="J546" s="141" t="s">
        <v>707</v>
      </c>
      <c r="K546" s="142">
        <v>267.71999999999997</v>
      </c>
      <c r="L546" s="142">
        <v>267.77999999999997</v>
      </c>
      <c r="M546" s="143" t="s">
        <v>1951</v>
      </c>
      <c r="N546" s="144">
        <v>1</v>
      </c>
      <c r="O546" s="139"/>
      <c r="P546" s="139" t="s">
        <v>13</v>
      </c>
      <c r="Q546" s="140" t="s">
        <v>13</v>
      </c>
      <c r="R546" s="139" t="s">
        <v>700</v>
      </c>
      <c r="S546" s="138" t="s">
        <v>700</v>
      </c>
      <c r="T546" s="139" t="s">
        <v>131</v>
      </c>
      <c r="U546" s="139" t="s">
        <v>136</v>
      </c>
      <c r="V546" s="139" t="s">
        <v>695</v>
      </c>
      <c r="W546" s="145">
        <v>4</v>
      </c>
      <c r="X546" s="139" t="s">
        <v>88</v>
      </c>
      <c r="Y546" s="139" t="s">
        <v>690</v>
      </c>
      <c r="Z546" s="139"/>
      <c r="AA546" s="144"/>
      <c r="AD546" s="146" t="s">
        <v>144</v>
      </c>
      <c r="AE546" s="140">
        <v>0</v>
      </c>
      <c r="AF546" s="147"/>
      <c r="AG546" s="139"/>
      <c r="AH546" s="139">
        <v>84.9</v>
      </c>
      <c r="AI546" s="139">
        <v>2</v>
      </c>
      <c r="AJ546" s="139">
        <v>1</v>
      </c>
      <c r="AK546" s="139" t="s">
        <v>108</v>
      </c>
      <c r="AL546" s="139" t="s">
        <v>106</v>
      </c>
      <c r="AN546" s="139">
        <v>0</v>
      </c>
      <c r="AO546" s="139"/>
      <c r="AP546" s="139"/>
      <c r="AQ546" s="139"/>
      <c r="AR546" s="139"/>
      <c r="AT546" s="139">
        <v>0</v>
      </c>
      <c r="AZ546" s="139">
        <v>15</v>
      </c>
      <c r="BA546">
        <v>5</v>
      </c>
      <c r="BB546">
        <v>2.5</v>
      </c>
      <c r="BC546" t="s">
        <v>108</v>
      </c>
      <c r="BD546" t="s">
        <v>106</v>
      </c>
      <c r="BF546" s="139">
        <v>0</v>
      </c>
      <c r="BL546" s="139">
        <v>0.1</v>
      </c>
      <c r="BM546" s="139">
        <v>0.3</v>
      </c>
      <c r="BN546" s="139">
        <v>0.2</v>
      </c>
      <c r="BO546" s="139" t="s">
        <v>108</v>
      </c>
      <c r="BP546" s="139" t="s">
        <v>106</v>
      </c>
      <c r="BQ546" s="139"/>
      <c r="BX546" s="139">
        <v>0</v>
      </c>
      <c r="CE546" s="139" t="s">
        <v>709</v>
      </c>
      <c r="CL546" s="148"/>
      <c r="CM546" s="139"/>
    </row>
    <row r="547" spans="1:98">
      <c r="A547" s="137">
        <v>43308</v>
      </c>
      <c r="B547" s="138" t="s">
        <v>1907</v>
      </c>
      <c r="D547" s="138" t="s">
        <v>1208</v>
      </c>
      <c r="E547" s="139">
        <v>116</v>
      </c>
      <c r="F547" s="139">
        <v>2</v>
      </c>
      <c r="G547" s="140" t="s">
        <v>594</v>
      </c>
      <c r="H547" s="139">
        <v>50</v>
      </c>
      <c r="I547" s="139">
        <v>57</v>
      </c>
      <c r="J547" s="141" t="s">
        <v>707</v>
      </c>
      <c r="K547" s="142">
        <v>267.77999999999997</v>
      </c>
      <c r="L547" s="142">
        <v>267.84999999999997</v>
      </c>
      <c r="M547" s="143" t="s">
        <v>1952</v>
      </c>
      <c r="N547" s="144">
        <v>1</v>
      </c>
      <c r="O547" s="139"/>
      <c r="P547" s="139" t="s">
        <v>689</v>
      </c>
      <c r="Q547" s="140" t="s">
        <v>689</v>
      </c>
      <c r="R547" s="139" t="s">
        <v>700</v>
      </c>
      <c r="S547" s="138" t="s">
        <v>700</v>
      </c>
      <c r="T547" s="139" t="s">
        <v>158</v>
      </c>
      <c r="U547" s="139" t="s">
        <v>136</v>
      </c>
      <c r="V547" s="139" t="s">
        <v>696</v>
      </c>
      <c r="W547" s="145">
        <v>5</v>
      </c>
      <c r="X547" s="139" t="s">
        <v>88</v>
      </c>
      <c r="Y547" s="139" t="s">
        <v>92</v>
      </c>
      <c r="Z547" s="139"/>
      <c r="AA547" s="144"/>
      <c r="AD547" s="146" t="s">
        <v>144</v>
      </c>
      <c r="AE547" s="140">
        <v>0</v>
      </c>
      <c r="AF547" s="147"/>
      <c r="AG547" s="139"/>
      <c r="AH547" s="139">
        <v>5</v>
      </c>
      <c r="AI547" s="139">
        <v>4</v>
      </c>
      <c r="AJ547" s="139">
        <v>1.5</v>
      </c>
      <c r="AK547" s="139" t="s">
        <v>108</v>
      </c>
      <c r="AL547" s="139" t="s">
        <v>106</v>
      </c>
      <c r="AN547" s="139">
        <v>64.900000000000006</v>
      </c>
      <c r="AO547" s="139">
        <v>6</v>
      </c>
      <c r="AP547" s="139">
        <v>4</v>
      </c>
      <c r="AQ547" s="139" t="s">
        <v>108</v>
      </c>
      <c r="AR547" s="139" t="s">
        <v>105</v>
      </c>
      <c r="AT547" s="139">
        <v>30</v>
      </c>
      <c r="AU547">
        <v>2.5</v>
      </c>
      <c r="AV547">
        <v>2</v>
      </c>
      <c r="AW547" t="s">
        <v>112</v>
      </c>
      <c r="AX547" t="s">
        <v>106</v>
      </c>
      <c r="AZ547" s="139">
        <v>0</v>
      </c>
      <c r="BF547" s="139">
        <v>0</v>
      </c>
      <c r="BL547" s="139">
        <v>0.1</v>
      </c>
      <c r="BM547" s="139">
        <v>0.5</v>
      </c>
      <c r="BN547" s="139">
        <v>0.5</v>
      </c>
      <c r="BO547" s="139" t="s">
        <v>108</v>
      </c>
      <c r="BP547" s="139" t="s">
        <v>104</v>
      </c>
      <c r="BQ547" s="139"/>
      <c r="BX547" s="139">
        <v>0</v>
      </c>
      <c r="CE547" s="139" t="s">
        <v>1918</v>
      </c>
      <c r="CL547" s="148"/>
      <c r="CM547" s="139"/>
    </row>
    <row r="548" spans="1:98">
      <c r="A548" s="137">
        <v>43308</v>
      </c>
      <c r="B548" s="138" t="s">
        <v>1907</v>
      </c>
      <c r="D548" s="138" t="s">
        <v>1208</v>
      </c>
      <c r="E548" s="139">
        <v>116</v>
      </c>
      <c r="F548" s="139">
        <v>2</v>
      </c>
      <c r="G548" s="140" t="s">
        <v>594</v>
      </c>
      <c r="H548" s="139">
        <v>57</v>
      </c>
      <c r="I548" s="139">
        <v>61.5</v>
      </c>
      <c r="J548" s="141" t="s">
        <v>707</v>
      </c>
      <c r="K548" s="142">
        <v>267.84999999999997</v>
      </c>
      <c r="L548" s="142">
        <v>267.89499999999998</v>
      </c>
      <c r="M548" s="143" t="s">
        <v>1953</v>
      </c>
      <c r="N548" s="144">
        <v>2</v>
      </c>
      <c r="P548" s="139" t="s">
        <v>13</v>
      </c>
      <c r="Q548" s="140" t="s">
        <v>13</v>
      </c>
      <c r="R548" s="139" t="s">
        <v>700</v>
      </c>
      <c r="S548" s="138" t="s">
        <v>700</v>
      </c>
      <c r="T548" s="139" t="s">
        <v>158</v>
      </c>
      <c r="U548" s="139" t="s">
        <v>138</v>
      </c>
      <c r="V548" s="139" t="s">
        <v>695</v>
      </c>
      <c r="W548" s="145">
        <v>4</v>
      </c>
      <c r="X548" s="139" t="s">
        <v>88</v>
      </c>
      <c r="Y548" s="139" t="s">
        <v>690</v>
      </c>
      <c r="Z548" s="139"/>
      <c r="AA548" s="144"/>
      <c r="AD548" s="146" t="s">
        <v>144</v>
      </c>
      <c r="AE548" s="140">
        <v>0</v>
      </c>
      <c r="AF548" s="147"/>
      <c r="AG548" s="139"/>
      <c r="AH548" s="139">
        <v>84.9</v>
      </c>
      <c r="AI548" s="139">
        <v>2</v>
      </c>
      <c r="AJ548" s="139">
        <v>1</v>
      </c>
      <c r="AK548" s="139" t="s">
        <v>108</v>
      </c>
      <c r="AL548" s="139" t="s">
        <v>106</v>
      </c>
      <c r="AN548" s="139">
        <v>0</v>
      </c>
      <c r="AT548" s="139">
        <v>0</v>
      </c>
      <c r="AZ548" s="139">
        <v>15</v>
      </c>
      <c r="BA548" s="139">
        <v>3.5</v>
      </c>
      <c r="BB548" s="139">
        <v>2</v>
      </c>
      <c r="BC548" s="139" t="s">
        <v>108</v>
      </c>
      <c r="BD548" s="139" t="s">
        <v>106</v>
      </c>
      <c r="BF548" s="139">
        <v>0</v>
      </c>
      <c r="BL548" s="139">
        <v>0.1</v>
      </c>
      <c r="BM548" s="139">
        <v>0.3</v>
      </c>
      <c r="BN548" s="139">
        <v>0.2</v>
      </c>
      <c r="BO548" s="139" t="s">
        <v>108</v>
      </c>
      <c r="BP548" s="139" t="s">
        <v>106</v>
      </c>
      <c r="BX548" s="139">
        <v>0</v>
      </c>
      <c r="CE548" s="139" t="s">
        <v>709</v>
      </c>
      <c r="CL548" s="148"/>
      <c r="CM548" s="139"/>
    </row>
    <row r="549" spans="1:98">
      <c r="A549" s="230">
        <v>43308</v>
      </c>
      <c r="B549" s="231" t="s">
        <v>1907</v>
      </c>
      <c r="C549" s="106"/>
      <c r="D549" s="231" t="s">
        <v>1208</v>
      </c>
      <c r="E549" s="232">
        <v>116</v>
      </c>
      <c r="F549" s="232">
        <v>3</v>
      </c>
      <c r="G549" s="233" t="s">
        <v>595</v>
      </c>
      <c r="H549" s="232">
        <v>0</v>
      </c>
      <c r="I549" s="232">
        <v>4</v>
      </c>
      <c r="J549" s="234" t="s">
        <v>707</v>
      </c>
      <c r="K549" s="235">
        <v>267.89499999999998</v>
      </c>
      <c r="L549" s="235">
        <v>267.935</v>
      </c>
      <c r="M549" s="236" t="s">
        <v>1953</v>
      </c>
      <c r="N549" s="237">
        <v>2</v>
      </c>
      <c r="O549" s="232"/>
      <c r="P549" s="232" t="s">
        <v>13</v>
      </c>
      <c r="Q549" s="233" t="s">
        <v>13</v>
      </c>
      <c r="R549" s="232" t="s">
        <v>700</v>
      </c>
      <c r="S549" s="231" t="s">
        <v>700</v>
      </c>
      <c r="T549" s="232" t="s">
        <v>158</v>
      </c>
      <c r="U549" s="232" t="s">
        <v>138</v>
      </c>
      <c r="V549" s="232" t="s">
        <v>695</v>
      </c>
      <c r="W549" s="238">
        <v>4</v>
      </c>
      <c r="X549" s="232" t="s">
        <v>88</v>
      </c>
      <c r="Y549" s="232" t="s">
        <v>690</v>
      </c>
      <c r="Z549" s="232"/>
      <c r="AA549" s="237"/>
      <c r="AB549" s="106"/>
      <c r="AC549" s="106"/>
      <c r="AD549" s="239" t="s">
        <v>144</v>
      </c>
      <c r="AE549" s="233">
        <v>0</v>
      </c>
      <c r="AF549" s="240"/>
      <c r="AG549" s="232"/>
      <c r="AH549" s="232">
        <v>84.9</v>
      </c>
      <c r="AI549" s="232">
        <v>2</v>
      </c>
      <c r="AJ549" s="232">
        <v>1</v>
      </c>
      <c r="AK549" s="232" t="s">
        <v>108</v>
      </c>
      <c r="AL549" s="232" t="s">
        <v>106</v>
      </c>
      <c r="AM549" s="106"/>
      <c r="AN549" s="232">
        <v>0</v>
      </c>
      <c r="AO549" s="106"/>
      <c r="AP549" s="106"/>
      <c r="AQ549" s="106"/>
      <c r="AR549" s="106"/>
      <c r="AS549" s="106"/>
      <c r="AT549" s="232">
        <v>0</v>
      </c>
      <c r="AU549" s="106"/>
      <c r="AV549" s="106"/>
      <c r="AW549" s="106"/>
      <c r="AX549" s="106"/>
      <c r="AY549" s="106"/>
      <c r="AZ549" s="232">
        <v>15</v>
      </c>
      <c r="BA549" s="232">
        <v>3.5</v>
      </c>
      <c r="BB549" s="232">
        <v>2</v>
      </c>
      <c r="BC549" s="232" t="s">
        <v>108</v>
      </c>
      <c r="BD549" s="232" t="s">
        <v>106</v>
      </c>
      <c r="BE549" s="106"/>
      <c r="BF549" s="232">
        <v>0</v>
      </c>
      <c r="BG549" s="106"/>
      <c r="BH549" s="106"/>
      <c r="BI549" s="106"/>
      <c r="BJ549" s="106"/>
      <c r="BK549" s="106"/>
      <c r="BL549" s="232">
        <v>0.1</v>
      </c>
      <c r="BM549" s="232">
        <v>0.3</v>
      </c>
      <c r="BN549" s="232">
        <v>0.2</v>
      </c>
      <c r="BO549" s="232" t="s">
        <v>108</v>
      </c>
      <c r="BP549" s="232" t="s">
        <v>106</v>
      </c>
      <c r="BQ549" s="232"/>
      <c r="BR549" s="106"/>
      <c r="BS549" s="106"/>
      <c r="BT549" s="106"/>
      <c r="BU549" s="106"/>
      <c r="BV549" s="106"/>
      <c r="BW549" s="106"/>
      <c r="BX549" s="232">
        <v>0</v>
      </c>
      <c r="BY549" s="106"/>
      <c r="BZ549" s="106"/>
      <c r="CA549" s="106"/>
      <c r="CB549" s="106"/>
      <c r="CC549" s="106"/>
      <c r="CD549" s="106"/>
      <c r="CE549" s="232" t="s">
        <v>709</v>
      </c>
      <c r="CF549" s="106"/>
      <c r="CG549" s="106"/>
      <c r="CH549" s="106"/>
      <c r="CI549" s="106"/>
      <c r="CJ549" s="106"/>
      <c r="CK549" s="106"/>
      <c r="CL549" s="241"/>
      <c r="CM549" s="232"/>
      <c r="CN549" s="106"/>
      <c r="CO549" s="106"/>
      <c r="CP549" s="106"/>
      <c r="CQ549" s="106"/>
      <c r="CR549" s="106"/>
      <c r="CS549" s="106"/>
      <c r="CT549" s="106"/>
    </row>
    <row r="550" spans="1:98">
      <c r="A550" s="123">
        <v>43308</v>
      </c>
      <c r="B550" s="108" t="s">
        <v>1907</v>
      </c>
      <c r="D550" s="108" t="s">
        <v>1208</v>
      </c>
      <c r="E550" s="108">
        <v>116</v>
      </c>
      <c r="F550" s="108">
        <v>3</v>
      </c>
      <c r="G550" s="124" t="s">
        <v>595</v>
      </c>
      <c r="H550" s="108">
        <v>4</v>
      </c>
      <c r="I550" s="108">
        <v>5</v>
      </c>
      <c r="J550" s="132" t="s">
        <v>707</v>
      </c>
      <c r="K550" s="142">
        <v>267.935</v>
      </c>
      <c r="L550" s="142">
        <v>267.94499999999999</v>
      </c>
      <c r="M550" s="113" t="s">
        <v>1954</v>
      </c>
      <c r="N550" s="128">
        <v>1</v>
      </c>
      <c r="O550" s="108"/>
      <c r="P550" s="108" t="s">
        <v>689</v>
      </c>
      <c r="Q550" s="108" t="s">
        <v>689</v>
      </c>
      <c r="R550" s="124" t="s">
        <v>700</v>
      </c>
      <c r="S550" s="108" t="s">
        <v>700</v>
      </c>
      <c r="T550" t="s">
        <v>131</v>
      </c>
      <c r="U550" t="s">
        <v>136</v>
      </c>
      <c r="V550" s="108" t="s">
        <v>696</v>
      </c>
      <c r="W550" s="108">
        <v>5</v>
      </c>
      <c r="X550" s="129" t="s">
        <v>88</v>
      </c>
      <c r="Y550" s="108" t="s">
        <v>92</v>
      </c>
      <c r="Z550" s="108"/>
      <c r="AD550" s="108"/>
      <c r="AE550" s="108"/>
      <c r="AG550" s="108"/>
      <c r="AH550" s="124">
        <v>5</v>
      </c>
      <c r="AI550" s="130">
        <v>3</v>
      </c>
      <c r="AJ550" s="108">
        <v>2</v>
      </c>
      <c r="AK550" s="131" t="s">
        <v>108</v>
      </c>
      <c r="AL550" s="108" t="s">
        <v>105</v>
      </c>
      <c r="AN550" s="108">
        <v>40</v>
      </c>
      <c r="AO550">
        <v>8</v>
      </c>
      <c r="AP550">
        <v>5.5</v>
      </c>
      <c r="AQ550" t="s">
        <v>108</v>
      </c>
      <c r="AR550" t="s">
        <v>105</v>
      </c>
      <c r="AT550" s="108">
        <v>55</v>
      </c>
      <c r="AU550">
        <v>5</v>
      </c>
      <c r="AV550">
        <v>4</v>
      </c>
      <c r="AW550" t="s">
        <v>108</v>
      </c>
      <c r="AX550" t="s">
        <v>105</v>
      </c>
      <c r="AZ550" s="108">
        <v>0</v>
      </c>
      <c r="BA550" s="108"/>
      <c r="BB550" s="108"/>
      <c r="BC550" s="108"/>
      <c r="BD550" s="108"/>
      <c r="BF550" s="131">
        <v>0</v>
      </c>
      <c r="BL550" s="108">
        <v>0</v>
      </c>
      <c r="BM550" s="131"/>
      <c r="BN550" s="108"/>
      <c r="BO550" s="108"/>
      <c r="BP550" s="108"/>
      <c r="BQ550" s="108"/>
      <c r="BX550" s="108">
        <v>0</v>
      </c>
      <c r="CE550" s="108" t="s">
        <v>1267</v>
      </c>
      <c r="CL550" s="108"/>
      <c r="CM550" s="108"/>
    </row>
    <row r="551" spans="1:98">
      <c r="A551" s="123">
        <v>43308</v>
      </c>
      <c r="B551" s="108" t="s">
        <v>1907</v>
      </c>
      <c r="D551" s="108" t="s">
        <v>1208</v>
      </c>
      <c r="E551" s="108">
        <v>116</v>
      </c>
      <c r="F551" s="108">
        <v>3</v>
      </c>
      <c r="G551" s="124" t="s">
        <v>595</v>
      </c>
      <c r="H551" s="108">
        <v>5</v>
      </c>
      <c r="I551" s="108">
        <v>52</v>
      </c>
      <c r="J551" s="132" t="s">
        <v>707</v>
      </c>
      <c r="K551" s="142">
        <v>267.94499999999999</v>
      </c>
      <c r="L551" s="142">
        <v>268.41499999999996</v>
      </c>
      <c r="M551" s="113" t="s">
        <v>1955</v>
      </c>
      <c r="N551" s="128">
        <v>1</v>
      </c>
      <c r="P551" s="108" t="s">
        <v>13</v>
      </c>
      <c r="Q551" s="108" t="s">
        <v>13</v>
      </c>
      <c r="R551" s="124" t="s">
        <v>700</v>
      </c>
      <c r="S551" s="108" t="s">
        <v>21</v>
      </c>
      <c r="T551" s="108" t="s">
        <v>131</v>
      </c>
      <c r="U551" s="108" t="s">
        <v>136</v>
      </c>
      <c r="V551" s="108" t="s">
        <v>695</v>
      </c>
      <c r="W551" s="108">
        <v>4</v>
      </c>
      <c r="X551" s="129" t="s">
        <v>88</v>
      </c>
      <c r="Y551" s="108" t="s">
        <v>690</v>
      </c>
      <c r="Z551" s="108"/>
      <c r="AD551" s="108" t="s">
        <v>144</v>
      </c>
      <c r="AE551" s="108">
        <v>0</v>
      </c>
      <c r="AG551" s="108"/>
      <c r="AH551" s="124">
        <v>84.9</v>
      </c>
      <c r="AI551" s="130">
        <v>2</v>
      </c>
      <c r="AJ551" s="108">
        <v>1.5</v>
      </c>
      <c r="AK551" s="131" t="s">
        <v>108</v>
      </c>
      <c r="AL551" s="108" t="s">
        <v>106</v>
      </c>
      <c r="AN551" s="108">
        <v>0</v>
      </c>
      <c r="AT551" s="108">
        <v>0</v>
      </c>
      <c r="AZ551" s="108">
        <v>15</v>
      </c>
      <c r="BA551" s="108">
        <v>5</v>
      </c>
      <c r="BB551" s="108">
        <v>2.5</v>
      </c>
      <c r="BC551" s="108" t="s">
        <v>108</v>
      </c>
      <c r="BD551" s="108" t="s">
        <v>106</v>
      </c>
      <c r="BF551" s="131">
        <v>0</v>
      </c>
      <c r="BL551" s="108">
        <v>0.1</v>
      </c>
      <c r="BM551" s="131">
        <v>0.3</v>
      </c>
      <c r="BN551" s="108">
        <v>0.2</v>
      </c>
      <c r="BO551" s="108" t="s">
        <v>108</v>
      </c>
      <c r="BP551" s="108" t="s">
        <v>106</v>
      </c>
      <c r="BQ551" s="108"/>
      <c r="BX551" s="108">
        <v>0</v>
      </c>
      <c r="CD551" t="s">
        <v>1956</v>
      </c>
      <c r="CE551" s="108" t="s">
        <v>709</v>
      </c>
      <c r="CL551" s="108"/>
      <c r="CM551" s="108"/>
    </row>
    <row r="552" spans="1:98">
      <c r="A552" s="123">
        <v>43308</v>
      </c>
      <c r="B552" s="108" t="s">
        <v>1907</v>
      </c>
      <c r="D552" s="108" t="s">
        <v>1208</v>
      </c>
      <c r="E552" s="108">
        <v>116</v>
      </c>
      <c r="F552" s="108">
        <v>3</v>
      </c>
      <c r="G552" s="124" t="s">
        <v>595</v>
      </c>
      <c r="H552" s="108">
        <v>52</v>
      </c>
      <c r="I552" s="108">
        <v>58</v>
      </c>
      <c r="J552" s="132" t="s">
        <v>707</v>
      </c>
      <c r="K552" s="142">
        <v>268.41499999999996</v>
      </c>
      <c r="L552" s="142">
        <v>268.47499999999997</v>
      </c>
      <c r="M552" s="113" t="s">
        <v>1957</v>
      </c>
      <c r="N552" s="128">
        <v>1</v>
      </c>
      <c r="O552" s="108"/>
      <c r="P552" s="108" t="s">
        <v>12</v>
      </c>
      <c r="Q552" s="108" t="s">
        <v>12</v>
      </c>
      <c r="R552" s="124" t="s">
        <v>21</v>
      </c>
      <c r="S552" s="108" t="s">
        <v>700</v>
      </c>
      <c r="T552" s="108" t="s">
        <v>131</v>
      </c>
      <c r="U552" s="108" t="s">
        <v>136</v>
      </c>
      <c r="V552" s="108" t="s">
        <v>695</v>
      </c>
      <c r="W552" s="108">
        <v>4</v>
      </c>
      <c r="X552" s="129" t="s">
        <v>88</v>
      </c>
      <c r="Y552" s="108" t="s">
        <v>92</v>
      </c>
      <c r="Z552" s="108"/>
      <c r="AD552" s="108" t="s">
        <v>144</v>
      </c>
      <c r="AE552" s="108">
        <v>0</v>
      </c>
      <c r="AG552" s="108"/>
      <c r="AH552" s="124">
        <v>99</v>
      </c>
      <c r="AI552" s="130">
        <v>1.5</v>
      </c>
      <c r="AJ552" s="108">
        <v>1</v>
      </c>
      <c r="AK552" s="131" t="s">
        <v>108</v>
      </c>
      <c r="AL552" s="108" t="s">
        <v>106</v>
      </c>
      <c r="AN552" s="108">
        <v>0</v>
      </c>
      <c r="AO552" s="108"/>
      <c r="AP552" s="108"/>
      <c r="AQ552" s="108"/>
      <c r="AR552" s="131"/>
      <c r="AT552" s="108">
        <v>0</v>
      </c>
      <c r="AU552" s="108"/>
      <c r="AV552" s="108"/>
      <c r="AW552" s="108"/>
      <c r="AX552" s="108"/>
      <c r="AZ552" s="108">
        <v>0</v>
      </c>
      <c r="BA552" s="108"/>
      <c r="BB552" s="108"/>
      <c r="BC552" s="108"/>
      <c r="BD552" s="108"/>
      <c r="BF552" s="131">
        <v>0</v>
      </c>
      <c r="BL552" s="108">
        <v>1</v>
      </c>
      <c r="BM552" s="131">
        <v>1</v>
      </c>
      <c r="BN552" s="108">
        <v>0.5</v>
      </c>
      <c r="BO552" s="108" t="s">
        <v>108</v>
      </c>
      <c r="BP552" s="108" t="s">
        <v>104</v>
      </c>
      <c r="BQ552" s="108"/>
      <c r="BX552" s="108">
        <v>0</v>
      </c>
      <c r="CE552" s="108" t="s">
        <v>1958</v>
      </c>
      <c r="CL552" s="108"/>
      <c r="CM552" s="108"/>
    </row>
    <row r="553" spans="1:98">
      <c r="A553" s="123">
        <v>43308</v>
      </c>
      <c r="B553" s="108" t="s">
        <v>1907</v>
      </c>
      <c r="D553" s="108" t="s">
        <v>1208</v>
      </c>
      <c r="E553" s="108">
        <v>116</v>
      </c>
      <c r="F553" s="108">
        <v>3</v>
      </c>
      <c r="G553" s="124" t="s">
        <v>595</v>
      </c>
      <c r="H553" s="108">
        <v>58</v>
      </c>
      <c r="I553" s="108">
        <v>65.5</v>
      </c>
      <c r="J553" s="132" t="s">
        <v>707</v>
      </c>
      <c r="K553" s="142">
        <v>268.47499999999997</v>
      </c>
      <c r="L553" s="142">
        <v>268.54999999999995</v>
      </c>
      <c r="M553" s="113" t="s">
        <v>1959</v>
      </c>
      <c r="N553" s="128">
        <v>1</v>
      </c>
      <c r="P553" s="108" t="s">
        <v>1465</v>
      </c>
      <c r="Q553" s="108" t="s">
        <v>1465</v>
      </c>
      <c r="R553" s="124" t="s">
        <v>700</v>
      </c>
      <c r="S553" s="108" t="s">
        <v>700</v>
      </c>
      <c r="T553" s="108" t="s">
        <v>131</v>
      </c>
      <c r="U553" s="108" t="s">
        <v>136</v>
      </c>
      <c r="V553" s="108" t="s">
        <v>695</v>
      </c>
      <c r="W553" s="108">
        <v>4</v>
      </c>
      <c r="X553" s="129" t="s">
        <v>88</v>
      </c>
      <c r="Y553" s="108" t="s">
        <v>92</v>
      </c>
      <c r="AD553" s="108" t="s">
        <v>144</v>
      </c>
      <c r="AE553" s="108">
        <v>0</v>
      </c>
      <c r="AG553" s="108"/>
      <c r="AH553" s="124">
        <v>0</v>
      </c>
      <c r="AI553" s="130"/>
      <c r="AJ553" s="108"/>
      <c r="AK553" s="131"/>
      <c r="AL553" s="108"/>
      <c r="AN553" s="108">
        <v>0</v>
      </c>
      <c r="AT553" s="108">
        <v>10</v>
      </c>
      <c r="AU553">
        <v>2</v>
      </c>
      <c r="AV553">
        <v>1</v>
      </c>
      <c r="AW553" t="s">
        <v>108</v>
      </c>
      <c r="AX553" t="s">
        <v>106</v>
      </c>
      <c r="AZ553" s="108">
        <v>90</v>
      </c>
      <c r="BA553" s="108">
        <v>2</v>
      </c>
      <c r="BB553" s="108">
        <v>1</v>
      </c>
      <c r="BC553" s="108" t="s">
        <v>108</v>
      </c>
      <c r="BD553" s="108" t="s">
        <v>106</v>
      </c>
      <c r="BF553" s="131">
        <v>0</v>
      </c>
      <c r="BL553" s="108">
        <v>0</v>
      </c>
      <c r="BM553" s="131"/>
      <c r="BN553" s="108"/>
      <c r="BO553" s="108"/>
      <c r="BP553" s="108"/>
      <c r="BQ553" s="108"/>
      <c r="BX553" s="108">
        <v>0</v>
      </c>
      <c r="CD553" s="108"/>
      <c r="CE553" s="108" t="s">
        <v>1950</v>
      </c>
      <c r="CL553" s="108"/>
      <c r="CM553" s="108"/>
    </row>
    <row r="554" spans="1:98">
      <c r="A554" s="123">
        <v>43308</v>
      </c>
      <c r="B554" s="108" t="s">
        <v>1907</v>
      </c>
      <c r="D554" s="108" t="s">
        <v>1208</v>
      </c>
      <c r="E554" s="108">
        <v>117</v>
      </c>
      <c r="F554" s="108">
        <v>1</v>
      </c>
      <c r="G554" s="124" t="s">
        <v>596</v>
      </c>
      <c r="H554" s="108">
        <v>0</v>
      </c>
      <c r="I554" s="108">
        <v>95</v>
      </c>
      <c r="J554" s="132" t="s">
        <v>707</v>
      </c>
      <c r="K554" s="142">
        <v>269.60000000000002</v>
      </c>
      <c r="L554" s="142">
        <v>270.55</v>
      </c>
      <c r="M554" s="113" t="s">
        <v>1960</v>
      </c>
      <c r="N554" s="128" t="s">
        <v>693</v>
      </c>
      <c r="O554" s="108"/>
      <c r="P554" s="108" t="s">
        <v>13</v>
      </c>
      <c r="Q554" s="108" t="s">
        <v>13</v>
      </c>
      <c r="R554" s="124" t="s">
        <v>700</v>
      </c>
      <c r="S554" s="108" t="s">
        <v>700</v>
      </c>
      <c r="T554" s="108" t="s">
        <v>131</v>
      </c>
      <c r="U554" s="108" t="s">
        <v>136</v>
      </c>
      <c r="V554" s="108" t="s">
        <v>695</v>
      </c>
      <c r="W554" s="108">
        <v>4</v>
      </c>
      <c r="X554" s="129" t="s">
        <v>88</v>
      </c>
      <c r="Y554" s="108" t="s">
        <v>690</v>
      </c>
      <c r="Z554" s="108"/>
      <c r="AD554" s="108" t="s">
        <v>144</v>
      </c>
      <c r="AE554" s="108">
        <v>0</v>
      </c>
      <c r="AG554" s="108"/>
      <c r="AH554" s="124">
        <v>84.9</v>
      </c>
      <c r="AI554" s="130">
        <v>2</v>
      </c>
      <c r="AJ554" s="108">
        <v>1.5</v>
      </c>
      <c r="AK554" s="131" t="s">
        <v>108</v>
      </c>
      <c r="AL554" s="108" t="s">
        <v>106</v>
      </c>
      <c r="AN554" s="108">
        <v>0</v>
      </c>
      <c r="AO554" s="108"/>
      <c r="AP554" s="108"/>
      <c r="AQ554" s="108"/>
      <c r="AR554" s="131"/>
      <c r="AT554" s="108">
        <v>0</v>
      </c>
      <c r="AU554" s="108"/>
      <c r="AV554" s="108"/>
      <c r="AW554" s="108"/>
      <c r="AX554" s="108"/>
      <c r="AZ554" s="108">
        <v>15</v>
      </c>
      <c r="BA554" s="108">
        <v>8</v>
      </c>
      <c r="BB554" s="108">
        <v>3.5</v>
      </c>
      <c r="BC554" s="108" t="s">
        <v>108</v>
      </c>
      <c r="BD554" s="108" t="s">
        <v>106</v>
      </c>
      <c r="BF554" s="131">
        <v>0</v>
      </c>
      <c r="BL554" s="108">
        <v>0.1</v>
      </c>
      <c r="BM554" s="131">
        <v>0.5</v>
      </c>
      <c r="BN554" s="108">
        <v>0.2</v>
      </c>
      <c r="BO554" s="108" t="s">
        <v>108</v>
      </c>
      <c r="BP554" s="108" t="s">
        <v>106</v>
      </c>
      <c r="BQ554" s="108"/>
      <c r="BX554" s="108">
        <v>0</v>
      </c>
      <c r="CD554" t="s">
        <v>1927</v>
      </c>
      <c r="CE554" s="108" t="s">
        <v>709</v>
      </c>
      <c r="CL554" s="108"/>
      <c r="CM554" s="108"/>
    </row>
    <row r="555" spans="1:98">
      <c r="A555" s="123">
        <v>43308</v>
      </c>
      <c r="B555" s="108" t="s">
        <v>1907</v>
      </c>
      <c r="D555" s="108" t="s">
        <v>1208</v>
      </c>
      <c r="E555" s="108">
        <v>118</v>
      </c>
      <c r="F555" s="108">
        <v>1</v>
      </c>
      <c r="G555" s="124" t="s">
        <v>597</v>
      </c>
      <c r="H555" s="108">
        <v>0</v>
      </c>
      <c r="I555" s="108">
        <v>24</v>
      </c>
      <c r="J555" s="132" t="s">
        <v>707</v>
      </c>
      <c r="K555" s="142">
        <v>269.60000000000002</v>
      </c>
      <c r="L555" s="142">
        <v>269.84000000000003</v>
      </c>
      <c r="M555" s="113" t="s">
        <v>1960</v>
      </c>
      <c r="N555" s="128" t="s">
        <v>693</v>
      </c>
      <c r="O555" s="108"/>
      <c r="P555" s="108" t="s">
        <v>13</v>
      </c>
      <c r="Q555" s="108" t="s">
        <v>13</v>
      </c>
      <c r="R555" s="124" t="s">
        <v>700</v>
      </c>
      <c r="S555" s="108" t="s">
        <v>700</v>
      </c>
      <c r="T555" s="108" t="s">
        <v>131</v>
      </c>
      <c r="U555" s="108" t="s">
        <v>136</v>
      </c>
      <c r="V555" s="108" t="s">
        <v>695</v>
      </c>
      <c r="W555" s="108">
        <v>4</v>
      </c>
      <c r="X555" s="129" t="s">
        <v>88</v>
      </c>
      <c r="Y555" s="108" t="s">
        <v>690</v>
      </c>
      <c r="AD555" s="108" t="s">
        <v>144</v>
      </c>
      <c r="AE555" s="108">
        <v>0</v>
      </c>
      <c r="AG555" s="108"/>
      <c r="AH555" s="124">
        <v>84.9</v>
      </c>
      <c r="AI555" s="130">
        <v>2</v>
      </c>
      <c r="AJ555" s="108">
        <v>1.5</v>
      </c>
      <c r="AK555" s="131" t="s">
        <v>108</v>
      </c>
      <c r="AL555" s="108" t="s">
        <v>106</v>
      </c>
      <c r="AN555" s="108">
        <v>0</v>
      </c>
      <c r="AT555" s="108">
        <v>0</v>
      </c>
      <c r="AZ555" s="108">
        <v>15</v>
      </c>
      <c r="BA555" s="108">
        <v>8</v>
      </c>
      <c r="BB555" s="108">
        <v>3.5</v>
      </c>
      <c r="BC555" s="108" t="s">
        <v>108</v>
      </c>
      <c r="BD555" s="108" t="s">
        <v>106</v>
      </c>
      <c r="BF555" s="131">
        <v>0</v>
      </c>
      <c r="BL555" s="108">
        <v>0.1</v>
      </c>
      <c r="BM555" s="131">
        <v>0.5</v>
      </c>
      <c r="BN555" s="108">
        <v>0.2</v>
      </c>
      <c r="BO555" s="108" t="s">
        <v>108</v>
      </c>
      <c r="BP555" s="108" t="s">
        <v>106</v>
      </c>
      <c r="BQ555" s="108"/>
      <c r="BX555" s="108">
        <v>0</v>
      </c>
      <c r="CD555" t="s">
        <v>1927</v>
      </c>
      <c r="CE555" s="108" t="s">
        <v>709</v>
      </c>
      <c r="CL555" s="108"/>
      <c r="CM555" s="108"/>
    </row>
    <row r="556" spans="1:98">
      <c r="A556" s="123">
        <v>43308</v>
      </c>
      <c r="B556" s="108" t="s">
        <v>1907</v>
      </c>
      <c r="D556" s="108" t="s">
        <v>1208</v>
      </c>
      <c r="E556" s="108">
        <v>118</v>
      </c>
      <c r="F556" s="108">
        <v>1</v>
      </c>
      <c r="G556" s="124" t="s">
        <v>597</v>
      </c>
      <c r="H556" s="108">
        <v>24</v>
      </c>
      <c r="I556" s="108">
        <v>25</v>
      </c>
      <c r="J556" s="132" t="s">
        <v>707</v>
      </c>
      <c r="K556" s="142">
        <v>269.84000000000003</v>
      </c>
      <c r="L556" s="142">
        <v>269.85000000000002</v>
      </c>
      <c r="M556" s="113" t="s">
        <v>1961</v>
      </c>
      <c r="N556" s="128">
        <v>1</v>
      </c>
      <c r="O556" s="108"/>
      <c r="P556" s="108" t="s">
        <v>1465</v>
      </c>
      <c r="Q556" s="108" t="s">
        <v>1465</v>
      </c>
      <c r="R556" s="124" t="s">
        <v>700</v>
      </c>
      <c r="S556" s="108" t="s">
        <v>700</v>
      </c>
      <c r="T556" s="108" t="s">
        <v>131</v>
      </c>
      <c r="U556" s="108" t="s">
        <v>136</v>
      </c>
      <c r="V556" s="108" t="s">
        <v>695</v>
      </c>
      <c r="W556" s="108">
        <v>4</v>
      </c>
      <c r="X556" s="129" t="s">
        <v>88</v>
      </c>
      <c r="Y556" s="108" t="s">
        <v>92</v>
      </c>
      <c r="AD556" s="108" t="s">
        <v>144</v>
      </c>
      <c r="AE556" s="108">
        <v>0</v>
      </c>
      <c r="AG556" s="108"/>
      <c r="AH556" s="124">
        <v>0</v>
      </c>
      <c r="AI556" s="130"/>
      <c r="AJ556" s="108"/>
      <c r="AK556" s="131"/>
      <c r="AL556" s="108"/>
      <c r="AN556" s="108">
        <v>0</v>
      </c>
      <c r="AT556" s="108">
        <v>95</v>
      </c>
      <c r="AU556">
        <v>2.5</v>
      </c>
      <c r="AV556">
        <v>1.5</v>
      </c>
      <c r="AW556" t="s">
        <v>108</v>
      </c>
      <c r="AX556" t="s">
        <v>106</v>
      </c>
      <c r="AZ556" s="108">
        <v>5</v>
      </c>
      <c r="BA556" s="108">
        <v>2</v>
      </c>
      <c r="BB556" s="108">
        <v>1.5</v>
      </c>
      <c r="BC556" s="108" t="s">
        <v>108</v>
      </c>
      <c r="BD556" s="108" t="s">
        <v>106</v>
      </c>
      <c r="BF556" s="131">
        <v>0</v>
      </c>
      <c r="BL556" s="108">
        <v>0</v>
      </c>
      <c r="BM556" s="131"/>
      <c r="BN556" s="108"/>
      <c r="BO556" s="108"/>
      <c r="BP556" s="108"/>
      <c r="BQ556" s="108"/>
      <c r="BX556" s="108">
        <v>0</v>
      </c>
      <c r="CE556" s="108" t="s">
        <v>1950</v>
      </c>
      <c r="CL556" s="108"/>
      <c r="CM556" s="108"/>
    </row>
    <row r="557" spans="1:98">
      <c r="A557" s="123">
        <v>43308</v>
      </c>
      <c r="B557" s="108" t="s">
        <v>1907</v>
      </c>
      <c r="D557" s="108" t="s">
        <v>1208</v>
      </c>
      <c r="E557" s="108">
        <v>118</v>
      </c>
      <c r="F557" s="108">
        <v>1</v>
      </c>
      <c r="G557" s="124" t="s">
        <v>597</v>
      </c>
      <c r="H557" s="108">
        <v>25</v>
      </c>
      <c r="I557" s="108">
        <v>78.5</v>
      </c>
      <c r="J557" s="132" t="s">
        <v>707</v>
      </c>
      <c r="K557" s="142">
        <v>269.85000000000002</v>
      </c>
      <c r="L557" s="142">
        <v>270.38500000000005</v>
      </c>
      <c r="M557" s="113" t="s">
        <v>1962</v>
      </c>
      <c r="N557" s="128" t="s">
        <v>693</v>
      </c>
      <c r="P557" s="108" t="s">
        <v>13</v>
      </c>
      <c r="Q557" s="108" t="s">
        <v>13</v>
      </c>
      <c r="R557" s="124" t="s">
        <v>700</v>
      </c>
      <c r="S557" s="108" t="s">
        <v>700</v>
      </c>
      <c r="T557" t="s">
        <v>131</v>
      </c>
      <c r="U557" t="s">
        <v>136</v>
      </c>
      <c r="V557" s="108" t="s">
        <v>695</v>
      </c>
      <c r="W557" s="108">
        <v>4</v>
      </c>
      <c r="X557" s="129" t="s">
        <v>88</v>
      </c>
      <c r="Y557" s="108" t="s">
        <v>690</v>
      </c>
      <c r="AD557" s="108" t="s">
        <v>144</v>
      </c>
      <c r="AE557" s="108">
        <v>0</v>
      </c>
      <c r="AG557" s="108"/>
      <c r="AH557" s="124">
        <v>84.9</v>
      </c>
      <c r="AI557" s="130">
        <v>1.5</v>
      </c>
      <c r="AJ557" s="108">
        <v>1</v>
      </c>
      <c r="AK557" s="131" t="s">
        <v>108</v>
      </c>
      <c r="AL557" s="108" t="s">
        <v>106</v>
      </c>
      <c r="AN557" s="108">
        <v>0</v>
      </c>
      <c r="AT557" s="108">
        <v>0</v>
      </c>
      <c r="AZ557" s="108">
        <v>15</v>
      </c>
      <c r="BA557" s="108">
        <v>7</v>
      </c>
      <c r="BB557" s="108">
        <v>2.5</v>
      </c>
      <c r="BC557" s="108" t="s">
        <v>108</v>
      </c>
      <c r="BD557" s="108" t="s">
        <v>106</v>
      </c>
      <c r="BF557" s="131">
        <v>0</v>
      </c>
      <c r="BL557" s="108">
        <v>0.1</v>
      </c>
      <c r="BM557" s="131">
        <v>0.3</v>
      </c>
      <c r="BN557" s="108">
        <v>0.2</v>
      </c>
      <c r="BO557" s="108" t="s">
        <v>108</v>
      </c>
      <c r="BP557" s="108" t="s">
        <v>106</v>
      </c>
      <c r="BQ557" s="108"/>
      <c r="BX557" s="108">
        <v>0</v>
      </c>
      <c r="CD557" t="s">
        <v>1963</v>
      </c>
      <c r="CE557" s="108" t="s">
        <v>709</v>
      </c>
      <c r="CL557" s="108"/>
      <c r="CM557" s="108"/>
    </row>
    <row r="558" spans="1:98">
      <c r="A558" s="123">
        <v>43308</v>
      </c>
      <c r="B558" s="108" t="s">
        <v>1907</v>
      </c>
      <c r="D558" s="108" t="s">
        <v>1208</v>
      </c>
      <c r="E558" s="108">
        <v>118</v>
      </c>
      <c r="F558" s="108">
        <v>2</v>
      </c>
      <c r="G558" s="124" t="s">
        <v>598</v>
      </c>
      <c r="H558" s="108">
        <v>0</v>
      </c>
      <c r="I558" s="108">
        <v>89</v>
      </c>
      <c r="J558" s="132" t="s">
        <v>707</v>
      </c>
      <c r="K558" s="142">
        <v>270.38499999999999</v>
      </c>
      <c r="L558" s="142">
        <v>271.27499999999998</v>
      </c>
      <c r="M558" s="113" t="s">
        <v>1962</v>
      </c>
      <c r="N558" s="128" t="s">
        <v>693</v>
      </c>
      <c r="O558" s="108"/>
      <c r="P558" s="108" t="s">
        <v>13</v>
      </c>
      <c r="Q558" s="108" t="s">
        <v>13</v>
      </c>
      <c r="R558" s="124" t="s">
        <v>700</v>
      </c>
      <c r="S558" s="108" t="s">
        <v>700</v>
      </c>
      <c r="T558" s="108" t="s">
        <v>131</v>
      </c>
      <c r="U558" s="108" t="s">
        <v>136</v>
      </c>
      <c r="V558" s="108" t="s">
        <v>695</v>
      </c>
      <c r="W558" s="108">
        <v>4</v>
      </c>
      <c r="X558" s="129" t="s">
        <v>88</v>
      </c>
      <c r="Y558" s="108" t="s">
        <v>690</v>
      </c>
      <c r="AD558" s="108" t="s">
        <v>144</v>
      </c>
      <c r="AE558" s="108">
        <v>0</v>
      </c>
      <c r="AG558" s="108"/>
      <c r="AH558" s="124">
        <v>84.9</v>
      </c>
      <c r="AI558" s="130">
        <v>1.5</v>
      </c>
      <c r="AJ558" s="108">
        <v>1</v>
      </c>
      <c r="AK558" s="131" t="s">
        <v>108</v>
      </c>
      <c r="AL558" s="108" t="s">
        <v>106</v>
      </c>
      <c r="AN558" s="108">
        <v>0</v>
      </c>
      <c r="AO558" s="108"/>
      <c r="AP558" s="108"/>
      <c r="AQ558" s="108"/>
      <c r="AR558" s="131"/>
      <c r="AS558" s="108"/>
      <c r="AT558" s="108">
        <v>0</v>
      </c>
      <c r="AU558" s="108"/>
      <c r="AV558" s="108"/>
      <c r="AW558" s="108"/>
      <c r="AX558" s="108"/>
      <c r="AZ558" s="108">
        <v>15</v>
      </c>
      <c r="BA558" s="108">
        <v>7</v>
      </c>
      <c r="BB558" s="108">
        <v>2.5</v>
      </c>
      <c r="BC558" s="108" t="s">
        <v>108</v>
      </c>
      <c r="BD558" s="108" t="s">
        <v>106</v>
      </c>
      <c r="BF558" s="131">
        <v>0</v>
      </c>
      <c r="BL558" s="108">
        <v>0.1</v>
      </c>
      <c r="BM558" s="131">
        <v>0.3</v>
      </c>
      <c r="BN558" s="108">
        <v>0.2</v>
      </c>
      <c r="BO558" s="108" t="s">
        <v>108</v>
      </c>
      <c r="BP558" s="108" t="s">
        <v>106</v>
      </c>
      <c r="BQ558" s="108"/>
      <c r="BX558" s="108">
        <v>0</v>
      </c>
      <c r="CD558" t="s">
        <v>1963</v>
      </c>
      <c r="CE558" s="108" t="s">
        <v>709</v>
      </c>
      <c r="CL558" s="108"/>
      <c r="CM558" s="108"/>
    </row>
    <row r="559" spans="1:98">
      <c r="A559" s="123">
        <v>43308</v>
      </c>
      <c r="B559" s="108" t="s">
        <v>1907</v>
      </c>
      <c r="D559" s="108" t="s">
        <v>1208</v>
      </c>
      <c r="E559" s="108">
        <v>118</v>
      </c>
      <c r="F559" s="108">
        <v>3</v>
      </c>
      <c r="G559" s="124" t="s">
        <v>599</v>
      </c>
      <c r="H559" s="108">
        <v>0</v>
      </c>
      <c r="I559" s="108">
        <v>86.5</v>
      </c>
      <c r="J559" s="132" t="s">
        <v>707</v>
      </c>
      <c r="K559" s="142">
        <v>271.27499999999998</v>
      </c>
      <c r="L559" s="142">
        <v>272.14</v>
      </c>
      <c r="M559" s="113" t="s">
        <v>1962</v>
      </c>
      <c r="N559" s="128" t="s">
        <v>693</v>
      </c>
      <c r="P559" s="108" t="s">
        <v>13</v>
      </c>
      <c r="Q559" s="108" t="s">
        <v>13</v>
      </c>
      <c r="R559" s="124" t="s">
        <v>700</v>
      </c>
      <c r="S559" s="108" t="s">
        <v>700</v>
      </c>
      <c r="T559" s="108" t="s">
        <v>131</v>
      </c>
      <c r="U559" s="108" t="s">
        <v>136</v>
      </c>
      <c r="V559" s="108" t="s">
        <v>695</v>
      </c>
      <c r="W559" s="108">
        <v>4</v>
      </c>
      <c r="X559" s="129" t="s">
        <v>88</v>
      </c>
      <c r="Y559" s="108" t="s">
        <v>690</v>
      </c>
      <c r="AD559" s="108" t="s">
        <v>144</v>
      </c>
      <c r="AE559" s="108">
        <v>0</v>
      </c>
      <c r="AG559" s="108"/>
      <c r="AH559" s="124">
        <v>84.9</v>
      </c>
      <c r="AI559" s="130">
        <v>1.5</v>
      </c>
      <c r="AJ559" s="108">
        <v>1</v>
      </c>
      <c r="AK559" s="131" t="s">
        <v>108</v>
      </c>
      <c r="AL559" s="108" t="s">
        <v>106</v>
      </c>
      <c r="AN559" s="108">
        <v>0</v>
      </c>
      <c r="AT559" s="108">
        <v>0</v>
      </c>
      <c r="AZ559" s="108">
        <v>15</v>
      </c>
      <c r="BA559">
        <v>7</v>
      </c>
      <c r="BB559">
        <v>2.5</v>
      </c>
      <c r="BC559" t="s">
        <v>108</v>
      </c>
      <c r="BD559" t="s">
        <v>106</v>
      </c>
      <c r="BF559" s="131">
        <v>0</v>
      </c>
      <c r="BL559" s="108">
        <v>0.1</v>
      </c>
      <c r="BM559" s="131">
        <v>0.3</v>
      </c>
      <c r="BN559" s="108">
        <v>0.2</v>
      </c>
      <c r="BO559" s="108" t="s">
        <v>108</v>
      </c>
      <c r="BP559" s="108" t="s">
        <v>106</v>
      </c>
      <c r="BQ559" s="108"/>
      <c r="BX559" s="108">
        <v>0</v>
      </c>
      <c r="CD559" t="s">
        <v>1963</v>
      </c>
      <c r="CE559" s="108" t="s">
        <v>709</v>
      </c>
      <c r="CL559" s="108"/>
      <c r="CM559" s="108"/>
    </row>
    <row r="560" spans="1:98">
      <c r="A560" s="123">
        <v>43308</v>
      </c>
      <c r="B560" s="108" t="s">
        <v>1907</v>
      </c>
      <c r="D560" s="108" t="s">
        <v>1208</v>
      </c>
      <c r="E560" s="108">
        <v>118</v>
      </c>
      <c r="F560" s="108">
        <v>4</v>
      </c>
      <c r="G560" s="124" t="s">
        <v>600</v>
      </c>
      <c r="H560" s="108">
        <v>0</v>
      </c>
      <c r="I560" s="108">
        <v>57.5</v>
      </c>
      <c r="J560" s="132" t="s">
        <v>707</v>
      </c>
      <c r="K560" s="142">
        <v>272.14</v>
      </c>
      <c r="L560" s="142">
        <v>272.71499999999997</v>
      </c>
      <c r="M560" s="113" t="s">
        <v>1962</v>
      </c>
      <c r="N560" s="128" t="s">
        <v>693</v>
      </c>
      <c r="P560" s="108" t="s">
        <v>13</v>
      </c>
      <c r="Q560" s="108" t="s">
        <v>13</v>
      </c>
      <c r="R560" s="124" t="s">
        <v>700</v>
      </c>
      <c r="S560" s="108" t="s">
        <v>700</v>
      </c>
      <c r="T560" s="108" t="s">
        <v>131</v>
      </c>
      <c r="U560" s="108" t="s">
        <v>136</v>
      </c>
      <c r="V560" s="108" t="s">
        <v>695</v>
      </c>
      <c r="W560" s="108">
        <v>4</v>
      </c>
      <c r="X560" s="129" t="s">
        <v>88</v>
      </c>
      <c r="Y560" s="108" t="s">
        <v>690</v>
      </c>
      <c r="AD560" s="108" t="s">
        <v>144</v>
      </c>
      <c r="AE560" s="108">
        <v>0</v>
      </c>
      <c r="AG560" s="108"/>
      <c r="AH560" s="124">
        <v>84.9</v>
      </c>
      <c r="AI560" s="130">
        <v>1.5</v>
      </c>
      <c r="AJ560" s="108">
        <v>1</v>
      </c>
      <c r="AK560" s="131" t="s">
        <v>108</v>
      </c>
      <c r="AL560" s="108" t="s">
        <v>106</v>
      </c>
      <c r="AN560" s="108">
        <v>0</v>
      </c>
      <c r="AT560" s="108">
        <v>0</v>
      </c>
      <c r="AZ560" s="108">
        <v>15</v>
      </c>
      <c r="BA560">
        <v>7</v>
      </c>
      <c r="BB560">
        <v>2.5</v>
      </c>
      <c r="BC560" t="s">
        <v>108</v>
      </c>
      <c r="BD560" t="s">
        <v>106</v>
      </c>
      <c r="BF560" s="131">
        <v>0</v>
      </c>
      <c r="BL560" s="108">
        <v>0.1</v>
      </c>
      <c r="BM560" s="131">
        <v>0.3</v>
      </c>
      <c r="BN560" s="108">
        <v>0.2</v>
      </c>
      <c r="BO560" s="108" t="s">
        <v>108</v>
      </c>
      <c r="BP560" s="108" t="s">
        <v>106</v>
      </c>
      <c r="BQ560" s="108"/>
      <c r="BX560" s="108">
        <v>0</v>
      </c>
      <c r="CD560" t="s">
        <v>1963</v>
      </c>
      <c r="CE560" s="108" t="s">
        <v>709</v>
      </c>
      <c r="CL560" s="108"/>
      <c r="CM560" s="108"/>
    </row>
    <row r="561" spans="1:91">
      <c r="A561" s="123">
        <v>43308</v>
      </c>
      <c r="B561" s="108" t="s">
        <v>1907</v>
      </c>
      <c r="D561" s="108" t="s">
        <v>1208</v>
      </c>
      <c r="E561" s="108">
        <v>119</v>
      </c>
      <c r="F561" s="108">
        <v>1</v>
      </c>
      <c r="G561" s="124" t="s">
        <v>601</v>
      </c>
      <c r="H561" s="108">
        <v>0</v>
      </c>
      <c r="I561" s="108">
        <v>79</v>
      </c>
      <c r="J561" s="132" t="s">
        <v>707</v>
      </c>
      <c r="K561" s="142">
        <v>272.60000000000002</v>
      </c>
      <c r="L561" s="142">
        <v>273.39000000000004</v>
      </c>
      <c r="M561" s="113" t="s">
        <v>1962</v>
      </c>
      <c r="N561" s="128" t="s">
        <v>693</v>
      </c>
      <c r="O561" s="108"/>
      <c r="P561" s="108" t="s">
        <v>13</v>
      </c>
      <c r="Q561" s="108" t="s">
        <v>13</v>
      </c>
      <c r="R561" s="124" t="s">
        <v>700</v>
      </c>
      <c r="S561" s="108" t="s">
        <v>700</v>
      </c>
      <c r="T561" s="108" t="s">
        <v>131</v>
      </c>
      <c r="U561" s="108" t="s">
        <v>136</v>
      </c>
      <c r="V561" s="108" t="s">
        <v>695</v>
      </c>
      <c r="W561" s="108">
        <v>4</v>
      </c>
      <c r="X561" s="129" t="s">
        <v>88</v>
      </c>
      <c r="Y561" s="108" t="s">
        <v>690</v>
      </c>
      <c r="AD561" s="108" t="s">
        <v>144</v>
      </c>
      <c r="AE561" s="108">
        <v>0</v>
      </c>
      <c r="AG561" s="108"/>
      <c r="AH561" s="124">
        <v>84.9</v>
      </c>
      <c r="AI561" s="130">
        <v>1.5</v>
      </c>
      <c r="AJ561" s="108">
        <v>1</v>
      </c>
      <c r="AK561" s="131" t="s">
        <v>108</v>
      </c>
      <c r="AL561" s="108" t="s">
        <v>106</v>
      </c>
      <c r="AN561" s="108">
        <v>0</v>
      </c>
      <c r="AO561" s="108"/>
      <c r="AP561" s="108"/>
      <c r="AQ561" s="108"/>
      <c r="AR561" s="131"/>
      <c r="AT561" s="108">
        <v>0</v>
      </c>
      <c r="AZ561" s="108">
        <v>15</v>
      </c>
      <c r="BA561">
        <v>7</v>
      </c>
      <c r="BB561">
        <v>2.5</v>
      </c>
      <c r="BC561" t="s">
        <v>108</v>
      </c>
      <c r="BD561" t="s">
        <v>106</v>
      </c>
      <c r="BF561" s="131">
        <v>0</v>
      </c>
      <c r="BL561" s="108">
        <v>0.1</v>
      </c>
      <c r="BM561" s="131">
        <v>0.3</v>
      </c>
      <c r="BN561" s="108">
        <v>0.2</v>
      </c>
      <c r="BO561" s="108" t="s">
        <v>108</v>
      </c>
      <c r="BP561" s="108" t="s">
        <v>106</v>
      </c>
      <c r="BQ561" s="108"/>
      <c r="BX561" s="108">
        <v>0</v>
      </c>
      <c r="CD561" t="s">
        <v>1963</v>
      </c>
      <c r="CE561" s="108" t="s">
        <v>709</v>
      </c>
      <c r="CL561" s="108"/>
      <c r="CM561" s="108"/>
    </row>
    <row r="562" spans="1:91">
      <c r="A562" s="123">
        <v>43308</v>
      </c>
      <c r="B562" s="108" t="s">
        <v>1907</v>
      </c>
      <c r="D562" s="108" t="s">
        <v>1208</v>
      </c>
      <c r="E562" s="108">
        <v>119</v>
      </c>
      <c r="F562" s="108">
        <v>2</v>
      </c>
      <c r="G562" s="124" t="s">
        <v>602</v>
      </c>
      <c r="H562" s="108">
        <v>0</v>
      </c>
      <c r="I562" s="108">
        <v>80</v>
      </c>
      <c r="J562" s="132" t="s">
        <v>707</v>
      </c>
      <c r="K562" s="142">
        <v>273.39</v>
      </c>
      <c r="L562" s="142">
        <v>274.19</v>
      </c>
      <c r="M562" s="113" t="s">
        <v>1962</v>
      </c>
      <c r="N562" s="128" t="s">
        <v>693</v>
      </c>
      <c r="P562" s="108" t="s">
        <v>13</v>
      </c>
      <c r="Q562" s="108" t="s">
        <v>13</v>
      </c>
      <c r="R562" s="124" t="s">
        <v>700</v>
      </c>
      <c r="S562" s="108" t="s">
        <v>700</v>
      </c>
      <c r="T562" s="108" t="s">
        <v>131</v>
      </c>
      <c r="U562" s="108" t="s">
        <v>136</v>
      </c>
      <c r="V562" s="108" t="s">
        <v>695</v>
      </c>
      <c r="W562" s="108">
        <v>4</v>
      </c>
      <c r="X562" s="129" t="s">
        <v>88</v>
      </c>
      <c r="Y562" s="108" t="s">
        <v>690</v>
      </c>
      <c r="AD562" s="108" t="s">
        <v>144</v>
      </c>
      <c r="AE562" s="108">
        <v>0</v>
      </c>
      <c r="AG562" s="108"/>
      <c r="AH562" s="124">
        <v>84.9</v>
      </c>
      <c r="AI562" s="130">
        <v>1.5</v>
      </c>
      <c r="AJ562" s="108">
        <v>1</v>
      </c>
      <c r="AK562" s="131" t="s">
        <v>108</v>
      </c>
      <c r="AL562" s="108" t="s">
        <v>106</v>
      </c>
      <c r="AN562" s="108">
        <v>0</v>
      </c>
      <c r="AT562" s="108">
        <v>0</v>
      </c>
      <c r="AZ562" s="108">
        <v>15</v>
      </c>
      <c r="BA562">
        <v>7</v>
      </c>
      <c r="BB562">
        <v>2.5</v>
      </c>
      <c r="BC562" t="s">
        <v>108</v>
      </c>
      <c r="BD562" t="s">
        <v>106</v>
      </c>
      <c r="BF562" s="131">
        <v>0</v>
      </c>
      <c r="BL562" s="108">
        <v>0.1</v>
      </c>
      <c r="BM562" s="131">
        <v>0.3</v>
      </c>
      <c r="BN562" s="108">
        <v>0.2</v>
      </c>
      <c r="BO562" s="108" t="s">
        <v>108</v>
      </c>
      <c r="BP562" s="108" t="s">
        <v>106</v>
      </c>
      <c r="BQ562" s="108"/>
      <c r="BX562" s="108">
        <v>0</v>
      </c>
      <c r="CD562" t="s">
        <v>1963</v>
      </c>
      <c r="CE562" s="108" t="s">
        <v>709</v>
      </c>
      <c r="CL562" s="108"/>
      <c r="CM562" s="108"/>
    </row>
    <row r="563" spans="1:91">
      <c r="A563" s="123">
        <v>43308</v>
      </c>
      <c r="B563" s="108" t="s">
        <v>1907</v>
      </c>
      <c r="D563" s="108" t="s">
        <v>1208</v>
      </c>
      <c r="E563" s="108">
        <v>119</v>
      </c>
      <c r="F563" s="108">
        <v>3</v>
      </c>
      <c r="G563" s="124" t="s">
        <v>603</v>
      </c>
      <c r="H563" s="108">
        <v>0</v>
      </c>
      <c r="I563" s="108">
        <v>57</v>
      </c>
      <c r="J563" s="132" t="s">
        <v>707</v>
      </c>
      <c r="K563" s="142">
        <v>274.19</v>
      </c>
      <c r="L563" s="142">
        <v>274.76</v>
      </c>
      <c r="M563" s="113" t="s">
        <v>1962</v>
      </c>
      <c r="N563" s="128" t="s">
        <v>693</v>
      </c>
      <c r="P563" s="108" t="s">
        <v>13</v>
      </c>
      <c r="Q563" s="108" t="s">
        <v>13</v>
      </c>
      <c r="R563" s="124" t="s">
        <v>700</v>
      </c>
      <c r="S563" s="108" t="s">
        <v>700</v>
      </c>
      <c r="T563" s="108" t="s">
        <v>131</v>
      </c>
      <c r="U563" s="108" t="s">
        <v>136</v>
      </c>
      <c r="V563" s="108" t="s">
        <v>695</v>
      </c>
      <c r="W563" s="108">
        <v>4</v>
      </c>
      <c r="X563" s="129" t="s">
        <v>88</v>
      </c>
      <c r="Y563" s="108" t="s">
        <v>690</v>
      </c>
      <c r="AD563" s="108" t="s">
        <v>144</v>
      </c>
      <c r="AE563" s="108">
        <v>0</v>
      </c>
      <c r="AG563" s="108"/>
      <c r="AH563" s="124">
        <v>84.9</v>
      </c>
      <c r="AI563" s="130">
        <v>1.5</v>
      </c>
      <c r="AJ563" s="108">
        <v>1</v>
      </c>
      <c r="AK563" s="131" t="s">
        <v>108</v>
      </c>
      <c r="AL563" s="108" t="s">
        <v>106</v>
      </c>
      <c r="AN563" s="108">
        <v>0</v>
      </c>
      <c r="AT563" s="108">
        <v>0</v>
      </c>
      <c r="AZ563" s="108">
        <v>15</v>
      </c>
      <c r="BA563">
        <v>7</v>
      </c>
      <c r="BB563">
        <v>2.5</v>
      </c>
      <c r="BC563" t="s">
        <v>108</v>
      </c>
      <c r="BD563" t="s">
        <v>106</v>
      </c>
      <c r="BF563" s="131">
        <v>0</v>
      </c>
      <c r="BL563" s="108">
        <v>0.1</v>
      </c>
      <c r="BM563" s="131">
        <v>0.3</v>
      </c>
      <c r="BN563" s="108">
        <v>0.2</v>
      </c>
      <c r="BO563" s="108" t="s">
        <v>108</v>
      </c>
      <c r="BP563" s="108" t="s">
        <v>106</v>
      </c>
      <c r="BQ563" s="108"/>
      <c r="BX563" s="108">
        <v>0</v>
      </c>
      <c r="CD563" t="s">
        <v>1963</v>
      </c>
      <c r="CE563" s="108" t="s">
        <v>709</v>
      </c>
      <c r="CL563" s="108"/>
      <c r="CM563" s="108"/>
    </row>
    <row r="564" spans="1:91">
      <c r="A564" s="123">
        <v>43308</v>
      </c>
      <c r="B564" s="108" t="s">
        <v>1907</v>
      </c>
      <c r="D564" s="108" t="s">
        <v>1208</v>
      </c>
      <c r="E564" s="108">
        <v>119</v>
      </c>
      <c r="F564" s="108">
        <v>3</v>
      </c>
      <c r="G564" s="124" t="s">
        <v>603</v>
      </c>
      <c r="H564" s="108">
        <v>57</v>
      </c>
      <c r="I564" s="108">
        <v>65.5</v>
      </c>
      <c r="J564" s="132" t="s">
        <v>707</v>
      </c>
      <c r="K564" s="142">
        <v>274.76</v>
      </c>
      <c r="L564" s="142">
        <v>274.84499999999997</v>
      </c>
      <c r="M564" s="113" t="s">
        <v>1964</v>
      </c>
      <c r="N564" s="128">
        <v>1</v>
      </c>
      <c r="O564" s="108"/>
      <c r="P564" s="108" t="s">
        <v>689</v>
      </c>
      <c r="Q564" s="108" t="s">
        <v>689</v>
      </c>
      <c r="R564" s="124" t="s">
        <v>700</v>
      </c>
      <c r="S564" s="108" t="s">
        <v>700</v>
      </c>
      <c r="T564" s="108" t="s">
        <v>131</v>
      </c>
      <c r="U564" s="108" t="s">
        <v>138</v>
      </c>
      <c r="V564" s="108" t="s">
        <v>696</v>
      </c>
      <c r="W564" s="108">
        <v>5</v>
      </c>
      <c r="X564" s="129" t="s">
        <v>88</v>
      </c>
      <c r="Y564" s="108" t="s">
        <v>92</v>
      </c>
      <c r="Z564" s="108"/>
      <c r="AD564" s="108" t="s">
        <v>144</v>
      </c>
      <c r="AE564" s="108">
        <v>0</v>
      </c>
      <c r="AG564" s="108"/>
      <c r="AH564" s="124">
        <v>15</v>
      </c>
      <c r="AI564" s="130">
        <v>1.5</v>
      </c>
      <c r="AJ564" s="108">
        <v>1</v>
      </c>
      <c r="AK564" s="131" t="s">
        <v>108</v>
      </c>
      <c r="AL564" s="108" t="s">
        <v>105</v>
      </c>
      <c r="AN564" s="108">
        <v>70</v>
      </c>
      <c r="AO564" s="108">
        <v>12</v>
      </c>
      <c r="AP564" s="108">
        <v>7</v>
      </c>
      <c r="AQ564" s="108" t="s">
        <v>112</v>
      </c>
      <c r="AR564" s="131" t="s">
        <v>106</v>
      </c>
      <c r="AT564" s="108">
        <v>15</v>
      </c>
      <c r="AU564">
        <v>5</v>
      </c>
      <c r="AV564">
        <v>2</v>
      </c>
      <c r="AW564" t="s">
        <v>112</v>
      </c>
      <c r="AX564" t="s">
        <v>106</v>
      </c>
      <c r="AZ564" s="108">
        <v>0</v>
      </c>
      <c r="BF564" s="131">
        <v>0</v>
      </c>
      <c r="BL564" s="108">
        <v>0.1</v>
      </c>
      <c r="BM564" s="131">
        <v>0.1</v>
      </c>
      <c r="BN564" s="108">
        <v>0.1</v>
      </c>
      <c r="BO564" s="108" t="s">
        <v>108</v>
      </c>
      <c r="BP564" s="108" t="s">
        <v>104</v>
      </c>
      <c r="BQ564" s="108"/>
      <c r="BX564" s="108">
        <v>0</v>
      </c>
      <c r="CD564" t="s">
        <v>1965</v>
      </c>
      <c r="CE564" s="108" t="s">
        <v>1918</v>
      </c>
      <c r="CL564" s="108"/>
      <c r="CM564" s="108"/>
    </row>
    <row r="565" spans="1:91">
      <c r="A565" s="123">
        <v>43308</v>
      </c>
      <c r="B565" s="108" t="s">
        <v>1907</v>
      </c>
      <c r="D565" s="108" t="s">
        <v>1208</v>
      </c>
      <c r="E565" s="108">
        <v>119</v>
      </c>
      <c r="F565" s="108">
        <v>3</v>
      </c>
      <c r="G565" s="124" t="s">
        <v>603</v>
      </c>
      <c r="H565" s="108">
        <v>65.5</v>
      </c>
      <c r="I565" s="108">
        <v>85</v>
      </c>
      <c r="J565" s="132" t="s">
        <v>707</v>
      </c>
      <c r="K565" s="142">
        <v>274.84499999999997</v>
      </c>
      <c r="L565" s="142">
        <v>275.04000000000002</v>
      </c>
      <c r="M565" s="113" t="s">
        <v>1966</v>
      </c>
      <c r="N565" s="128">
        <v>4</v>
      </c>
      <c r="P565" s="108" t="s">
        <v>13</v>
      </c>
      <c r="Q565" s="108" t="s">
        <v>13</v>
      </c>
      <c r="R565" s="124" t="s">
        <v>700</v>
      </c>
      <c r="S565" s="108" t="s">
        <v>700</v>
      </c>
      <c r="T565" s="108" t="s">
        <v>158</v>
      </c>
      <c r="U565" s="108" t="s">
        <v>138</v>
      </c>
      <c r="V565" s="108" t="s">
        <v>695</v>
      </c>
      <c r="W565" s="108">
        <v>4</v>
      </c>
      <c r="X565" s="129" t="s">
        <v>88</v>
      </c>
      <c r="Y565" s="108" t="s">
        <v>690</v>
      </c>
      <c r="AD565" s="108" t="s">
        <v>144</v>
      </c>
      <c r="AE565" s="108">
        <v>0</v>
      </c>
      <c r="AG565" s="108"/>
      <c r="AH565" s="124">
        <v>84.9</v>
      </c>
      <c r="AI565" s="130">
        <v>2</v>
      </c>
      <c r="AJ565" s="108">
        <v>1</v>
      </c>
      <c r="AK565" s="131" t="s">
        <v>108</v>
      </c>
      <c r="AL565" s="108" t="s">
        <v>106</v>
      </c>
      <c r="AN565" s="108">
        <v>0</v>
      </c>
      <c r="AT565" s="108">
        <v>0</v>
      </c>
      <c r="AZ565" s="108">
        <v>15</v>
      </c>
      <c r="BA565" s="108">
        <v>5</v>
      </c>
      <c r="BB565" s="108">
        <v>2.5</v>
      </c>
      <c r="BC565" s="108" t="s">
        <v>108</v>
      </c>
      <c r="BD565" s="108" t="s">
        <v>106</v>
      </c>
      <c r="BF565" s="131">
        <v>0</v>
      </c>
      <c r="BL565" s="108">
        <v>0.1</v>
      </c>
      <c r="BM565" s="131">
        <v>0.5</v>
      </c>
      <c r="BN565" s="108">
        <v>0.2</v>
      </c>
      <c r="BO565" s="108" t="s">
        <v>108</v>
      </c>
      <c r="BP565" s="108" t="s">
        <v>106</v>
      </c>
      <c r="BQ565" s="108"/>
      <c r="BX565" s="108">
        <v>0</v>
      </c>
      <c r="CD565" s="108"/>
      <c r="CE565" s="108" t="s">
        <v>709</v>
      </c>
      <c r="CL565" s="108"/>
      <c r="CM565" s="108"/>
    </row>
    <row r="566" spans="1:91">
      <c r="A566" s="123">
        <v>43308</v>
      </c>
      <c r="B566" s="108" t="s">
        <v>1907</v>
      </c>
      <c r="D566" s="108" t="s">
        <v>1208</v>
      </c>
      <c r="E566" s="108">
        <v>119</v>
      </c>
      <c r="F566" s="108">
        <v>4</v>
      </c>
      <c r="G566" s="124" t="s">
        <v>1153</v>
      </c>
      <c r="H566" s="108">
        <v>0</v>
      </c>
      <c r="I566" s="108">
        <v>56.5</v>
      </c>
      <c r="J566" s="132" t="s">
        <v>707</v>
      </c>
      <c r="K566" s="142">
        <v>275.04000000000002</v>
      </c>
      <c r="L566" s="142">
        <v>275.60500000000002</v>
      </c>
      <c r="M566" s="113" t="s">
        <v>1966</v>
      </c>
      <c r="N566" s="128">
        <v>4</v>
      </c>
      <c r="O566" s="108"/>
      <c r="P566" s="108" t="s">
        <v>13</v>
      </c>
      <c r="Q566" s="108" t="s">
        <v>13</v>
      </c>
      <c r="R566" s="124" t="s">
        <v>700</v>
      </c>
      <c r="S566" s="108" t="s">
        <v>700</v>
      </c>
      <c r="T566" s="108" t="s">
        <v>158</v>
      </c>
      <c r="U566" s="108" t="s">
        <v>138</v>
      </c>
      <c r="V566" s="108" t="s">
        <v>695</v>
      </c>
      <c r="W566" s="108">
        <v>4</v>
      </c>
      <c r="X566" s="129" t="s">
        <v>88</v>
      </c>
      <c r="Y566" s="108" t="s">
        <v>690</v>
      </c>
      <c r="AD566" s="108" t="s">
        <v>144</v>
      </c>
      <c r="AE566" s="108">
        <v>0</v>
      </c>
      <c r="AG566" s="108"/>
      <c r="AH566" s="124">
        <v>84.9</v>
      </c>
      <c r="AI566" s="130">
        <v>2</v>
      </c>
      <c r="AJ566" s="108">
        <v>1</v>
      </c>
      <c r="AK566" s="131" t="s">
        <v>108</v>
      </c>
      <c r="AL566" s="108" t="s">
        <v>106</v>
      </c>
      <c r="AN566" s="108">
        <v>0</v>
      </c>
      <c r="AO566" s="108"/>
      <c r="AP566" s="108"/>
      <c r="AQ566" s="108"/>
      <c r="AR566" s="131"/>
      <c r="AT566" s="108">
        <v>0</v>
      </c>
      <c r="AZ566" s="108">
        <v>15</v>
      </c>
      <c r="BA566">
        <v>5</v>
      </c>
      <c r="BB566">
        <v>2.5</v>
      </c>
      <c r="BC566" t="s">
        <v>108</v>
      </c>
      <c r="BD566" t="s">
        <v>106</v>
      </c>
      <c r="BF566" s="131">
        <v>0</v>
      </c>
      <c r="BL566" s="108">
        <v>0.1</v>
      </c>
      <c r="BM566" s="131">
        <v>0.5</v>
      </c>
      <c r="BN566" s="108">
        <v>0.2</v>
      </c>
      <c r="BO566" s="108" t="s">
        <v>108</v>
      </c>
      <c r="BP566" s="108" t="s">
        <v>106</v>
      </c>
      <c r="BQ566" s="108"/>
      <c r="BX566" s="108">
        <v>0</v>
      </c>
      <c r="CE566" s="108" t="s">
        <v>709</v>
      </c>
      <c r="CL566" s="108"/>
      <c r="CM566" s="108"/>
    </row>
    <row r="567" spans="1:91">
      <c r="A567" s="123">
        <v>43308</v>
      </c>
      <c r="B567" s="108" t="s">
        <v>1907</v>
      </c>
      <c r="D567" s="108" t="s">
        <v>1208</v>
      </c>
      <c r="E567" s="108">
        <v>120</v>
      </c>
      <c r="F567" s="108">
        <v>1</v>
      </c>
      <c r="G567" s="124" t="s">
        <v>604</v>
      </c>
      <c r="H567" s="108">
        <v>0</v>
      </c>
      <c r="I567" s="108">
        <v>42</v>
      </c>
      <c r="J567" s="132" t="s">
        <v>707</v>
      </c>
      <c r="K567" s="142">
        <v>275.60000000000002</v>
      </c>
      <c r="L567" s="142">
        <v>276.02000000000004</v>
      </c>
      <c r="M567" s="113" t="s">
        <v>1966</v>
      </c>
      <c r="N567" s="128">
        <v>4</v>
      </c>
      <c r="P567" s="108" t="s">
        <v>13</v>
      </c>
      <c r="Q567" s="108" t="s">
        <v>13</v>
      </c>
      <c r="R567" s="124" t="s">
        <v>700</v>
      </c>
      <c r="S567" s="108" t="s">
        <v>700</v>
      </c>
      <c r="T567" s="108" t="s">
        <v>158</v>
      </c>
      <c r="U567" s="108" t="s">
        <v>138</v>
      </c>
      <c r="V567" s="108" t="s">
        <v>695</v>
      </c>
      <c r="W567" s="108">
        <v>4</v>
      </c>
      <c r="X567" s="129" t="s">
        <v>88</v>
      </c>
      <c r="Y567" s="108" t="s">
        <v>690</v>
      </c>
      <c r="AD567" s="108" t="s">
        <v>144</v>
      </c>
      <c r="AE567" s="108">
        <v>0</v>
      </c>
      <c r="AG567" s="108"/>
      <c r="AH567" s="124">
        <v>84.9</v>
      </c>
      <c r="AI567" s="130">
        <v>2</v>
      </c>
      <c r="AJ567" s="108">
        <v>1</v>
      </c>
      <c r="AK567" s="131" t="s">
        <v>108</v>
      </c>
      <c r="AL567" s="108" t="s">
        <v>106</v>
      </c>
      <c r="AN567" s="108">
        <v>0</v>
      </c>
      <c r="AT567" s="108">
        <v>0</v>
      </c>
      <c r="AZ567" s="108">
        <v>15</v>
      </c>
      <c r="BA567">
        <v>5</v>
      </c>
      <c r="BB567">
        <v>2.5</v>
      </c>
      <c r="BC567" t="s">
        <v>108</v>
      </c>
      <c r="BD567" t="s">
        <v>106</v>
      </c>
      <c r="BF567" s="131">
        <v>0</v>
      </c>
      <c r="BL567" s="108">
        <v>0.1</v>
      </c>
      <c r="BM567" s="131">
        <v>0.5</v>
      </c>
      <c r="BN567" s="108">
        <v>0.2</v>
      </c>
      <c r="BO567" s="108" t="s">
        <v>108</v>
      </c>
      <c r="BP567" s="108" t="s">
        <v>106</v>
      </c>
      <c r="BQ567" s="108"/>
      <c r="BX567" s="108">
        <v>0</v>
      </c>
      <c r="CE567" s="108" t="s">
        <v>709</v>
      </c>
      <c r="CL567" s="108"/>
      <c r="CM567" s="108"/>
    </row>
    <row r="568" spans="1:91">
      <c r="A568" s="123">
        <v>43308</v>
      </c>
      <c r="B568" s="108" t="s">
        <v>1907</v>
      </c>
      <c r="D568" s="108" t="s">
        <v>1208</v>
      </c>
      <c r="E568" s="108">
        <v>120</v>
      </c>
      <c r="F568" s="108">
        <v>2</v>
      </c>
      <c r="G568" s="124" t="s">
        <v>1156</v>
      </c>
      <c r="H568" s="108">
        <v>0</v>
      </c>
      <c r="I568" s="108">
        <v>24</v>
      </c>
      <c r="J568" s="132" t="s">
        <v>707</v>
      </c>
      <c r="K568" s="142">
        <v>276.02</v>
      </c>
      <c r="L568" s="142">
        <v>276.26</v>
      </c>
      <c r="M568" s="113" t="s">
        <v>1966</v>
      </c>
      <c r="N568" s="128">
        <v>4</v>
      </c>
      <c r="P568" s="108" t="s">
        <v>13</v>
      </c>
      <c r="Q568" s="108" t="s">
        <v>13</v>
      </c>
      <c r="R568" s="124" t="s">
        <v>700</v>
      </c>
      <c r="S568" s="108" t="s">
        <v>700</v>
      </c>
      <c r="T568" s="108" t="s">
        <v>158</v>
      </c>
      <c r="U568" s="108" t="s">
        <v>138</v>
      </c>
      <c r="V568" s="108" t="s">
        <v>695</v>
      </c>
      <c r="W568" s="108">
        <v>4</v>
      </c>
      <c r="X568" s="129" t="s">
        <v>88</v>
      </c>
      <c r="Y568" s="108" t="s">
        <v>690</v>
      </c>
      <c r="AD568" s="108" t="s">
        <v>144</v>
      </c>
      <c r="AE568" s="108">
        <v>0</v>
      </c>
      <c r="AG568" s="108"/>
      <c r="AH568" s="124">
        <v>84.9</v>
      </c>
      <c r="AI568" s="130">
        <v>2</v>
      </c>
      <c r="AJ568" s="108">
        <v>1</v>
      </c>
      <c r="AK568" s="131" t="s">
        <v>108</v>
      </c>
      <c r="AL568" s="108" t="s">
        <v>106</v>
      </c>
      <c r="AN568" s="108">
        <v>0</v>
      </c>
      <c r="AT568" s="108">
        <v>0</v>
      </c>
      <c r="AZ568" s="108">
        <v>15</v>
      </c>
      <c r="BA568">
        <v>5</v>
      </c>
      <c r="BB568">
        <v>2.5</v>
      </c>
      <c r="BC568" t="s">
        <v>108</v>
      </c>
      <c r="BD568" t="s">
        <v>106</v>
      </c>
      <c r="BF568" s="131">
        <v>0</v>
      </c>
      <c r="BL568" s="108">
        <v>0.1</v>
      </c>
      <c r="BM568" s="131">
        <v>0.5</v>
      </c>
      <c r="BN568" s="108">
        <v>0.2</v>
      </c>
      <c r="BO568" s="108" t="s">
        <v>108</v>
      </c>
      <c r="BP568" s="108" t="s">
        <v>106</v>
      </c>
      <c r="BQ568" s="108"/>
      <c r="BX568" s="108">
        <v>0</v>
      </c>
      <c r="CE568" s="108" t="s">
        <v>709</v>
      </c>
      <c r="CL568" s="108"/>
      <c r="CM568" s="108"/>
    </row>
    <row r="569" spans="1:91">
      <c r="A569" s="123">
        <v>43308</v>
      </c>
      <c r="B569" s="108" t="s">
        <v>1907</v>
      </c>
      <c r="D569" s="108" t="s">
        <v>1208</v>
      </c>
      <c r="E569" s="108">
        <v>120</v>
      </c>
      <c r="F569" s="108">
        <v>2</v>
      </c>
      <c r="G569" s="124" t="s">
        <v>1156</v>
      </c>
      <c r="H569" s="108">
        <v>24</v>
      </c>
      <c r="I569" s="108">
        <v>25</v>
      </c>
      <c r="J569" s="132" t="s">
        <v>707</v>
      </c>
      <c r="K569" s="142">
        <v>276.26</v>
      </c>
      <c r="L569" s="142">
        <v>276.27</v>
      </c>
      <c r="M569" s="113" t="s">
        <v>1967</v>
      </c>
      <c r="N569" s="128">
        <v>1</v>
      </c>
      <c r="O569" t="s">
        <v>27</v>
      </c>
      <c r="P569" s="108" t="s">
        <v>1904</v>
      </c>
      <c r="Q569" s="108" t="s">
        <v>1968</v>
      </c>
      <c r="R569" s="124" t="s">
        <v>700</v>
      </c>
      <c r="S569" s="108" t="s">
        <v>700</v>
      </c>
      <c r="T569" s="108" t="s">
        <v>131</v>
      </c>
      <c r="U569" s="108" t="s">
        <v>136</v>
      </c>
      <c r="V569" s="108" t="s">
        <v>694</v>
      </c>
      <c r="W569" s="108">
        <v>3</v>
      </c>
      <c r="X569" s="129" t="s">
        <v>88</v>
      </c>
      <c r="Y569" s="108" t="s">
        <v>92</v>
      </c>
      <c r="AD569" s="108" t="s">
        <v>144</v>
      </c>
      <c r="AE569" s="108">
        <v>0</v>
      </c>
      <c r="AG569" s="108"/>
      <c r="AH569" s="124">
        <v>5</v>
      </c>
      <c r="AI569" s="130">
        <v>1</v>
      </c>
      <c r="AJ569" s="108">
        <v>0.5</v>
      </c>
      <c r="AK569" s="131" t="s">
        <v>108</v>
      </c>
      <c r="AL569" s="108" t="s">
        <v>106</v>
      </c>
      <c r="AN569" s="108">
        <v>0</v>
      </c>
      <c r="AS569" s="108"/>
      <c r="AT569" s="108">
        <v>95</v>
      </c>
      <c r="AU569">
        <v>3</v>
      </c>
      <c r="AV569">
        <v>1</v>
      </c>
      <c r="AW569" t="s">
        <v>108</v>
      </c>
      <c r="AX569" t="s">
        <v>106</v>
      </c>
      <c r="AZ569" s="108">
        <v>0</v>
      </c>
      <c r="BA569" s="108"/>
      <c r="BB569" s="108"/>
      <c r="BC569" s="108"/>
      <c r="BD569" s="108"/>
      <c r="BF569" s="131">
        <v>0</v>
      </c>
      <c r="BL569" s="108">
        <v>0</v>
      </c>
      <c r="BM569" s="131"/>
      <c r="BN569" s="108"/>
      <c r="BO569" s="108"/>
      <c r="BP569" s="108"/>
      <c r="BQ569" s="108"/>
      <c r="BX569" s="108">
        <v>0</v>
      </c>
      <c r="CE569" s="108" t="s">
        <v>1969</v>
      </c>
      <c r="CL569" s="108"/>
      <c r="CM569" s="108"/>
    </row>
    <row r="570" spans="1:91">
      <c r="A570" s="123">
        <v>43308</v>
      </c>
      <c r="B570" s="108" t="s">
        <v>1907</v>
      </c>
      <c r="D570" s="108" t="s">
        <v>1208</v>
      </c>
      <c r="E570" s="108">
        <v>120</v>
      </c>
      <c r="F570" s="108">
        <v>2</v>
      </c>
      <c r="G570" s="124" t="s">
        <v>1156</v>
      </c>
      <c r="H570" s="108">
        <v>25</v>
      </c>
      <c r="I570" s="108">
        <v>94.5</v>
      </c>
      <c r="J570" s="132" t="s">
        <v>707</v>
      </c>
      <c r="K570" s="142">
        <v>276.27</v>
      </c>
      <c r="L570" s="142">
        <v>276.96499999999997</v>
      </c>
      <c r="M570" s="113" t="s">
        <v>1970</v>
      </c>
      <c r="N570" s="128">
        <v>2</v>
      </c>
      <c r="P570" s="108" t="s">
        <v>13</v>
      </c>
      <c r="Q570" s="108" t="s">
        <v>13</v>
      </c>
      <c r="R570" s="124" t="s">
        <v>700</v>
      </c>
      <c r="S570" s="108" t="s">
        <v>700</v>
      </c>
      <c r="T570" s="108" t="s">
        <v>131</v>
      </c>
      <c r="U570" s="108" t="s">
        <v>136</v>
      </c>
      <c r="V570" s="108" t="s">
        <v>695</v>
      </c>
      <c r="W570" s="108">
        <v>4</v>
      </c>
      <c r="X570" s="129" t="s">
        <v>88</v>
      </c>
      <c r="Y570" s="108" t="s">
        <v>690</v>
      </c>
      <c r="AD570" s="108" t="s">
        <v>144</v>
      </c>
      <c r="AE570" s="108">
        <v>0</v>
      </c>
      <c r="AG570" s="108"/>
      <c r="AH570" s="124">
        <v>84.9</v>
      </c>
      <c r="AI570" s="130">
        <v>2</v>
      </c>
      <c r="AJ570" s="108">
        <v>1.5</v>
      </c>
      <c r="AK570" s="131" t="s">
        <v>108</v>
      </c>
      <c r="AL570" s="108" t="s">
        <v>106</v>
      </c>
      <c r="AN570" s="108">
        <v>0</v>
      </c>
      <c r="AT570" s="108">
        <v>0</v>
      </c>
      <c r="AZ570" s="108">
        <v>15</v>
      </c>
      <c r="BA570">
        <v>6</v>
      </c>
      <c r="BB570">
        <v>2.5</v>
      </c>
      <c r="BC570" t="s">
        <v>108</v>
      </c>
      <c r="BD570" t="s">
        <v>106</v>
      </c>
      <c r="BF570" s="131">
        <v>0</v>
      </c>
      <c r="BL570" s="108">
        <v>0.1</v>
      </c>
      <c r="BM570" s="131">
        <v>0.3</v>
      </c>
      <c r="BN570" s="108">
        <v>0.2</v>
      </c>
      <c r="BO570" s="108" t="s">
        <v>108</v>
      </c>
      <c r="BP570" s="108" t="s">
        <v>106</v>
      </c>
      <c r="BQ570" s="108"/>
      <c r="BX570" s="108">
        <v>0.1</v>
      </c>
      <c r="BY570">
        <v>0.1</v>
      </c>
      <c r="BZ570">
        <v>0.1</v>
      </c>
      <c r="CA570" t="s">
        <v>108</v>
      </c>
      <c r="CB570" t="s">
        <v>106</v>
      </c>
      <c r="CE570" s="108" t="s">
        <v>709</v>
      </c>
      <c r="CL570" s="108"/>
      <c r="CM570" s="108"/>
    </row>
    <row r="571" spans="1:91">
      <c r="A571" s="123">
        <v>43308</v>
      </c>
      <c r="B571" s="108" t="s">
        <v>1907</v>
      </c>
      <c r="D571" s="108" t="s">
        <v>1208</v>
      </c>
      <c r="E571" s="108">
        <v>120</v>
      </c>
      <c r="F571" s="108">
        <v>3</v>
      </c>
      <c r="G571" s="124" t="s">
        <v>1158</v>
      </c>
      <c r="H571" s="108">
        <v>0</v>
      </c>
      <c r="I571" s="108">
        <v>6</v>
      </c>
      <c r="J571" s="132" t="s">
        <v>707</v>
      </c>
      <c r="K571" s="142">
        <v>276.96499999999997</v>
      </c>
      <c r="L571" s="142">
        <v>277.02499999999998</v>
      </c>
      <c r="M571" s="113" t="s">
        <v>1970</v>
      </c>
      <c r="N571" s="128">
        <v>2</v>
      </c>
      <c r="P571" s="108" t="s">
        <v>13</v>
      </c>
      <c r="Q571" s="108" t="s">
        <v>13</v>
      </c>
      <c r="R571" s="124" t="s">
        <v>700</v>
      </c>
      <c r="S571" s="108" t="s">
        <v>700</v>
      </c>
      <c r="T571" s="108" t="s">
        <v>131</v>
      </c>
      <c r="U571" s="108" t="s">
        <v>136</v>
      </c>
      <c r="V571" s="108" t="s">
        <v>695</v>
      </c>
      <c r="W571" s="108">
        <v>4</v>
      </c>
      <c r="X571" s="129" t="s">
        <v>88</v>
      </c>
      <c r="Y571" s="108" t="s">
        <v>690</v>
      </c>
      <c r="AD571" s="108" t="s">
        <v>144</v>
      </c>
      <c r="AE571" s="108">
        <v>0</v>
      </c>
      <c r="AG571" s="108"/>
      <c r="AH571" s="124">
        <v>84.9</v>
      </c>
      <c r="AI571" s="130">
        <v>2</v>
      </c>
      <c r="AJ571" s="108">
        <v>1.5</v>
      </c>
      <c r="AK571" s="131" t="s">
        <v>108</v>
      </c>
      <c r="AL571" s="108" t="s">
        <v>106</v>
      </c>
      <c r="AN571" s="108">
        <v>0</v>
      </c>
      <c r="AT571" s="108">
        <v>0</v>
      </c>
      <c r="AZ571" s="108">
        <v>15</v>
      </c>
      <c r="BA571">
        <v>6</v>
      </c>
      <c r="BB571">
        <v>2.5</v>
      </c>
      <c r="BC571" t="s">
        <v>108</v>
      </c>
      <c r="BD571" t="s">
        <v>106</v>
      </c>
      <c r="BF571" s="131">
        <v>0</v>
      </c>
      <c r="BL571" s="108">
        <v>0.1</v>
      </c>
      <c r="BM571" s="131">
        <v>0.3</v>
      </c>
      <c r="BN571" s="108">
        <v>0.2</v>
      </c>
      <c r="BO571" s="108" t="s">
        <v>108</v>
      </c>
      <c r="BP571" s="108" t="s">
        <v>106</v>
      </c>
      <c r="BQ571" s="108"/>
      <c r="BX571" s="108">
        <v>0.1</v>
      </c>
      <c r="BY571">
        <v>0.1</v>
      </c>
      <c r="BZ571">
        <v>0.1</v>
      </c>
      <c r="CA571" t="s">
        <v>108</v>
      </c>
      <c r="CB571" t="s">
        <v>106</v>
      </c>
      <c r="CE571" s="108" t="s">
        <v>709</v>
      </c>
      <c r="CL571" s="108"/>
      <c r="CM571" s="108"/>
    </row>
    <row r="572" spans="1:91">
      <c r="A572" s="123">
        <v>43308</v>
      </c>
      <c r="B572" s="108" t="s">
        <v>1907</v>
      </c>
      <c r="D572" s="108" t="s">
        <v>1208</v>
      </c>
      <c r="E572" s="108">
        <v>120</v>
      </c>
      <c r="F572" s="108">
        <v>3</v>
      </c>
      <c r="G572" s="124" t="s">
        <v>1158</v>
      </c>
      <c r="H572" s="108">
        <v>6</v>
      </c>
      <c r="I572" s="108">
        <v>7</v>
      </c>
      <c r="J572" s="132" t="s">
        <v>707</v>
      </c>
      <c r="K572" s="142">
        <v>277.02499999999998</v>
      </c>
      <c r="L572" s="142">
        <v>277.03499999999997</v>
      </c>
      <c r="M572" s="113" t="s">
        <v>1971</v>
      </c>
      <c r="N572" s="128">
        <v>1</v>
      </c>
      <c r="P572" s="108" t="s">
        <v>1465</v>
      </c>
      <c r="Q572" s="108" t="s">
        <v>1465</v>
      </c>
      <c r="R572" s="124" t="s">
        <v>700</v>
      </c>
      <c r="S572" s="108" t="s">
        <v>700</v>
      </c>
      <c r="T572" s="108" t="s">
        <v>131</v>
      </c>
      <c r="U572" s="108" t="s">
        <v>136</v>
      </c>
      <c r="V572" s="108" t="s">
        <v>695</v>
      </c>
      <c r="W572" s="108">
        <v>4</v>
      </c>
      <c r="X572" s="129" t="s">
        <v>88</v>
      </c>
      <c r="Y572" s="108" t="s">
        <v>92</v>
      </c>
      <c r="AD572" s="108" t="s">
        <v>144</v>
      </c>
      <c r="AE572" s="108">
        <v>0</v>
      </c>
      <c r="AG572" s="108"/>
      <c r="AH572" s="124">
        <v>0</v>
      </c>
      <c r="AI572" s="130"/>
      <c r="AJ572" s="108"/>
      <c r="AK572" s="131"/>
      <c r="AL572" s="108"/>
      <c r="AN572" s="108">
        <v>0</v>
      </c>
      <c r="AT572" s="108">
        <v>90</v>
      </c>
      <c r="AU572">
        <v>4</v>
      </c>
      <c r="AV572">
        <v>1</v>
      </c>
      <c r="AW572" t="s">
        <v>108</v>
      </c>
      <c r="AX572" t="s">
        <v>106</v>
      </c>
      <c r="AZ572" s="108">
        <v>10</v>
      </c>
      <c r="BA572" s="108">
        <v>2</v>
      </c>
      <c r="BB572" s="108">
        <v>1.5</v>
      </c>
      <c r="BC572" s="108" t="s">
        <v>108</v>
      </c>
      <c r="BD572" s="108" t="s">
        <v>104</v>
      </c>
      <c r="BF572" s="131">
        <v>0</v>
      </c>
      <c r="BL572" s="108">
        <v>0</v>
      </c>
      <c r="BM572" s="131"/>
      <c r="BN572" s="108"/>
      <c r="BO572" s="108"/>
      <c r="BP572" s="108"/>
      <c r="BX572" s="108">
        <v>0</v>
      </c>
      <c r="CD572" s="108"/>
      <c r="CE572" s="108" t="s">
        <v>1950</v>
      </c>
      <c r="CL572" s="108"/>
      <c r="CM572" s="108"/>
    </row>
    <row r="573" spans="1:91">
      <c r="A573" s="123">
        <v>43308</v>
      </c>
      <c r="B573" s="108" t="s">
        <v>1907</v>
      </c>
      <c r="D573" s="108" t="s">
        <v>1208</v>
      </c>
      <c r="E573" s="108">
        <v>120</v>
      </c>
      <c r="F573" s="108">
        <v>3</v>
      </c>
      <c r="G573" s="124" t="s">
        <v>1158</v>
      </c>
      <c r="H573" s="108">
        <v>7</v>
      </c>
      <c r="I573" s="108">
        <v>85</v>
      </c>
      <c r="J573" s="132" t="s">
        <v>707</v>
      </c>
      <c r="K573" s="142">
        <v>277.03499999999997</v>
      </c>
      <c r="L573" s="142">
        <v>277.815</v>
      </c>
      <c r="M573" s="113" t="s">
        <v>1972</v>
      </c>
      <c r="N573" s="128">
        <v>2</v>
      </c>
      <c r="P573" s="108" t="s">
        <v>13</v>
      </c>
      <c r="Q573" s="108" t="s">
        <v>13</v>
      </c>
      <c r="R573" s="124" t="s">
        <v>700</v>
      </c>
      <c r="S573" s="108" t="s">
        <v>700</v>
      </c>
      <c r="T573" s="108" t="s">
        <v>131</v>
      </c>
      <c r="U573" s="108" t="s">
        <v>136</v>
      </c>
      <c r="V573" s="108" t="s">
        <v>695</v>
      </c>
      <c r="W573" s="108">
        <v>4</v>
      </c>
      <c r="X573" s="129" t="s">
        <v>88</v>
      </c>
      <c r="Y573" s="108" t="s">
        <v>690</v>
      </c>
      <c r="AD573" s="108" t="s">
        <v>144</v>
      </c>
      <c r="AE573" s="108">
        <v>0</v>
      </c>
      <c r="AG573" s="108"/>
      <c r="AH573" s="124">
        <v>84.9</v>
      </c>
      <c r="AI573" s="130">
        <v>2</v>
      </c>
      <c r="AJ573" s="108">
        <v>1.5</v>
      </c>
      <c r="AK573" s="131" t="s">
        <v>108</v>
      </c>
      <c r="AL573" s="108" t="s">
        <v>106</v>
      </c>
      <c r="AN573" s="108">
        <v>0</v>
      </c>
      <c r="AT573" s="108">
        <v>0</v>
      </c>
      <c r="AZ573" s="108">
        <v>15</v>
      </c>
      <c r="BA573" s="108">
        <v>6.5</v>
      </c>
      <c r="BB573" s="108">
        <v>2</v>
      </c>
      <c r="BC573" s="108" t="s">
        <v>108</v>
      </c>
      <c r="BD573" s="108" t="s">
        <v>106</v>
      </c>
      <c r="BF573" s="131">
        <v>0</v>
      </c>
      <c r="BL573" s="108">
        <v>0.1</v>
      </c>
      <c r="BM573" s="131">
        <v>0.3</v>
      </c>
      <c r="BN573" s="108">
        <v>0.2</v>
      </c>
      <c r="BO573" s="108" t="s">
        <v>108</v>
      </c>
      <c r="BP573" s="108" t="s">
        <v>106</v>
      </c>
      <c r="BX573" s="108">
        <v>0</v>
      </c>
      <c r="CD573" s="108"/>
      <c r="CE573" s="108" t="s">
        <v>709</v>
      </c>
      <c r="CL573" s="108"/>
      <c r="CM573" s="108"/>
    </row>
    <row r="574" spans="1:91">
      <c r="A574" s="123">
        <v>43308</v>
      </c>
      <c r="B574" s="108" t="s">
        <v>1907</v>
      </c>
      <c r="D574" s="108" t="s">
        <v>1208</v>
      </c>
      <c r="E574" s="108">
        <v>120</v>
      </c>
      <c r="F574" s="108">
        <v>4</v>
      </c>
      <c r="G574" s="124" t="s">
        <v>1160</v>
      </c>
      <c r="H574" s="108">
        <v>0</v>
      </c>
      <c r="I574" s="108">
        <v>21.5</v>
      </c>
      <c r="J574" s="132" t="s">
        <v>707</v>
      </c>
      <c r="K574" s="142">
        <v>277.815</v>
      </c>
      <c r="L574" s="142">
        <v>278.02999999999997</v>
      </c>
      <c r="M574" s="113" t="s">
        <v>1972</v>
      </c>
      <c r="N574" s="128">
        <v>2</v>
      </c>
      <c r="P574" s="108" t="s">
        <v>13</v>
      </c>
      <c r="Q574" s="108" t="s">
        <v>13</v>
      </c>
      <c r="R574" s="124" t="s">
        <v>700</v>
      </c>
      <c r="S574" s="108" t="s">
        <v>700</v>
      </c>
      <c r="T574" s="108" t="s">
        <v>131</v>
      </c>
      <c r="U574" s="108" t="s">
        <v>136</v>
      </c>
      <c r="V574" s="108" t="s">
        <v>695</v>
      </c>
      <c r="W574" s="108">
        <v>4</v>
      </c>
      <c r="X574" s="129" t="s">
        <v>88</v>
      </c>
      <c r="Y574" s="108" t="s">
        <v>690</v>
      </c>
      <c r="Z574" s="108"/>
      <c r="AD574" s="108" t="s">
        <v>144</v>
      </c>
      <c r="AE574" s="108">
        <v>0</v>
      </c>
      <c r="AG574" s="108"/>
      <c r="AH574" s="124">
        <v>84.9</v>
      </c>
      <c r="AI574">
        <v>2</v>
      </c>
      <c r="AJ574">
        <v>1.5</v>
      </c>
      <c r="AK574" t="s">
        <v>108</v>
      </c>
      <c r="AL574" t="s">
        <v>106</v>
      </c>
      <c r="AN574" s="108">
        <v>0</v>
      </c>
      <c r="AO574" s="108"/>
      <c r="AP574" s="108"/>
      <c r="AQ574" s="108"/>
      <c r="AR574" s="131"/>
      <c r="AT574" s="108">
        <v>0</v>
      </c>
      <c r="AU574" s="108"/>
      <c r="AV574" s="108"/>
      <c r="AW574" s="108"/>
      <c r="AX574" s="108"/>
      <c r="AZ574" s="108">
        <v>15</v>
      </c>
      <c r="BA574">
        <v>6.5</v>
      </c>
      <c r="BB574">
        <v>2</v>
      </c>
      <c r="BC574" t="s">
        <v>108</v>
      </c>
      <c r="BD574" t="s">
        <v>106</v>
      </c>
      <c r="BF574" s="131">
        <v>0</v>
      </c>
      <c r="BL574" s="108">
        <v>0.1</v>
      </c>
      <c r="BM574">
        <v>0.3</v>
      </c>
      <c r="BN574">
        <v>0.2</v>
      </c>
      <c r="BO574" t="s">
        <v>108</v>
      </c>
      <c r="BP574" t="s">
        <v>106</v>
      </c>
      <c r="BX574" s="108">
        <v>0</v>
      </c>
      <c r="BY574" s="108"/>
      <c r="BZ574" s="108"/>
      <c r="CA574" s="108"/>
      <c r="CB574" s="108"/>
      <c r="CC574" s="108"/>
      <c r="CE574" s="108" t="s">
        <v>709</v>
      </c>
      <c r="CL574" s="108"/>
      <c r="CM574" s="108"/>
    </row>
    <row r="575" spans="1:91">
      <c r="A575" s="123">
        <v>43308</v>
      </c>
      <c r="B575" s="108" t="s">
        <v>1907</v>
      </c>
      <c r="D575" s="108" t="s">
        <v>1208</v>
      </c>
      <c r="E575" s="108">
        <v>120</v>
      </c>
      <c r="F575" s="108">
        <v>4</v>
      </c>
      <c r="G575" s="124" t="s">
        <v>1160</v>
      </c>
      <c r="H575" s="108">
        <v>21.5</v>
      </c>
      <c r="I575" s="108">
        <v>22</v>
      </c>
      <c r="J575" s="132" t="s">
        <v>707</v>
      </c>
      <c r="K575" s="142">
        <v>278.02999999999997</v>
      </c>
      <c r="L575" s="142">
        <v>278.03500000000003</v>
      </c>
      <c r="M575" s="113" t="s">
        <v>1973</v>
      </c>
      <c r="N575" s="128">
        <v>1</v>
      </c>
      <c r="P575" s="108" t="s">
        <v>689</v>
      </c>
      <c r="Q575" s="108" t="s">
        <v>689</v>
      </c>
      <c r="R575" s="124" t="s">
        <v>700</v>
      </c>
      <c r="S575" s="108" t="s">
        <v>700</v>
      </c>
      <c r="T575" s="108" t="s">
        <v>131</v>
      </c>
      <c r="U575" s="108" t="s">
        <v>136</v>
      </c>
      <c r="V575" s="108" t="s">
        <v>695</v>
      </c>
      <c r="W575" s="108">
        <v>4</v>
      </c>
      <c r="X575" s="129" t="s">
        <v>88</v>
      </c>
      <c r="Y575" s="108" t="s">
        <v>92</v>
      </c>
      <c r="AD575" s="108" t="s">
        <v>144</v>
      </c>
      <c r="AE575" s="108">
        <v>0</v>
      </c>
      <c r="AG575" s="108"/>
      <c r="AH575" s="124">
        <v>5</v>
      </c>
      <c r="AI575" s="130">
        <v>1.5</v>
      </c>
      <c r="AJ575" s="108">
        <v>1</v>
      </c>
      <c r="AK575" s="131" t="s">
        <v>108</v>
      </c>
      <c r="AL575" s="108" t="s">
        <v>106</v>
      </c>
      <c r="AN575" s="108">
        <v>30</v>
      </c>
      <c r="AO575">
        <v>2.5</v>
      </c>
      <c r="AP575">
        <v>1.5</v>
      </c>
      <c r="AQ575" t="s">
        <v>108</v>
      </c>
      <c r="AR575" t="s">
        <v>106</v>
      </c>
      <c r="AT575" s="108">
        <v>65</v>
      </c>
      <c r="AU575">
        <v>4</v>
      </c>
      <c r="AV575">
        <v>2.5</v>
      </c>
      <c r="AW575" t="s">
        <v>108</v>
      </c>
      <c r="AX575" t="s">
        <v>106</v>
      </c>
      <c r="AZ575" s="108">
        <v>0</v>
      </c>
      <c r="BA575" s="108"/>
      <c r="BB575" s="108"/>
      <c r="BC575" s="108"/>
      <c r="BD575" s="108"/>
      <c r="BF575" s="131">
        <v>0</v>
      </c>
      <c r="BL575" s="108">
        <v>0</v>
      </c>
      <c r="BM575" s="131"/>
      <c r="BN575" s="108"/>
      <c r="BO575" s="108"/>
      <c r="BP575" s="108"/>
      <c r="BX575" s="108">
        <v>0</v>
      </c>
      <c r="CD575" s="108"/>
      <c r="CE575" s="108" t="s">
        <v>1267</v>
      </c>
      <c r="CL575" s="108"/>
      <c r="CM575" s="108"/>
    </row>
    <row r="576" spans="1:91">
      <c r="A576" s="123">
        <v>43308</v>
      </c>
      <c r="B576" s="108" t="s">
        <v>1907</v>
      </c>
      <c r="D576" s="108" t="s">
        <v>1208</v>
      </c>
      <c r="E576" s="108">
        <v>120</v>
      </c>
      <c r="F576" s="108">
        <v>4</v>
      </c>
      <c r="G576" s="124" t="s">
        <v>1160</v>
      </c>
      <c r="H576" s="108">
        <v>22</v>
      </c>
      <c r="I576" s="108">
        <v>76</v>
      </c>
      <c r="J576" s="132" t="s">
        <v>707</v>
      </c>
      <c r="K576" s="142">
        <v>278.03500000000003</v>
      </c>
      <c r="L576" s="142">
        <v>278.57499999999999</v>
      </c>
      <c r="M576" s="113" t="s">
        <v>1974</v>
      </c>
      <c r="N576" s="128">
        <v>1</v>
      </c>
      <c r="P576" s="108" t="s">
        <v>13</v>
      </c>
      <c r="Q576" s="108" t="s">
        <v>13</v>
      </c>
      <c r="R576" s="124" t="s">
        <v>700</v>
      </c>
      <c r="S576" s="108" t="s">
        <v>700</v>
      </c>
      <c r="T576" s="108" t="s">
        <v>131</v>
      </c>
      <c r="U576" s="108" t="s">
        <v>136</v>
      </c>
      <c r="V576" s="108" t="s">
        <v>695</v>
      </c>
      <c r="W576" s="108">
        <v>4</v>
      </c>
      <c r="X576" s="129" t="s">
        <v>88</v>
      </c>
      <c r="Y576" s="108" t="s">
        <v>690</v>
      </c>
      <c r="AD576" s="108" t="s">
        <v>144</v>
      </c>
      <c r="AE576" s="108">
        <v>0</v>
      </c>
      <c r="AG576" s="108"/>
      <c r="AH576" s="124">
        <v>84.9</v>
      </c>
      <c r="AI576" s="130">
        <v>2</v>
      </c>
      <c r="AJ576" s="108">
        <v>1.5</v>
      </c>
      <c r="AK576" s="131" t="s">
        <v>108</v>
      </c>
      <c r="AL576" s="108" t="s">
        <v>106</v>
      </c>
      <c r="AN576" s="108">
        <v>0</v>
      </c>
      <c r="AT576" s="108">
        <v>0</v>
      </c>
      <c r="AZ576" s="108">
        <v>15</v>
      </c>
      <c r="BA576" s="108">
        <v>5</v>
      </c>
      <c r="BB576" s="108">
        <v>2</v>
      </c>
      <c r="BC576" s="108" t="s">
        <v>108</v>
      </c>
      <c r="BD576" s="108" t="s">
        <v>106</v>
      </c>
      <c r="BF576" s="131">
        <v>0</v>
      </c>
      <c r="BL576" s="108">
        <v>0.1</v>
      </c>
      <c r="BM576" s="131">
        <v>0.3</v>
      </c>
      <c r="BN576" s="108">
        <v>0.2</v>
      </c>
      <c r="BO576" s="108" t="s">
        <v>108</v>
      </c>
      <c r="BP576" s="108" t="s">
        <v>106</v>
      </c>
      <c r="BX576" s="108">
        <v>0</v>
      </c>
      <c r="CD576" s="108"/>
      <c r="CE576" s="108" t="s">
        <v>709</v>
      </c>
      <c r="CL576" s="108"/>
      <c r="CM576" s="108"/>
    </row>
    <row r="577" spans="1:91">
      <c r="A577" s="123">
        <v>43308</v>
      </c>
      <c r="B577" s="108" t="s">
        <v>1907</v>
      </c>
      <c r="D577" s="108" t="s">
        <v>1208</v>
      </c>
      <c r="E577" s="108">
        <v>120</v>
      </c>
      <c r="F577" s="108">
        <v>4</v>
      </c>
      <c r="G577" s="124" t="s">
        <v>1160</v>
      </c>
      <c r="H577" s="108">
        <v>76</v>
      </c>
      <c r="I577" s="108">
        <v>77</v>
      </c>
      <c r="J577" s="132" t="s">
        <v>707</v>
      </c>
      <c r="K577" s="142">
        <v>278.57499999999999</v>
      </c>
      <c r="L577" s="142">
        <v>278.58499999999998</v>
      </c>
      <c r="M577" s="113" t="s">
        <v>1975</v>
      </c>
      <c r="N577" s="128">
        <v>1</v>
      </c>
      <c r="P577" s="108" t="s">
        <v>1465</v>
      </c>
      <c r="Q577" s="108" t="s">
        <v>1465</v>
      </c>
      <c r="R577" s="124" t="s">
        <v>700</v>
      </c>
      <c r="S577" s="108" t="s">
        <v>700</v>
      </c>
      <c r="T577" s="108" t="s">
        <v>131</v>
      </c>
      <c r="U577" s="108" t="s">
        <v>136</v>
      </c>
      <c r="V577" s="108" t="s">
        <v>695</v>
      </c>
      <c r="W577" s="108">
        <v>4</v>
      </c>
      <c r="X577" s="129" t="s">
        <v>88</v>
      </c>
      <c r="Y577" s="108" t="s">
        <v>92</v>
      </c>
      <c r="AD577" s="108" t="s">
        <v>144</v>
      </c>
      <c r="AE577" s="108">
        <v>0</v>
      </c>
      <c r="AG577" s="108"/>
      <c r="AH577" s="124">
        <v>0</v>
      </c>
      <c r="AI577" s="130"/>
      <c r="AJ577" s="108"/>
      <c r="AK577" s="131"/>
      <c r="AL577" s="108"/>
      <c r="AN577" s="108">
        <v>0</v>
      </c>
      <c r="AT577" s="108">
        <v>79.5</v>
      </c>
      <c r="AU577">
        <v>3</v>
      </c>
      <c r="AV577">
        <v>2</v>
      </c>
      <c r="AW577" t="s">
        <v>108</v>
      </c>
      <c r="AX577" t="s">
        <v>105</v>
      </c>
      <c r="AZ577" s="108">
        <v>20</v>
      </c>
      <c r="BA577" s="108">
        <v>1.5</v>
      </c>
      <c r="BB577" s="108">
        <v>1</v>
      </c>
      <c r="BC577" s="108" t="s">
        <v>108</v>
      </c>
      <c r="BD577" s="108" t="s">
        <v>105</v>
      </c>
      <c r="BF577" s="131">
        <v>0</v>
      </c>
      <c r="BL577" s="108">
        <v>0</v>
      </c>
      <c r="BM577" s="131"/>
      <c r="BN577" s="108"/>
      <c r="BO577" s="108"/>
      <c r="BP577" s="108"/>
      <c r="BX577" s="108">
        <v>0.5</v>
      </c>
      <c r="BY577">
        <v>0.5</v>
      </c>
      <c r="BZ577">
        <v>0.1</v>
      </c>
      <c r="CA577" t="s">
        <v>112</v>
      </c>
      <c r="CB577" t="s">
        <v>106</v>
      </c>
      <c r="CC577" t="s">
        <v>1373</v>
      </c>
      <c r="CD577" s="108"/>
      <c r="CE577" s="108" t="s">
        <v>1950</v>
      </c>
      <c r="CL577" s="108"/>
      <c r="CM577" s="108"/>
    </row>
    <row r="578" spans="1:91">
      <c r="A578" s="123">
        <v>43308</v>
      </c>
      <c r="B578" s="108" t="s">
        <v>1907</v>
      </c>
      <c r="D578" s="108" t="s">
        <v>1208</v>
      </c>
      <c r="E578" s="108">
        <v>120</v>
      </c>
      <c r="F578" s="108">
        <v>4</v>
      </c>
      <c r="G578" s="124" t="s">
        <v>1160</v>
      </c>
      <c r="H578" s="108">
        <v>77</v>
      </c>
      <c r="I578" s="108">
        <v>87</v>
      </c>
      <c r="J578" s="132" t="s">
        <v>707</v>
      </c>
      <c r="K578" s="142">
        <v>278.58499999999998</v>
      </c>
      <c r="L578" s="142">
        <v>278.685</v>
      </c>
      <c r="M578" s="113" t="s">
        <v>1976</v>
      </c>
      <c r="N578" s="128" t="s">
        <v>693</v>
      </c>
      <c r="O578" s="108"/>
      <c r="P578" s="108" t="s">
        <v>13</v>
      </c>
      <c r="Q578" s="108" t="s">
        <v>13</v>
      </c>
      <c r="R578" s="124" t="s">
        <v>700</v>
      </c>
      <c r="S578" s="108" t="s">
        <v>700</v>
      </c>
      <c r="T578" s="108" t="s">
        <v>131</v>
      </c>
      <c r="U578" s="108" t="s">
        <v>136</v>
      </c>
      <c r="V578" s="108" t="s">
        <v>695</v>
      </c>
      <c r="W578" s="108">
        <v>4</v>
      </c>
      <c r="X578" s="129" t="s">
        <v>88</v>
      </c>
      <c r="Y578" s="108" t="s">
        <v>690</v>
      </c>
      <c r="Z578" s="108"/>
      <c r="AD578" s="108" t="s">
        <v>144</v>
      </c>
      <c r="AE578" s="108">
        <v>0</v>
      </c>
      <c r="AG578" s="108"/>
      <c r="AH578" s="124">
        <v>84.9</v>
      </c>
      <c r="AI578" s="130">
        <v>2</v>
      </c>
      <c r="AJ578" s="108">
        <v>1.5</v>
      </c>
      <c r="AK578" s="131" t="s">
        <v>108</v>
      </c>
      <c r="AL578" s="108" t="s">
        <v>106</v>
      </c>
      <c r="AN578" s="108">
        <v>0</v>
      </c>
      <c r="AT578" s="108">
        <v>0</v>
      </c>
      <c r="AZ578" s="108">
        <v>15</v>
      </c>
      <c r="BA578" s="108">
        <v>5</v>
      </c>
      <c r="BB578" s="108">
        <v>2</v>
      </c>
      <c r="BC578" s="108" t="s">
        <v>108</v>
      </c>
      <c r="BD578" s="108" t="s">
        <v>106</v>
      </c>
      <c r="BF578" s="131">
        <v>0</v>
      </c>
      <c r="BL578" s="108">
        <v>0.1</v>
      </c>
      <c r="BM578" s="131">
        <v>0.4</v>
      </c>
      <c r="BN578" s="108">
        <v>0.2</v>
      </c>
      <c r="BO578" s="108" t="s">
        <v>108</v>
      </c>
      <c r="BP578" s="108" t="s">
        <v>106</v>
      </c>
      <c r="BX578" s="108">
        <v>0</v>
      </c>
      <c r="CE578" s="108" t="s">
        <v>709</v>
      </c>
      <c r="CL578" s="108"/>
      <c r="CM578" s="108"/>
    </row>
    <row r="579" spans="1:91">
      <c r="A579" s="123">
        <v>43308</v>
      </c>
      <c r="B579" s="108" t="s">
        <v>1907</v>
      </c>
      <c r="D579" s="108" t="s">
        <v>1208</v>
      </c>
      <c r="E579" s="108">
        <v>121</v>
      </c>
      <c r="F579" s="108">
        <v>1</v>
      </c>
      <c r="G579" s="124" t="s">
        <v>605</v>
      </c>
      <c r="H579" s="108">
        <v>0</v>
      </c>
      <c r="I579" s="108">
        <v>95</v>
      </c>
      <c r="J579" s="132" t="s">
        <v>707</v>
      </c>
      <c r="K579" s="142">
        <v>278.60000000000002</v>
      </c>
      <c r="L579" s="142">
        <v>279.55</v>
      </c>
      <c r="M579" s="113" t="s">
        <v>1976</v>
      </c>
      <c r="N579" s="128" t="s">
        <v>693</v>
      </c>
      <c r="O579" s="108"/>
      <c r="P579" s="108" t="s">
        <v>13</v>
      </c>
      <c r="Q579" s="108" t="s">
        <v>13</v>
      </c>
      <c r="R579" s="124" t="s">
        <v>700</v>
      </c>
      <c r="S579" s="108" t="s">
        <v>700</v>
      </c>
      <c r="T579" s="108" t="s">
        <v>131</v>
      </c>
      <c r="U579" s="108" t="s">
        <v>136</v>
      </c>
      <c r="V579" s="108" t="s">
        <v>695</v>
      </c>
      <c r="W579" s="108">
        <v>4</v>
      </c>
      <c r="X579" s="129" t="s">
        <v>88</v>
      </c>
      <c r="Y579" s="108" t="s">
        <v>690</v>
      </c>
      <c r="Z579" s="108"/>
      <c r="AD579" s="108" t="s">
        <v>144</v>
      </c>
      <c r="AE579" s="108">
        <v>0</v>
      </c>
      <c r="AG579" s="108"/>
      <c r="AH579" s="124">
        <v>84.9</v>
      </c>
      <c r="AI579" s="130">
        <v>2</v>
      </c>
      <c r="AJ579" s="108">
        <v>1.5</v>
      </c>
      <c r="AK579" s="131" t="s">
        <v>108</v>
      </c>
      <c r="AL579" s="108" t="s">
        <v>106</v>
      </c>
      <c r="AN579" s="108">
        <v>0</v>
      </c>
      <c r="AT579" s="108">
        <v>0</v>
      </c>
      <c r="AZ579" s="108">
        <v>15</v>
      </c>
      <c r="BA579" s="108">
        <v>5</v>
      </c>
      <c r="BB579" s="108">
        <v>2</v>
      </c>
      <c r="BC579" s="108" t="s">
        <v>108</v>
      </c>
      <c r="BD579" s="108" t="s">
        <v>106</v>
      </c>
      <c r="BF579" s="131">
        <v>0</v>
      </c>
      <c r="BL579" s="108">
        <v>0.1</v>
      </c>
      <c r="BM579" s="131">
        <v>0.4</v>
      </c>
      <c r="BN579" s="108">
        <v>0.2</v>
      </c>
      <c r="BO579" s="108" t="s">
        <v>108</v>
      </c>
      <c r="BP579" s="108" t="s">
        <v>106</v>
      </c>
      <c r="BX579" s="108">
        <v>0</v>
      </c>
      <c r="CE579" s="108" t="s">
        <v>709</v>
      </c>
      <c r="CL579" s="108"/>
      <c r="CM579" s="108"/>
    </row>
    <row r="580" spans="1:91">
      <c r="A580" s="123">
        <v>43308</v>
      </c>
      <c r="B580" s="108" t="s">
        <v>1907</v>
      </c>
      <c r="D580" s="108" t="s">
        <v>1208</v>
      </c>
      <c r="E580" s="108">
        <v>121</v>
      </c>
      <c r="F580" s="108">
        <v>2</v>
      </c>
      <c r="G580" s="124" t="s">
        <v>606</v>
      </c>
      <c r="H580" s="108">
        <v>0</v>
      </c>
      <c r="I580" s="108">
        <v>72</v>
      </c>
      <c r="J580" s="132" t="s">
        <v>707</v>
      </c>
      <c r="K580" s="142">
        <v>279.55</v>
      </c>
      <c r="L580" s="142">
        <v>280.27000000000004</v>
      </c>
      <c r="M580" s="113" t="s">
        <v>1976</v>
      </c>
      <c r="N580" s="128" t="s">
        <v>693</v>
      </c>
      <c r="O580" s="108"/>
      <c r="P580" s="108" t="s">
        <v>13</v>
      </c>
      <c r="Q580" s="108" t="s">
        <v>13</v>
      </c>
      <c r="R580" s="124" t="s">
        <v>700</v>
      </c>
      <c r="S580" s="108" t="s">
        <v>700</v>
      </c>
      <c r="T580" s="108" t="s">
        <v>131</v>
      </c>
      <c r="U580" s="108" t="s">
        <v>136</v>
      </c>
      <c r="V580" s="108" t="s">
        <v>695</v>
      </c>
      <c r="W580" s="108">
        <v>4</v>
      </c>
      <c r="X580" s="129" t="s">
        <v>88</v>
      </c>
      <c r="Y580" s="108" t="s">
        <v>690</v>
      </c>
      <c r="Z580" s="108"/>
      <c r="AD580" s="108" t="s">
        <v>144</v>
      </c>
      <c r="AE580" s="108">
        <v>0</v>
      </c>
      <c r="AG580" s="108"/>
      <c r="AH580" s="124">
        <v>84.9</v>
      </c>
      <c r="AI580" s="130">
        <v>2</v>
      </c>
      <c r="AJ580" s="108">
        <v>1.5</v>
      </c>
      <c r="AK580" s="131" t="s">
        <v>108</v>
      </c>
      <c r="AL580" s="108" t="s">
        <v>106</v>
      </c>
      <c r="AN580" s="108">
        <v>0</v>
      </c>
      <c r="AT580" s="108">
        <v>0</v>
      </c>
      <c r="AZ580" s="108">
        <v>15</v>
      </c>
      <c r="BA580" s="108">
        <v>5</v>
      </c>
      <c r="BB580" s="108">
        <v>2</v>
      </c>
      <c r="BC580" s="108" t="s">
        <v>108</v>
      </c>
      <c r="BD580" s="108" t="s">
        <v>106</v>
      </c>
      <c r="BF580" s="131">
        <v>0</v>
      </c>
      <c r="BL580" s="108">
        <v>0.1</v>
      </c>
      <c r="BM580" s="131">
        <v>0.4</v>
      </c>
      <c r="BN580" s="108">
        <v>0.2</v>
      </c>
      <c r="BO580" s="108" t="s">
        <v>108</v>
      </c>
      <c r="BP580" s="108" t="s">
        <v>106</v>
      </c>
      <c r="BX580" s="108">
        <v>0</v>
      </c>
      <c r="CE580" s="108" t="s">
        <v>709</v>
      </c>
      <c r="CL580" s="108"/>
      <c r="CM580" s="108"/>
    </row>
    <row r="581" spans="1:91">
      <c r="A581" s="123">
        <v>43308</v>
      </c>
      <c r="B581" s="108" t="s">
        <v>1907</v>
      </c>
      <c r="D581" s="108" t="s">
        <v>1208</v>
      </c>
      <c r="E581" s="108">
        <v>121</v>
      </c>
      <c r="F581" s="108">
        <v>3</v>
      </c>
      <c r="G581" s="124" t="s">
        <v>1164</v>
      </c>
      <c r="H581" s="108">
        <v>0</v>
      </c>
      <c r="I581" s="108">
        <v>70</v>
      </c>
      <c r="J581" s="132" t="s">
        <v>707</v>
      </c>
      <c r="K581" s="142">
        <v>280.27</v>
      </c>
      <c r="L581" s="142">
        <v>280.96999999999997</v>
      </c>
      <c r="M581" s="113" t="s">
        <v>1976</v>
      </c>
      <c r="N581" s="128" t="s">
        <v>693</v>
      </c>
      <c r="O581" s="108"/>
      <c r="P581" s="108" t="s">
        <v>13</v>
      </c>
      <c r="Q581" s="108" t="s">
        <v>13</v>
      </c>
      <c r="R581" s="124" t="s">
        <v>700</v>
      </c>
      <c r="S581" s="108" t="s">
        <v>700</v>
      </c>
      <c r="T581" s="108" t="s">
        <v>131</v>
      </c>
      <c r="U581" s="108" t="s">
        <v>136</v>
      </c>
      <c r="V581" s="108" t="s">
        <v>695</v>
      </c>
      <c r="W581" s="108">
        <v>4</v>
      </c>
      <c r="X581" s="129" t="s">
        <v>88</v>
      </c>
      <c r="Y581" s="108" t="s">
        <v>690</v>
      </c>
      <c r="Z581" s="108"/>
      <c r="AD581" s="108" t="s">
        <v>144</v>
      </c>
      <c r="AE581" s="108">
        <v>0</v>
      </c>
      <c r="AG581" s="108"/>
      <c r="AH581" s="124">
        <v>84.9</v>
      </c>
      <c r="AI581" s="130">
        <v>2</v>
      </c>
      <c r="AJ581" s="108">
        <v>1.5</v>
      </c>
      <c r="AK581" s="131" t="s">
        <v>108</v>
      </c>
      <c r="AL581" s="108" t="s">
        <v>106</v>
      </c>
      <c r="AN581" s="108">
        <v>0</v>
      </c>
      <c r="AT581" s="108">
        <v>0</v>
      </c>
      <c r="AZ581" s="108">
        <v>15</v>
      </c>
      <c r="BA581" s="108">
        <v>5</v>
      </c>
      <c r="BB581" s="108">
        <v>2</v>
      </c>
      <c r="BC581" s="108" t="s">
        <v>108</v>
      </c>
      <c r="BD581" s="108" t="s">
        <v>106</v>
      </c>
      <c r="BF581" s="131">
        <v>0</v>
      </c>
      <c r="BL581" s="108">
        <v>0.1</v>
      </c>
      <c r="BM581" s="131">
        <v>0.4</v>
      </c>
      <c r="BN581" s="108">
        <v>0.2</v>
      </c>
      <c r="BO581" s="108" t="s">
        <v>108</v>
      </c>
      <c r="BP581" s="108" t="s">
        <v>106</v>
      </c>
      <c r="BX581" s="108">
        <v>0</v>
      </c>
      <c r="CE581" s="108" t="s">
        <v>709</v>
      </c>
      <c r="CL581" s="108"/>
      <c r="CM581" s="108"/>
    </row>
    <row r="582" spans="1:91">
      <c r="A582" s="123">
        <v>43308</v>
      </c>
      <c r="B582" s="108" t="s">
        <v>1907</v>
      </c>
      <c r="D582" s="108" t="s">
        <v>1208</v>
      </c>
      <c r="E582" s="108">
        <v>121</v>
      </c>
      <c r="F582" s="108">
        <v>4</v>
      </c>
      <c r="G582" s="124" t="s">
        <v>1166</v>
      </c>
      <c r="H582" s="108">
        <v>0</v>
      </c>
      <c r="I582" s="108">
        <v>26.5</v>
      </c>
      <c r="J582" s="132" t="s">
        <v>707</v>
      </c>
      <c r="K582" s="142">
        <v>280.97000000000003</v>
      </c>
      <c r="L582" s="142">
        <v>281.23500000000001</v>
      </c>
      <c r="M582" s="113" t="s">
        <v>1976</v>
      </c>
      <c r="N582" s="128" t="s">
        <v>693</v>
      </c>
      <c r="O582" s="108"/>
      <c r="P582" s="108" t="s">
        <v>13</v>
      </c>
      <c r="Q582" s="108" t="s">
        <v>13</v>
      </c>
      <c r="R582" s="124" t="s">
        <v>700</v>
      </c>
      <c r="S582" s="108" t="s">
        <v>700</v>
      </c>
      <c r="T582" s="108" t="s">
        <v>131</v>
      </c>
      <c r="U582" s="108" t="s">
        <v>136</v>
      </c>
      <c r="V582" s="108" t="s">
        <v>695</v>
      </c>
      <c r="W582" s="108">
        <v>4</v>
      </c>
      <c r="X582" s="129" t="s">
        <v>88</v>
      </c>
      <c r="Y582" s="108" t="s">
        <v>690</v>
      </c>
      <c r="AD582" s="108" t="s">
        <v>144</v>
      </c>
      <c r="AE582" s="108">
        <v>0</v>
      </c>
      <c r="AG582" s="108"/>
      <c r="AH582" s="124">
        <v>84.9</v>
      </c>
      <c r="AI582" s="130">
        <v>2</v>
      </c>
      <c r="AJ582" s="108">
        <v>1.5</v>
      </c>
      <c r="AK582" s="131" t="s">
        <v>108</v>
      </c>
      <c r="AL582" s="108" t="s">
        <v>106</v>
      </c>
      <c r="AN582" s="108">
        <v>0</v>
      </c>
      <c r="AO582" s="108"/>
      <c r="AP582" s="108"/>
      <c r="AQ582" s="108"/>
      <c r="AR582" s="131"/>
      <c r="AT582" s="108">
        <v>0</v>
      </c>
      <c r="AZ582" s="108">
        <v>15</v>
      </c>
      <c r="BA582" s="108">
        <v>5</v>
      </c>
      <c r="BB582" s="108">
        <v>2</v>
      </c>
      <c r="BC582" s="108" t="s">
        <v>108</v>
      </c>
      <c r="BD582" s="108" t="s">
        <v>106</v>
      </c>
      <c r="BF582" s="131">
        <v>0</v>
      </c>
      <c r="BL582" s="108">
        <v>0.1</v>
      </c>
      <c r="BM582" s="131">
        <v>0.4</v>
      </c>
      <c r="BN582" s="108">
        <v>0.2</v>
      </c>
      <c r="BO582" s="108" t="s">
        <v>108</v>
      </c>
      <c r="BP582" s="108" t="s">
        <v>106</v>
      </c>
      <c r="BX582" s="108">
        <v>0</v>
      </c>
      <c r="CE582" s="108" t="s">
        <v>709</v>
      </c>
      <c r="CL582" s="108"/>
      <c r="CM582" s="108"/>
    </row>
    <row r="583" spans="1:91">
      <c r="A583" s="123">
        <v>43308</v>
      </c>
      <c r="B583" s="108" t="s">
        <v>1907</v>
      </c>
      <c r="D583" s="108" t="s">
        <v>1208</v>
      </c>
      <c r="E583" s="108">
        <v>121</v>
      </c>
      <c r="F583" s="108">
        <v>4</v>
      </c>
      <c r="G583" s="124" t="s">
        <v>1166</v>
      </c>
      <c r="H583" s="108">
        <v>26.5</v>
      </c>
      <c r="I583" s="108">
        <v>27</v>
      </c>
      <c r="J583" s="132" t="s">
        <v>707</v>
      </c>
      <c r="K583" s="142">
        <v>281.23500000000001</v>
      </c>
      <c r="L583" s="142">
        <v>281.24</v>
      </c>
      <c r="M583" s="113" t="s">
        <v>1977</v>
      </c>
      <c r="N583" s="128">
        <v>1</v>
      </c>
      <c r="P583" s="108" t="s">
        <v>1465</v>
      </c>
      <c r="Q583" s="108" t="s">
        <v>1465</v>
      </c>
      <c r="R583" s="124" t="s">
        <v>700</v>
      </c>
      <c r="S583" s="108" t="s">
        <v>700</v>
      </c>
      <c r="T583" s="108" t="s">
        <v>131</v>
      </c>
      <c r="U583" s="108" t="s">
        <v>136</v>
      </c>
      <c r="V583" s="108" t="s">
        <v>695</v>
      </c>
      <c r="W583" s="108">
        <v>4</v>
      </c>
      <c r="X583" s="129" t="s">
        <v>88</v>
      </c>
      <c r="Y583" s="108" t="s">
        <v>92</v>
      </c>
      <c r="AD583" s="108" t="s">
        <v>144</v>
      </c>
      <c r="AE583" s="108">
        <v>0</v>
      </c>
      <c r="AG583" s="108"/>
      <c r="AH583" s="124">
        <v>0</v>
      </c>
      <c r="AI583" s="130"/>
      <c r="AJ583" s="108"/>
      <c r="AK583" s="131"/>
      <c r="AL583" s="108"/>
      <c r="AN583" s="108">
        <v>0</v>
      </c>
      <c r="AO583" s="108"/>
      <c r="AP583" s="108"/>
      <c r="AQ583" s="108"/>
      <c r="AR583" s="131"/>
      <c r="AT583" s="108">
        <v>80</v>
      </c>
      <c r="AU583">
        <v>3</v>
      </c>
      <c r="AV583">
        <v>2</v>
      </c>
      <c r="AW583" t="s">
        <v>108</v>
      </c>
      <c r="AX583" t="s">
        <v>105</v>
      </c>
      <c r="AZ583" s="108">
        <v>20</v>
      </c>
      <c r="BA583">
        <v>1.5</v>
      </c>
      <c r="BB583">
        <v>1</v>
      </c>
      <c r="BC583" t="s">
        <v>108</v>
      </c>
      <c r="BD583" t="s">
        <v>105</v>
      </c>
      <c r="BF583" s="131">
        <v>0</v>
      </c>
      <c r="BL583" s="108">
        <v>0</v>
      </c>
      <c r="BM583" s="131"/>
      <c r="BN583" s="108"/>
      <c r="BO583" s="108"/>
      <c r="BP583" s="108"/>
      <c r="BX583" s="108">
        <v>0</v>
      </c>
      <c r="CE583" s="108" t="s">
        <v>1950</v>
      </c>
      <c r="CL583" s="108"/>
      <c r="CM583" s="108"/>
    </row>
    <row r="584" spans="1:91">
      <c r="A584" s="123">
        <v>43308</v>
      </c>
      <c r="B584" s="108" t="s">
        <v>1907</v>
      </c>
      <c r="D584" s="108" t="s">
        <v>1208</v>
      </c>
      <c r="E584" s="108">
        <v>121</v>
      </c>
      <c r="F584" s="108">
        <v>4</v>
      </c>
      <c r="G584" s="124" t="s">
        <v>1166</v>
      </c>
      <c r="H584" s="108">
        <v>27</v>
      </c>
      <c r="I584" s="108">
        <v>67</v>
      </c>
      <c r="J584" s="132" t="s">
        <v>707</v>
      </c>
      <c r="K584" s="142">
        <v>281.24</v>
      </c>
      <c r="L584" s="142">
        <v>281.64000000000004</v>
      </c>
      <c r="M584" s="113" t="s">
        <v>1978</v>
      </c>
      <c r="N584" s="128" t="s">
        <v>693</v>
      </c>
      <c r="P584" s="108" t="s">
        <v>13</v>
      </c>
      <c r="Q584" s="108" t="s">
        <v>13</v>
      </c>
      <c r="R584" s="124" t="s">
        <v>700</v>
      </c>
      <c r="S584" s="108" t="s">
        <v>700</v>
      </c>
      <c r="T584" s="108" t="s">
        <v>131</v>
      </c>
      <c r="U584" s="108" t="s">
        <v>136</v>
      </c>
      <c r="V584" s="108" t="s">
        <v>695</v>
      </c>
      <c r="W584" s="108">
        <v>4</v>
      </c>
      <c r="X584" s="129" t="s">
        <v>88</v>
      </c>
      <c r="Y584" s="108" t="s">
        <v>690</v>
      </c>
      <c r="AD584" s="108" t="s">
        <v>144</v>
      </c>
      <c r="AE584" s="108">
        <v>0</v>
      </c>
      <c r="AG584" s="108"/>
      <c r="AH584" s="124">
        <v>84.9</v>
      </c>
      <c r="AI584" s="130">
        <v>2</v>
      </c>
      <c r="AJ584" s="108">
        <v>1.5</v>
      </c>
      <c r="AK584" s="131" t="s">
        <v>108</v>
      </c>
      <c r="AL584" s="108" t="s">
        <v>106</v>
      </c>
      <c r="AN584" s="108">
        <v>0</v>
      </c>
      <c r="AO584" s="108"/>
      <c r="AP584" s="108"/>
      <c r="AQ584" s="108"/>
      <c r="AR584" s="131"/>
      <c r="AT584" s="108">
        <v>0</v>
      </c>
      <c r="AZ584" s="108">
        <v>15</v>
      </c>
      <c r="BA584">
        <v>5</v>
      </c>
      <c r="BB584">
        <v>2</v>
      </c>
      <c r="BC584" t="s">
        <v>108</v>
      </c>
      <c r="BD584" t="s">
        <v>106</v>
      </c>
      <c r="BF584" s="131">
        <v>0</v>
      </c>
      <c r="BL584" s="108">
        <v>0.1</v>
      </c>
      <c r="BM584" s="131">
        <v>0.3</v>
      </c>
      <c r="BN584" s="108">
        <v>0.2</v>
      </c>
      <c r="BO584" s="108" t="s">
        <v>108</v>
      </c>
      <c r="BP584" s="108" t="s">
        <v>106</v>
      </c>
      <c r="BX584" s="108">
        <v>0</v>
      </c>
      <c r="CE584" s="108" t="s">
        <v>709</v>
      </c>
      <c r="CL584" s="108"/>
      <c r="CM584" s="108"/>
    </row>
    <row r="585" spans="1:91">
      <c r="A585" s="123">
        <v>43308</v>
      </c>
      <c r="B585" s="108" t="s">
        <v>1907</v>
      </c>
      <c r="D585" s="108" t="s">
        <v>1208</v>
      </c>
      <c r="E585" s="108">
        <v>122</v>
      </c>
      <c r="F585" s="108">
        <v>1</v>
      </c>
      <c r="G585" s="124" t="s">
        <v>607</v>
      </c>
      <c r="H585" s="108">
        <v>0</v>
      </c>
      <c r="I585" s="108">
        <v>89.5</v>
      </c>
      <c r="J585" s="132" t="s">
        <v>707</v>
      </c>
      <c r="K585" s="142">
        <v>281.60000000000002</v>
      </c>
      <c r="L585" s="142">
        <v>282.495</v>
      </c>
      <c r="M585" s="113" t="s">
        <v>1978</v>
      </c>
      <c r="N585" s="128" t="s">
        <v>693</v>
      </c>
      <c r="P585" s="108" t="s">
        <v>13</v>
      </c>
      <c r="Q585" s="108" t="s">
        <v>13</v>
      </c>
      <c r="R585" s="124" t="s">
        <v>700</v>
      </c>
      <c r="S585" s="108" t="s">
        <v>700</v>
      </c>
      <c r="T585" s="108" t="s">
        <v>131</v>
      </c>
      <c r="U585" s="108" t="s">
        <v>136</v>
      </c>
      <c r="V585" s="108" t="s">
        <v>695</v>
      </c>
      <c r="W585" s="108">
        <v>4</v>
      </c>
      <c r="X585" s="129" t="s">
        <v>88</v>
      </c>
      <c r="Y585" s="108" t="s">
        <v>690</v>
      </c>
      <c r="AD585" s="108" t="s">
        <v>144</v>
      </c>
      <c r="AE585" s="108">
        <v>0</v>
      </c>
      <c r="AG585" s="108"/>
      <c r="AH585" s="124">
        <v>84.9</v>
      </c>
      <c r="AI585" s="130">
        <v>2</v>
      </c>
      <c r="AJ585" s="108">
        <v>1.5</v>
      </c>
      <c r="AK585" s="131" t="s">
        <v>108</v>
      </c>
      <c r="AL585" s="108" t="s">
        <v>106</v>
      </c>
      <c r="AN585" s="108">
        <v>0</v>
      </c>
      <c r="AT585" s="108">
        <v>0</v>
      </c>
      <c r="AZ585" s="108">
        <v>15</v>
      </c>
      <c r="BA585" s="108">
        <v>5</v>
      </c>
      <c r="BB585" s="108">
        <v>2</v>
      </c>
      <c r="BC585" s="108" t="s">
        <v>108</v>
      </c>
      <c r="BD585" s="108" t="s">
        <v>106</v>
      </c>
      <c r="BF585" s="131">
        <v>0</v>
      </c>
      <c r="BL585" s="108">
        <v>0.1</v>
      </c>
      <c r="BM585" s="131">
        <v>0.3</v>
      </c>
      <c r="BN585" s="108">
        <v>0.2</v>
      </c>
      <c r="BO585" s="108" t="s">
        <v>108</v>
      </c>
      <c r="BP585" s="108" t="s">
        <v>106</v>
      </c>
      <c r="BX585" s="108">
        <v>0</v>
      </c>
      <c r="CE585" s="108" t="s">
        <v>709</v>
      </c>
      <c r="CL585" s="108"/>
      <c r="CM585" s="108"/>
    </row>
    <row r="586" spans="1:91">
      <c r="A586" s="123">
        <v>43308</v>
      </c>
      <c r="B586" s="108" t="s">
        <v>1907</v>
      </c>
      <c r="D586" s="108" t="s">
        <v>1208</v>
      </c>
      <c r="E586" s="108">
        <v>122</v>
      </c>
      <c r="F586" s="108">
        <v>2</v>
      </c>
      <c r="G586" s="124" t="s">
        <v>1169</v>
      </c>
      <c r="H586" s="108">
        <v>0</v>
      </c>
      <c r="I586" s="108">
        <v>49</v>
      </c>
      <c r="J586" s="132" t="s">
        <v>707</v>
      </c>
      <c r="K586" s="142">
        <v>282.495</v>
      </c>
      <c r="L586" s="142">
        <v>282.98500000000001</v>
      </c>
      <c r="M586" s="113" t="s">
        <v>1978</v>
      </c>
      <c r="N586" s="128" t="s">
        <v>693</v>
      </c>
      <c r="O586" s="108"/>
      <c r="P586" s="108" t="s">
        <v>13</v>
      </c>
      <c r="Q586" s="108" t="s">
        <v>13</v>
      </c>
      <c r="R586" s="124" t="s">
        <v>700</v>
      </c>
      <c r="S586" s="108" t="s">
        <v>700</v>
      </c>
      <c r="T586" s="108" t="s">
        <v>131</v>
      </c>
      <c r="U586" s="108" t="s">
        <v>136</v>
      </c>
      <c r="V586" s="108" t="s">
        <v>695</v>
      </c>
      <c r="W586" s="108">
        <v>4</v>
      </c>
      <c r="X586" s="129" t="s">
        <v>88</v>
      </c>
      <c r="Y586" s="108" t="s">
        <v>690</v>
      </c>
      <c r="AD586" s="108" t="s">
        <v>144</v>
      </c>
      <c r="AE586" s="108">
        <v>0</v>
      </c>
      <c r="AG586" s="108"/>
      <c r="AH586" s="124">
        <v>84.9</v>
      </c>
      <c r="AI586" s="130">
        <v>2</v>
      </c>
      <c r="AJ586" s="108">
        <v>1.5</v>
      </c>
      <c r="AK586" s="131" t="s">
        <v>108</v>
      </c>
      <c r="AL586" s="108" t="s">
        <v>106</v>
      </c>
      <c r="AN586" s="108">
        <v>0</v>
      </c>
      <c r="AO586" s="108"/>
      <c r="AP586" s="108"/>
      <c r="AQ586" s="108"/>
      <c r="AR586" s="131"/>
      <c r="AT586" s="108">
        <v>0</v>
      </c>
      <c r="AZ586" s="108">
        <v>15</v>
      </c>
      <c r="BA586">
        <v>5</v>
      </c>
      <c r="BB586">
        <v>2</v>
      </c>
      <c r="BC586" t="s">
        <v>108</v>
      </c>
      <c r="BD586" t="s">
        <v>106</v>
      </c>
      <c r="BF586" s="131">
        <v>0</v>
      </c>
      <c r="BL586" s="108">
        <v>0.1</v>
      </c>
      <c r="BM586" s="131">
        <v>0.3</v>
      </c>
      <c r="BN586" s="108">
        <v>0.2</v>
      </c>
      <c r="BO586" s="108" t="s">
        <v>108</v>
      </c>
      <c r="BP586" s="108" t="s">
        <v>106</v>
      </c>
      <c r="BX586" s="108">
        <v>0</v>
      </c>
      <c r="CE586" s="108" t="s">
        <v>709</v>
      </c>
      <c r="CL586" s="108"/>
      <c r="CM586" s="108"/>
    </row>
    <row r="587" spans="1:91">
      <c r="A587" s="123">
        <v>43308</v>
      </c>
      <c r="B587" s="108" t="s">
        <v>1907</v>
      </c>
      <c r="D587" s="108" t="s">
        <v>1208</v>
      </c>
      <c r="E587" s="108">
        <v>122</v>
      </c>
      <c r="F587" s="108">
        <v>2</v>
      </c>
      <c r="G587" s="124" t="s">
        <v>1169</v>
      </c>
      <c r="H587" s="108">
        <v>49</v>
      </c>
      <c r="I587" s="108">
        <v>50</v>
      </c>
      <c r="J587" s="132" t="s">
        <v>707</v>
      </c>
      <c r="K587" s="142">
        <v>282.98500000000001</v>
      </c>
      <c r="L587" s="142">
        <v>282.995</v>
      </c>
      <c r="M587" s="113" t="s">
        <v>1979</v>
      </c>
      <c r="N587" s="128">
        <v>1</v>
      </c>
      <c r="P587" s="108" t="s">
        <v>1465</v>
      </c>
      <c r="Q587" s="108" t="s">
        <v>1465</v>
      </c>
      <c r="R587" s="124" t="s">
        <v>700</v>
      </c>
      <c r="S587" s="108" t="s">
        <v>700</v>
      </c>
      <c r="T587" s="108" t="s">
        <v>131</v>
      </c>
      <c r="U587" s="108" t="s">
        <v>136</v>
      </c>
      <c r="V587" s="108" t="s">
        <v>695</v>
      </c>
      <c r="W587" s="108">
        <v>4</v>
      </c>
      <c r="X587" s="129" t="s">
        <v>88</v>
      </c>
      <c r="Y587" s="108" t="s">
        <v>92</v>
      </c>
      <c r="AD587" s="108" t="s">
        <v>144</v>
      </c>
      <c r="AE587" s="108">
        <v>0</v>
      </c>
      <c r="AG587" s="108"/>
      <c r="AH587" s="124">
        <v>0</v>
      </c>
      <c r="AI587" s="130"/>
      <c r="AJ587" s="108"/>
      <c r="AK587" s="131"/>
      <c r="AL587" s="108"/>
      <c r="AN587" s="108">
        <v>0</v>
      </c>
      <c r="AT587" s="108">
        <v>80</v>
      </c>
      <c r="AU587">
        <v>3</v>
      </c>
      <c r="AV587">
        <v>2</v>
      </c>
      <c r="AW587" t="s">
        <v>108</v>
      </c>
      <c r="AX587" t="s">
        <v>105</v>
      </c>
      <c r="AZ587" s="108">
        <v>20</v>
      </c>
      <c r="BA587" s="108">
        <v>1.5</v>
      </c>
      <c r="BB587" s="108">
        <v>1</v>
      </c>
      <c r="BC587" s="108" t="s">
        <v>108</v>
      </c>
      <c r="BD587" s="108" t="s">
        <v>105</v>
      </c>
      <c r="BF587" s="131">
        <v>0</v>
      </c>
      <c r="BL587" s="108">
        <v>0</v>
      </c>
      <c r="BM587" s="131"/>
      <c r="BN587" s="108"/>
      <c r="BO587" s="108"/>
      <c r="BP587" s="108"/>
      <c r="BX587" s="108">
        <v>0</v>
      </c>
      <c r="CE587" s="108" t="s">
        <v>1950</v>
      </c>
      <c r="CL587" s="108"/>
      <c r="CM587" s="108"/>
    </row>
    <row r="588" spans="1:91">
      <c r="A588" s="123">
        <v>43308</v>
      </c>
      <c r="B588" s="108" t="s">
        <v>1907</v>
      </c>
      <c r="D588" s="108" t="s">
        <v>1208</v>
      </c>
      <c r="E588" s="108">
        <v>122</v>
      </c>
      <c r="F588" s="108">
        <v>2</v>
      </c>
      <c r="G588" s="124" t="s">
        <v>1169</v>
      </c>
      <c r="H588" s="108">
        <v>50</v>
      </c>
      <c r="I588" s="108">
        <v>80</v>
      </c>
      <c r="J588" s="132" t="s">
        <v>707</v>
      </c>
      <c r="K588" s="142">
        <v>282.995</v>
      </c>
      <c r="L588" s="142">
        <v>283.29500000000002</v>
      </c>
      <c r="M588" s="113" t="s">
        <v>1980</v>
      </c>
      <c r="N588" s="128">
        <v>1</v>
      </c>
      <c r="P588" s="108" t="s">
        <v>13</v>
      </c>
      <c r="Q588" s="108" t="s">
        <v>13</v>
      </c>
      <c r="R588" s="124" t="s">
        <v>700</v>
      </c>
      <c r="S588" s="108" t="s">
        <v>23</v>
      </c>
      <c r="T588" s="108" t="s">
        <v>131</v>
      </c>
      <c r="U588" s="108" t="s">
        <v>136</v>
      </c>
      <c r="V588" s="108" t="s">
        <v>695</v>
      </c>
      <c r="W588" s="108">
        <v>4</v>
      </c>
      <c r="X588" s="129" t="s">
        <v>88</v>
      </c>
      <c r="Y588" s="108" t="s">
        <v>690</v>
      </c>
      <c r="AD588" s="108" t="s">
        <v>144</v>
      </c>
      <c r="AE588" s="108">
        <v>0</v>
      </c>
      <c r="AG588" s="108"/>
      <c r="AH588" s="124">
        <v>84.9</v>
      </c>
      <c r="AI588" s="130">
        <v>1.5</v>
      </c>
      <c r="AJ588" s="108">
        <v>1</v>
      </c>
      <c r="AK588" s="131" t="s">
        <v>108</v>
      </c>
      <c r="AL588" s="108" t="s">
        <v>106</v>
      </c>
      <c r="AN588" s="108">
        <v>0</v>
      </c>
      <c r="AT588" s="108">
        <v>0</v>
      </c>
      <c r="AZ588" s="108">
        <v>15</v>
      </c>
      <c r="BA588">
        <v>2.5</v>
      </c>
      <c r="BB588">
        <v>1.5</v>
      </c>
      <c r="BC588" t="s">
        <v>108</v>
      </c>
      <c r="BD588" t="s">
        <v>106</v>
      </c>
      <c r="BF588" s="131">
        <v>0</v>
      </c>
      <c r="BL588" s="108">
        <v>0.1</v>
      </c>
      <c r="BM588" s="131">
        <v>0.3</v>
      </c>
      <c r="BN588" s="108">
        <v>0.2</v>
      </c>
      <c r="BO588" s="108" t="s">
        <v>108</v>
      </c>
      <c r="BP588" s="108" t="s">
        <v>106</v>
      </c>
      <c r="BQ588" s="108"/>
      <c r="BX588" s="108">
        <v>0</v>
      </c>
      <c r="CD588" s="108"/>
      <c r="CE588" s="108" t="s">
        <v>709</v>
      </c>
      <c r="CL588" s="108"/>
      <c r="CM588" s="108"/>
    </row>
    <row r="589" spans="1:91">
      <c r="A589" s="123">
        <v>43308</v>
      </c>
      <c r="B589" s="108" t="s">
        <v>1907</v>
      </c>
      <c r="D589" s="108" t="s">
        <v>1208</v>
      </c>
      <c r="E589" s="108">
        <v>122</v>
      </c>
      <c r="F589" s="108">
        <v>2</v>
      </c>
      <c r="G589" s="124" t="s">
        <v>1169</v>
      </c>
      <c r="H589" s="108">
        <v>80</v>
      </c>
      <c r="I589" s="108">
        <v>99</v>
      </c>
      <c r="J589" s="132" t="s">
        <v>707</v>
      </c>
      <c r="K589" s="142">
        <v>283.29500000000002</v>
      </c>
      <c r="L589" s="142">
        <v>283.48500000000001</v>
      </c>
      <c r="M589" s="113">
        <v>62</v>
      </c>
      <c r="N589" s="128"/>
      <c r="O589" t="s">
        <v>1905</v>
      </c>
      <c r="P589" s="108" t="s">
        <v>13</v>
      </c>
      <c r="Q589" s="108" t="s">
        <v>1981</v>
      </c>
      <c r="R589" s="124" t="s">
        <v>23</v>
      </c>
      <c r="S589" s="108" t="s">
        <v>23</v>
      </c>
      <c r="T589" s="108" t="s">
        <v>158</v>
      </c>
      <c r="U589" s="108" t="s">
        <v>136</v>
      </c>
      <c r="V589" s="108" t="s">
        <v>694</v>
      </c>
      <c r="W589" s="108">
        <v>3</v>
      </c>
      <c r="X589" s="129" t="s">
        <v>88</v>
      </c>
      <c r="Y589" s="108" t="s">
        <v>1906</v>
      </c>
      <c r="AD589" s="108" t="s">
        <v>144</v>
      </c>
      <c r="AE589" s="108">
        <v>0</v>
      </c>
      <c r="AG589" s="108"/>
      <c r="AH589" s="124">
        <v>82.9</v>
      </c>
      <c r="AI589" s="130">
        <v>1</v>
      </c>
      <c r="AJ589" s="108">
        <v>0.5</v>
      </c>
      <c r="AK589" s="131" t="s">
        <v>111</v>
      </c>
      <c r="AL589" s="108" t="s">
        <v>106</v>
      </c>
      <c r="AN589" s="108">
        <v>5</v>
      </c>
      <c r="AO589">
        <v>5</v>
      </c>
      <c r="AP589">
        <v>1</v>
      </c>
      <c r="AQ589" t="s">
        <v>111</v>
      </c>
      <c r="AR589" t="s">
        <v>106</v>
      </c>
      <c r="AT589" s="108">
        <v>2</v>
      </c>
      <c r="AU589">
        <v>3</v>
      </c>
      <c r="AV589">
        <v>1</v>
      </c>
      <c r="AW589" t="s">
        <v>111</v>
      </c>
      <c r="AX589" t="s">
        <v>106</v>
      </c>
      <c r="AZ589" s="108">
        <v>10</v>
      </c>
      <c r="BA589">
        <v>1</v>
      </c>
      <c r="BB589">
        <v>0.5</v>
      </c>
      <c r="BC589" t="s">
        <v>111</v>
      </c>
      <c r="BD589" t="s">
        <v>106</v>
      </c>
      <c r="BF589" s="131">
        <v>0</v>
      </c>
      <c r="BL589" s="108">
        <v>0.1</v>
      </c>
      <c r="BM589" s="131">
        <v>0.3</v>
      </c>
      <c r="BN589" s="108">
        <v>0.2</v>
      </c>
      <c r="BO589" s="108" t="s">
        <v>108</v>
      </c>
      <c r="BP589" s="108" t="s">
        <v>106</v>
      </c>
      <c r="BQ589" s="108"/>
      <c r="BX589" s="108">
        <v>0</v>
      </c>
      <c r="CD589" s="108"/>
      <c r="CE589" s="108" t="s">
        <v>1982</v>
      </c>
      <c r="CL589" s="108"/>
      <c r="CM589" s="108"/>
    </row>
    <row r="590" spans="1:91">
      <c r="A590" s="149">
        <v>43308</v>
      </c>
      <c r="B590" s="150" t="s">
        <v>1907</v>
      </c>
      <c r="C590" s="105"/>
      <c r="D590" s="150" t="s">
        <v>1208</v>
      </c>
      <c r="E590" s="150">
        <v>122</v>
      </c>
      <c r="F590" s="150">
        <v>3</v>
      </c>
      <c r="G590" s="151" t="s">
        <v>1171</v>
      </c>
      <c r="H590" s="105">
        <v>0</v>
      </c>
      <c r="I590" s="150">
        <v>91</v>
      </c>
      <c r="J590" s="152" t="s">
        <v>707</v>
      </c>
      <c r="K590" s="165">
        <v>283.48500000000001</v>
      </c>
      <c r="L590" s="165">
        <v>284.39500000000004</v>
      </c>
      <c r="M590" s="174">
        <v>62</v>
      </c>
      <c r="N590" s="155"/>
      <c r="O590" s="105" t="s">
        <v>1905</v>
      </c>
      <c r="P590" s="150" t="s">
        <v>13</v>
      </c>
      <c r="Q590" s="150" t="s">
        <v>1981</v>
      </c>
      <c r="R590" s="151" t="s">
        <v>23</v>
      </c>
      <c r="S590" s="150">
        <v>0</v>
      </c>
      <c r="T590" s="150" t="s">
        <v>158</v>
      </c>
      <c r="U590" s="150" t="s">
        <v>136</v>
      </c>
      <c r="V590" s="150" t="s">
        <v>694</v>
      </c>
      <c r="W590" s="150">
        <v>3</v>
      </c>
      <c r="X590" s="156" t="s">
        <v>88</v>
      </c>
      <c r="Y590" s="150" t="s">
        <v>1906</v>
      </c>
      <c r="Z590" s="105"/>
      <c r="AA590" s="105"/>
      <c r="AB590" s="105"/>
      <c r="AC590" s="105"/>
      <c r="AD590" s="150" t="s">
        <v>144</v>
      </c>
      <c r="AE590" s="150">
        <v>0</v>
      </c>
      <c r="AF590" s="105"/>
      <c r="AG590" s="150"/>
      <c r="AH590" s="151">
        <v>82.9</v>
      </c>
      <c r="AI590" s="157">
        <v>1</v>
      </c>
      <c r="AJ590" s="150">
        <v>0.5</v>
      </c>
      <c r="AK590" s="158" t="s">
        <v>111</v>
      </c>
      <c r="AL590" s="150" t="s">
        <v>106</v>
      </c>
      <c r="AM590" s="105"/>
      <c r="AN590" s="150">
        <v>5</v>
      </c>
      <c r="AO590" s="105">
        <v>5</v>
      </c>
      <c r="AP590" s="105">
        <v>1</v>
      </c>
      <c r="AQ590" s="105" t="s">
        <v>111</v>
      </c>
      <c r="AR590" s="105" t="s">
        <v>106</v>
      </c>
      <c r="AS590" s="105"/>
      <c r="AT590" s="150">
        <v>2</v>
      </c>
      <c r="AU590" s="105">
        <v>3</v>
      </c>
      <c r="AV590" s="105">
        <v>1</v>
      </c>
      <c r="AW590" s="105" t="s">
        <v>111</v>
      </c>
      <c r="AX590" s="105" t="s">
        <v>106</v>
      </c>
      <c r="AY590" s="105"/>
      <c r="AZ590" s="150">
        <v>10</v>
      </c>
      <c r="BA590" s="150">
        <v>1</v>
      </c>
      <c r="BB590" s="150">
        <v>0.5</v>
      </c>
      <c r="BC590" s="150" t="s">
        <v>111</v>
      </c>
      <c r="BD590" s="150" t="s">
        <v>106</v>
      </c>
      <c r="BE590" s="105"/>
      <c r="BF590" s="158">
        <v>0</v>
      </c>
      <c r="BG590" s="105"/>
      <c r="BH590" s="105"/>
      <c r="BI590" s="105"/>
      <c r="BJ590" s="105"/>
      <c r="BK590" s="105"/>
      <c r="BL590" s="150">
        <v>0.1</v>
      </c>
      <c r="BM590" s="158">
        <v>0.3</v>
      </c>
      <c r="BN590" s="150">
        <v>0.2</v>
      </c>
      <c r="BO590" s="150" t="s">
        <v>108</v>
      </c>
      <c r="BP590" s="150" t="s">
        <v>106</v>
      </c>
      <c r="BQ590" s="105"/>
      <c r="BR590" s="105"/>
      <c r="BS590" s="105"/>
      <c r="BT590" s="105"/>
      <c r="BU590" s="105"/>
      <c r="BV590" s="105"/>
      <c r="BW590" s="105"/>
      <c r="BX590" s="150">
        <v>0</v>
      </c>
      <c r="BY590" s="105"/>
      <c r="BZ590" s="105"/>
      <c r="CA590" s="105"/>
      <c r="CB590" s="105"/>
      <c r="CC590" s="105"/>
      <c r="CD590" s="105"/>
      <c r="CE590" s="150" t="s">
        <v>1982</v>
      </c>
      <c r="CF590" s="105"/>
      <c r="CL590" s="108"/>
      <c r="CM590" s="108"/>
    </row>
    <row r="591" spans="1:91">
      <c r="A591" s="123">
        <v>43309</v>
      </c>
      <c r="B591" s="108"/>
      <c r="D591" s="108" t="s">
        <v>1208</v>
      </c>
      <c r="E591" s="108">
        <v>122</v>
      </c>
      <c r="F591" s="108">
        <v>4</v>
      </c>
      <c r="G591" s="124" t="s">
        <v>1173</v>
      </c>
      <c r="H591">
        <v>0</v>
      </c>
      <c r="I591" s="108">
        <v>3.5</v>
      </c>
      <c r="J591" s="132" t="s">
        <v>707</v>
      </c>
      <c r="K591" s="142">
        <v>284.39499999999998</v>
      </c>
      <c r="L591" s="142">
        <v>284.43</v>
      </c>
      <c r="M591" s="113">
        <v>62</v>
      </c>
      <c r="N591" s="128" t="s">
        <v>693</v>
      </c>
      <c r="O591" t="s">
        <v>1905</v>
      </c>
      <c r="P591" s="108" t="s">
        <v>13</v>
      </c>
      <c r="Q591" s="108" t="s">
        <v>1981</v>
      </c>
      <c r="R591" s="124" t="s">
        <v>701</v>
      </c>
      <c r="S591" s="108" t="s">
        <v>23</v>
      </c>
      <c r="T591" s="108"/>
      <c r="U591" s="108"/>
      <c r="V591" s="108" t="s">
        <v>694</v>
      </c>
      <c r="W591" s="108">
        <v>3</v>
      </c>
      <c r="X591" s="129" t="s">
        <v>88</v>
      </c>
      <c r="Y591" s="108" t="s">
        <v>1906</v>
      </c>
      <c r="AD591" s="108" t="s">
        <v>144</v>
      </c>
      <c r="AE591" s="108">
        <v>0</v>
      </c>
      <c r="AG591" s="108"/>
      <c r="AH591" s="124">
        <v>69.5</v>
      </c>
      <c r="AI591" s="130">
        <v>1</v>
      </c>
      <c r="AJ591" s="108">
        <v>0.5</v>
      </c>
      <c r="AK591" s="131" t="s">
        <v>111</v>
      </c>
      <c r="AL591" s="108" t="s">
        <v>106</v>
      </c>
      <c r="AN591" s="108">
        <v>10</v>
      </c>
      <c r="AO591">
        <v>5</v>
      </c>
      <c r="AP591">
        <v>1</v>
      </c>
      <c r="AQ591" t="s">
        <v>111</v>
      </c>
      <c r="AR591" t="s">
        <v>106</v>
      </c>
      <c r="AT591" s="108">
        <v>10</v>
      </c>
      <c r="AU591">
        <v>3</v>
      </c>
      <c r="AV591">
        <v>1</v>
      </c>
      <c r="AW591" t="s">
        <v>111</v>
      </c>
      <c r="AX591" t="s">
        <v>106</v>
      </c>
      <c r="AZ591" s="108">
        <v>10</v>
      </c>
      <c r="BA591">
        <v>1</v>
      </c>
      <c r="BB591">
        <v>0.5</v>
      </c>
      <c r="BC591" t="s">
        <v>111</v>
      </c>
      <c r="BD591" t="s">
        <v>106</v>
      </c>
      <c r="BF591" s="131">
        <v>0</v>
      </c>
      <c r="BL591" s="108">
        <v>0.5</v>
      </c>
      <c r="BM591" s="131">
        <v>0.3</v>
      </c>
      <c r="BN591" s="108">
        <v>0.2</v>
      </c>
      <c r="BO591" s="108" t="s">
        <v>108</v>
      </c>
      <c r="BP591" s="108" t="s">
        <v>106</v>
      </c>
      <c r="BX591" s="108">
        <v>0</v>
      </c>
      <c r="CE591" s="108" t="s">
        <v>1982</v>
      </c>
      <c r="CL591" s="108"/>
      <c r="CM591" s="108"/>
    </row>
    <row r="592" spans="1:91">
      <c r="A592" s="123">
        <v>43309</v>
      </c>
      <c r="B592" s="108"/>
      <c r="D592" s="108" t="s">
        <v>1208</v>
      </c>
      <c r="E592" s="108">
        <v>122</v>
      </c>
      <c r="F592" s="108">
        <v>4</v>
      </c>
      <c r="G592" s="124" t="s">
        <v>1173</v>
      </c>
      <c r="H592">
        <v>3.5</v>
      </c>
      <c r="I592" s="108">
        <v>21</v>
      </c>
      <c r="J592" s="132" t="s">
        <v>707</v>
      </c>
      <c r="K592" s="142">
        <v>284.43</v>
      </c>
      <c r="L592" s="142">
        <v>284.60499999999996</v>
      </c>
      <c r="M592" s="113">
        <v>63</v>
      </c>
      <c r="N592" s="128">
        <v>1</v>
      </c>
      <c r="P592" s="108" t="s">
        <v>13</v>
      </c>
      <c r="Q592" s="108" t="s">
        <v>13</v>
      </c>
      <c r="R592" s="124" t="s">
        <v>23</v>
      </c>
      <c r="S592" s="108" t="s">
        <v>23</v>
      </c>
      <c r="T592" s="108" t="s">
        <v>131</v>
      </c>
      <c r="U592" s="108" t="s">
        <v>137</v>
      </c>
      <c r="V592" s="108" t="s">
        <v>695</v>
      </c>
      <c r="W592" s="108">
        <v>4</v>
      </c>
      <c r="X592" s="129" t="s">
        <v>88</v>
      </c>
      <c r="Y592" s="108" t="s">
        <v>690</v>
      </c>
      <c r="AD592" s="108" t="s">
        <v>144</v>
      </c>
      <c r="AE592" s="108">
        <v>0</v>
      </c>
      <c r="AG592" s="108"/>
      <c r="AH592" s="124">
        <v>84.5</v>
      </c>
      <c r="AI592" s="130">
        <v>4</v>
      </c>
      <c r="AJ592" s="108">
        <v>2</v>
      </c>
      <c r="AK592" s="131" t="s">
        <v>109</v>
      </c>
      <c r="AL592" s="108" t="s">
        <v>106</v>
      </c>
      <c r="AN592" s="108">
        <v>0</v>
      </c>
      <c r="AT592" s="108">
        <v>0</v>
      </c>
      <c r="AZ592" s="108">
        <v>15</v>
      </c>
      <c r="BA592" s="108">
        <v>5</v>
      </c>
      <c r="BB592" s="108">
        <v>2</v>
      </c>
      <c r="BC592" s="108" t="s">
        <v>109</v>
      </c>
      <c r="BD592" s="108" t="s">
        <v>106</v>
      </c>
      <c r="BF592" s="131">
        <v>0</v>
      </c>
      <c r="BL592" s="108">
        <v>0.5</v>
      </c>
      <c r="BM592" s="131">
        <v>0.1</v>
      </c>
      <c r="BN592" s="108">
        <v>0.1</v>
      </c>
      <c r="BO592" s="108" t="s">
        <v>109</v>
      </c>
      <c r="BP592" s="108" t="s">
        <v>106</v>
      </c>
      <c r="BX592" s="108">
        <v>0</v>
      </c>
      <c r="CE592" s="108" t="s">
        <v>709</v>
      </c>
      <c r="CL592" s="108"/>
      <c r="CM592" s="108"/>
    </row>
    <row r="593" spans="1:91">
      <c r="A593" s="123">
        <v>43309</v>
      </c>
      <c r="B593" s="108"/>
      <c r="D593" s="108" t="s">
        <v>1208</v>
      </c>
      <c r="E593" s="108">
        <v>122</v>
      </c>
      <c r="F593" s="108">
        <v>4</v>
      </c>
      <c r="G593" s="124" t="s">
        <v>1173</v>
      </c>
      <c r="H593" s="108">
        <v>21</v>
      </c>
      <c r="I593" s="108">
        <v>36</v>
      </c>
      <c r="J593" s="132" t="s">
        <v>707</v>
      </c>
      <c r="K593" s="142">
        <v>284.60499999999996</v>
      </c>
      <c r="L593" s="142">
        <v>284.755</v>
      </c>
      <c r="M593" s="113">
        <v>64</v>
      </c>
      <c r="N593" s="128" t="s">
        <v>693</v>
      </c>
      <c r="P593" s="108" t="s">
        <v>13</v>
      </c>
      <c r="Q593" s="108" t="s">
        <v>13</v>
      </c>
      <c r="R593" s="124" t="s">
        <v>23</v>
      </c>
      <c r="S593" s="108" t="s">
        <v>701</v>
      </c>
      <c r="T593" s="108" t="s">
        <v>131</v>
      </c>
      <c r="U593" s="108" t="s">
        <v>137</v>
      </c>
      <c r="V593" s="108" t="s">
        <v>694</v>
      </c>
      <c r="W593" s="108">
        <v>3</v>
      </c>
      <c r="X593" s="129" t="s">
        <v>88</v>
      </c>
      <c r="Y593" s="108" t="s">
        <v>1906</v>
      </c>
      <c r="AD593" s="108" t="s">
        <v>144</v>
      </c>
      <c r="AE593" s="108">
        <v>0</v>
      </c>
      <c r="AG593" s="108"/>
      <c r="AH593" s="124">
        <v>89.8</v>
      </c>
      <c r="AI593" s="130">
        <v>1</v>
      </c>
      <c r="AJ593" s="108">
        <v>0.2</v>
      </c>
      <c r="AK593" s="131" t="s">
        <v>108</v>
      </c>
      <c r="AL593" s="108" t="s">
        <v>106</v>
      </c>
      <c r="AN593" s="108">
        <v>0</v>
      </c>
      <c r="AT593" s="108">
        <v>0</v>
      </c>
      <c r="AZ593" s="108">
        <v>10</v>
      </c>
      <c r="BA593" s="108">
        <v>1</v>
      </c>
      <c r="BB593" s="108">
        <v>0.4</v>
      </c>
      <c r="BC593" s="108" t="s">
        <v>108</v>
      </c>
      <c r="BD593" s="108" t="s">
        <v>106</v>
      </c>
      <c r="BF593" s="131">
        <v>0</v>
      </c>
      <c r="BL593" s="108">
        <v>0.1</v>
      </c>
      <c r="BM593" s="131">
        <v>0.5</v>
      </c>
      <c r="BN593" s="108">
        <v>0.1</v>
      </c>
      <c r="BO593" s="108" t="s">
        <v>108</v>
      </c>
      <c r="BP593" s="108" t="s">
        <v>106</v>
      </c>
      <c r="BX593" s="108">
        <v>0.1</v>
      </c>
      <c r="BY593">
        <v>0.1</v>
      </c>
      <c r="BZ593">
        <v>0.1</v>
      </c>
      <c r="CA593" t="s">
        <v>108</v>
      </c>
      <c r="CB593" t="s">
        <v>106</v>
      </c>
      <c r="CE593" s="108" t="s">
        <v>2036</v>
      </c>
      <c r="CL593" s="108"/>
      <c r="CM593" s="108"/>
    </row>
    <row r="594" spans="1:91">
      <c r="A594" s="123">
        <v>43309</v>
      </c>
      <c r="B594" s="108"/>
      <c r="D594" s="108" t="s">
        <v>1208</v>
      </c>
      <c r="E594" s="108">
        <v>123</v>
      </c>
      <c r="F594" s="108">
        <v>1</v>
      </c>
      <c r="G594" s="124" t="s">
        <v>608</v>
      </c>
      <c r="H594" s="108">
        <v>0</v>
      </c>
      <c r="I594" s="108">
        <v>57.5</v>
      </c>
      <c r="J594" s="132" t="s">
        <v>707</v>
      </c>
      <c r="K594" s="142">
        <v>284.60000000000002</v>
      </c>
      <c r="L594" s="142">
        <v>285.17500000000001</v>
      </c>
      <c r="M594" s="113">
        <v>64</v>
      </c>
      <c r="N594" s="128" t="s">
        <v>693</v>
      </c>
      <c r="P594" s="108" t="s">
        <v>13</v>
      </c>
      <c r="Q594" s="108" t="s">
        <v>13</v>
      </c>
      <c r="R594" s="124" t="s">
        <v>701</v>
      </c>
      <c r="S594" s="108" t="s">
        <v>701</v>
      </c>
      <c r="T594" s="108"/>
      <c r="U594" s="108"/>
      <c r="V594" s="108" t="s">
        <v>694</v>
      </c>
      <c r="W594" s="108">
        <v>3</v>
      </c>
      <c r="X594" s="129" t="s">
        <v>88</v>
      </c>
      <c r="Y594" s="108" t="s">
        <v>1906</v>
      </c>
      <c r="AD594" s="108" t="s">
        <v>144</v>
      </c>
      <c r="AE594" s="108">
        <v>0</v>
      </c>
      <c r="AG594" s="108"/>
      <c r="AH594" s="124">
        <v>89.8</v>
      </c>
      <c r="AI594" s="130">
        <v>1</v>
      </c>
      <c r="AJ594" s="108">
        <v>0.2</v>
      </c>
      <c r="AK594" s="131" t="s">
        <v>108</v>
      </c>
      <c r="AL594" s="108" t="s">
        <v>106</v>
      </c>
      <c r="AN594" s="108">
        <v>0</v>
      </c>
      <c r="AT594" s="108">
        <v>0</v>
      </c>
      <c r="AZ594" s="108">
        <v>10</v>
      </c>
      <c r="BA594">
        <v>1</v>
      </c>
      <c r="BB594">
        <v>0.4</v>
      </c>
      <c r="BC594" t="s">
        <v>108</v>
      </c>
      <c r="BD594" t="s">
        <v>106</v>
      </c>
      <c r="BF594" s="131">
        <v>0</v>
      </c>
      <c r="BL594" s="108">
        <v>0.1</v>
      </c>
      <c r="BM594" s="131">
        <v>0.5</v>
      </c>
      <c r="BN594" s="108">
        <v>0.1</v>
      </c>
      <c r="BO594" s="108" t="s">
        <v>108</v>
      </c>
      <c r="BP594" s="108" t="s">
        <v>106</v>
      </c>
      <c r="BQ594" s="108"/>
      <c r="BX594" s="108">
        <v>0.1</v>
      </c>
      <c r="BY594">
        <v>0.1</v>
      </c>
      <c r="BZ594">
        <v>0.1</v>
      </c>
      <c r="CA594" t="s">
        <v>108</v>
      </c>
      <c r="CB594" t="s">
        <v>106</v>
      </c>
      <c r="CE594" s="108" t="s">
        <v>2036</v>
      </c>
      <c r="CL594" s="108"/>
      <c r="CM594" s="108"/>
    </row>
    <row r="595" spans="1:91">
      <c r="A595" s="123">
        <v>43309</v>
      </c>
      <c r="B595" s="108"/>
      <c r="D595" s="108" t="s">
        <v>1208</v>
      </c>
      <c r="E595" s="108">
        <v>124</v>
      </c>
      <c r="F595" s="108">
        <v>1</v>
      </c>
      <c r="G595" s="124" t="s">
        <v>609</v>
      </c>
      <c r="H595" s="108">
        <v>0</v>
      </c>
      <c r="I595" s="108">
        <v>31</v>
      </c>
      <c r="J595" s="132" t="s">
        <v>707</v>
      </c>
      <c r="K595" s="142">
        <v>285.2</v>
      </c>
      <c r="L595" s="142">
        <v>285.51</v>
      </c>
      <c r="M595" s="113">
        <v>64</v>
      </c>
      <c r="N595" s="128" t="s">
        <v>693</v>
      </c>
      <c r="O595" s="108"/>
      <c r="P595" s="108" t="s">
        <v>13</v>
      </c>
      <c r="Q595" s="108" t="s">
        <v>13</v>
      </c>
      <c r="R595" s="124" t="s">
        <v>701</v>
      </c>
      <c r="S595" s="108" t="s">
        <v>24</v>
      </c>
      <c r="T595" s="108"/>
      <c r="U595" s="108"/>
      <c r="V595" s="108" t="s">
        <v>694</v>
      </c>
      <c r="W595" s="108">
        <v>3</v>
      </c>
      <c r="X595" s="129" t="s">
        <v>88</v>
      </c>
      <c r="Y595" s="108" t="s">
        <v>1906</v>
      </c>
      <c r="AD595" s="108" t="s">
        <v>144</v>
      </c>
      <c r="AE595" s="108">
        <v>0</v>
      </c>
      <c r="AG595" s="108"/>
      <c r="AH595" s="124">
        <v>89.8</v>
      </c>
      <c r="AI595" s="130">
        <v>1</v>
      </c>
      <c r="AJ595" s="108">
        <v>0.2</v>
      </c>
      <c r="AK595" s="131" t="s">
        <v>108</v>
      </c>
      <c r="AL595" s="108" t="s">
        <v>106</v>
      </c>
      <c r="AN595" s="108">
        <v>0</v>
      </c>
      <c r="AT595" s="108">
        <v>0</v>
      </c>
      <c r="AU595" s="108"/>
      <c r="AV595" s="108"/>
      <c r="AW595" s="108"/>
      <c r="AX595" s="108"/>
      <c r="AZ595" s="108">
        <v>10</v>
      </c>
      <c r="BA595" s="108">
        <v>1</v>
      </c>
      <c r="BB595" s="108">
        <v>0.4</v>
      </c>
      <c r="BC595" s="108" t="s">
        <v>108</v>
      </c>
      <c r="BD595" s="108" t="s">
        <v>106</v>
      </c>
      <c r="BF595" s="131">
        <v>0</v>
      </c>
      <c r="BL595" s="108">
        <v>0.1</v>
      </c>
      <c r="BM595" s="131">
        <v>0.5</v>
      </c>
      <c r="BN595" s="108">
        <v>0.1</v>
      </c>
      <c r="BO595" s="108" t="s">
        <v>108</v>
      </c>
      <c r="BP595" s="108" t="s">
        <v>106</v>
      </c>
      <c r="BX595" s="108">
        <v>0.1</v>
      </c>
      <c r="BY595">
        <v>0.1</v>
      </c>
      <c r="BZ595">
        <v>0.1</v>
      </c>
      <c r="CA595" t="s">
        <v>108</v>
      </c>
      <c r="CB595" t="s">
        <v>106</v>
      </c>
      <c r="CE595" s="108" t="s">
        <v>2036</v>
      </c>
      <c r="CL595" s="108"/>
      <c r="CM595" s="108"/>
    </row>
    <row r="596" spans="1:91">
      <c r="A596" s="123">
        <v>43309</v>
      </c>
      <c r="B596" s="108"/>
      <c r="D596" s="108" t="s">
        <v>1208</v>
      </c>
      <c r="E596" s="108">
        <v>124</v>
      </c>
      <c r="F596" s="108">
        <v>1</v>
      </c>
      <c r="G596" s="124" t="s">
        <v>609</v>
      </c>
      <c r="H596" s="108">
        <v>31</v>
      </c>
      <c r="I596" s="108">
        <v>40</v>
      </c>
      <c r="J596" s="132" t="s">
        <v>707</v>
      </c>
      <c r="K596" s="142">
        <v>285.51</v>
      </c>
      <c r="L596" s="142">
        <v>285.59999999999997</v>
      </c>
      <c r="M596" s="113" t="s">
        <v>2037</v>
      </c>
      <c r="N596" s="128">
        <v>1</v>
      </c>
      <c r="O596" s="108"/>
      <c r="P596" s="108" t="s">
        <v>13</v>
      </c>
      <c r="Q596" s="108" t="s">
        <v>13</v>
      </c>
      <c r="R596" s="124" t="s">
        <v>24</v>
      </c>
      <c r="S596" s="108" t="s">
        <v>700</v>
      </c>
      <c r="T596" s="108" t="s">
        <v>131</v>
      </c>
      <c r="U596" s="108" t="s">
        <v>136</v>
      </c>
      <c r="V596" s="108" t="s">
        <v>695</v>
      </c>
      <c r="W596" s="108">
        <v>4</v>
      </c>
      <c r="X596" s="129" t="s">
        <v>88</v>
      </c>
      <c r="Y596" s="108" t="s">
        <v>690</v>
      </c>
      <c r="AD596" s="108" t="s">
        <v>144</v>
      </c>
      <c r="AE596" s="108">
        <v>0</v>
      </c>
      <c r="AG596" s="108"/>
      <c r="AH596" s="124">
        <v>89.9</v>
      </c>
      <c r="AI596" s="130">
        <v>3</v>
      </c>
      <c r="AJ596" s="108">
        <v>1</v>
      </c>
      <c r="AK596" s="131" t="s">
        <v>108</v>
      </c>
      <c r="AL596" s="108" t="s">
        <v>106</v>
      </c>
      <c r="AN596" s="108">
        <v>0</v>
      </c>
      <c r="AT596" s="108">
        <v>0</v>
      </c>
      <c r="AU596" s="108"/>
      <c r="AV596" s="108"/>
      <c r="AW596" s="108"/>
      <c r="AX596" s="108"/>
      <c r="AZ596" s="108">
        <v>10</v>
      </c>
      <c r="BA596" s="108">
        <v>8</v>
      </c>
      <c r="BB596" s="108">
        <v>3</v>
      </c>
      <c r="BC596" s="108" t="s">
        <v>108</v>
      </c>
      <c r="BD596" s="108" t="s">
        <v>106</v>
      </c>
      <c r="BF596" s="131">
        <v>0</v>
      </c>
      <c r="BL596" s="108">
        <v>0.1</v>
      </c>
      <c r="BM596" s="131">
        <v>0.1</v>
      </c>
      <c r="BN596" s="108">
        <v>0.1</v>
      </c>
      <c r="BO596" s="108" t="s">
        <v>108</v>
      </c>
      <c r="BP596" s="108" t="s">
        <v>106</v>
      </c>
      <c r="BX596" s="108">
        <v>0</v>
      </c>
      <c r="CE596" s="108" t="s">
        <v>709</v>
      </c>
      <c r="CL596" s="108"/>
      <c r="CM596" s="108"/>
    </row>
    <row r="597" spans="1:91">
      <c r="A597" s="123">
        <v>43309</v>
      </c>
      <c r="B597" s="108"/>
      <c r="D597" s="108" t="s">
        <v>1208</v>
      </c>
      <c r="E597" s="108">
        <v>124</v>
      </c>
      <c r="F597" s="108">
        <v>1</v>
      </c>
      <c r="G597" s="124" t="s">
        <v>609</v>
      </c>
      <c r="H597" s="108">
        <v>40</v>
      </c>
      <c r="I597" s="108">
        <v>40.5</v>
      </c>
      <c r="J597" s="132" t="s">
        <v>707</v>
      </c>
      <c r="K597" s="142">
        <v>285.59999999999997</v>
      </c>
      <c r="L597" s="142">
        <v>285.60499999999996</v>
      </c>
      <c r="M597" s="113" t="s">
        <v>2038</v>
      </c>
      <c r="N597" s="128">
        <v>1</v>
      </c>
      <c r="O597" s="108"/>
      <c r="P597" s="108" t="s">
        <v>1465</v>
      </c>
      <c r="Q597" s="108" t="s">
        <v>1465</v>
      </c>
      <c r="R597" s="124" t="s">
        <v>700</v>
      </c>
      <c r="S597" s="108" t="s">
        <v>700</v>
      </c>
      <c r="T597" s="108" t="s">
        <v>131</v>
      </c>
      <c r="U597" s="108" t="s">
        <v>136</v>
      </c>
      <c r="V597" s="108" t="s">
        <v>695</v>
      </c>
      <c r="W597" s="108">
        <v>4</v>
      </c>
      <c r="X597" s="129" t="s">
        <v>88</v>
      </c>
      <c r="Y597" s="108" t="s">
        <v>92</v>
      </c>
      <c r="AD597" s="108" t="s">
        <v>144</v>
      </c>
      <c r="AE597" s="108">
        <v>0</v>
      </c>
      <c r="AG597" s="108"/>
      <c r="AH597" s="124">
        <v>2</v>
      </c>
      <c r="AI597" s="130">
        <v>0.5</v>
      </c>
      <c r="AJ597" s="108">
        <v>0.1</v>
      </c>
      <c r="AK597" s="131" t="s">
        <v>108</v>
      </c>
      <c r="AL597" s="108" t="s">
        <v>106</v>
      </c>
      <c r="AN597" s="108">
        <v>0</v>
      </c>
      <c r="AT597" s="108">
        <v>38</v>
      </c>
      <c r="AU597" s="108">
        <v>2</v>
      </c>
      <c r="AV597" s="108">
        <v>1</v>
      </c>
      <c r="AW597" s="108" t="s">
        <v>108</v>
      </c>
      <c r="AX597" s="108" t="s">
        <v>105</v>
      </c>
      <c r="AZ597" s="108">
        <v>60</v>
      </c>
      <c r="BA597" s="108">
        <v>4</v>
      </c>
      <c r="BB597" s="108">
        <v>2</v>
      </c>
      <c r="BC597" s="108" t="s">
        <v>108</v>
      </c>
      <c r="BD597" s="108" t="s">
        <v>105</v>
      </c>
      <c r="BF597" s="131">
        <v>0</v>
      </c>
      <c r="BL597" s="108">
        <v>0</v>
      </c>
      <c r="BM597" s="131"/>
      <c r="BN597" s="108"/>
      <c r="BO597" s="108"/>
      <c r="BP597" s="108"/>
      <c r="BX597" s="108"/>
      <c r="CA597" t="s">
        <v>108</v>
      </c>
      <c r="CB597" t="s">
        <v>106</v>
      </c>
      <c r="CE597" s="108" t="s">
        <v>1950</v>
      </c>
      <c r="CL597" s="108"/>
      <c r="CM597" s="108"/>
    </row>
    <row r="598" spans="1:91">
      <c r="A598" s="123">
        <v>43309</v>
      </c>
      <c r="B598" s="108"/>
      <c r="D598" s="108" t="s">
        <v>1208</v>
      </c>
      <c r="E598" s="108">
        <v>124</v>
      </c>
      <c r="F598" s="108">
        <v>1</v>
      </c>
      <c r="G598" s="124" t="s">
        <v>609</v>
      </c>
      <c r="H598" s="108">
        <v>40.5</v>
      </c>
      <c r="I598" s="108">
        <v>72.5</v>
      </c>
      <c r="J598" s="132" t="s">
        <v>707</v>
      </c>
      <c r="K598" s="142">
        <v>285.60499999999996</v>
      </c>
      <c r="L598" s="142">
        <v>285.92500000000001</v>
      </c>
      <c r="M598" s="113" t="s">
        <v>2039</v>
      </c>
      <c r="N598" s="128" t="s">
        <v>693</v>
      </c>
      <c r="P598" s="108" t="s">
        <v>13</v>
      </c>
      <c r="Q598" s="108" t="s">
        <v>13</v>
      </c>
      <c r="R598" s="124" t="s">
        <v>700</v>
      </c>
      <c r="S598" s="108" t="s">
        <v>701</v>
      </c>
      <c r="T598" s="108" t="s">
        <v>131</v>
      </c>
      <c r="U598" s="108" t="s">
        <v>136</v>
      </c>
      <c r="V598" s="108" t="s">
        <v>695</v>
      </c>
      <c r="W598" s="108">
        <v>4</v>
      </c>
      <c r="X598" s="129" t="s">
        <v>88</v>
      </c>
      <c r="Y598" s="108" t="s">
        <v>690</v>
      </c>
      <c r="AD598" s="108" t="s">
        <v>144</v>
      </c>
      <c r="AE598" s="108">
        <v>0</v>
      </c>
      <c r="AG598" s="108"/>
      <c r="AH598" s="124">
        <v>89.9</v>
      </c>
      <c r="AI598">
        <v>2</v>
      </c>
      <c r="AJ598">
        <v>1</v>
      </c>
      <c r="AK598" t="s">
        <v>108</v>
      </c>
      <c r="AL598" t="s">
        <v>106</v>
      </c>
      <c r="AN598" s="108">
        <v>0</v>
      </c>
      <c r="AO598" s="108"/>
      <c r="AP598" s="108"/>
      <c r="AQ598" s="108"/>
      <c r="AR598" s="131"/>
      <c r="AT598" s="108">
        <v>0</v>
      </c>
      <c r="AU598" s="108"/>
      <c r="AV598" s="108"/>
      <c r="AW598" s="108"/>
      <c r="AX598" s="108"/>
      <c r="AZ598" s="108">
        <v>10</v>
      </c>
      <c r="BA598">
        <v>4</v>
      </c>
      <c r="BB598">
        <v>2</v>
      </c>
      <c r="BC598" t="s">
        <v>108</v>
      </c>
      <c r="BD598" t="s">
        <v>106</v>
      </c>
      <c r="BF598" s="131">
        <v>0</v>
      </c>
      <c r="BG598" s="108"/>
      <c r="BH598" s="108"/>
      <c r="BI598" s="108"/>
      <c r="BJ598" s="108"/>
      <c r="BL598" s="108">
        <v>0.1</v>
      </c>
      <c r="BM598">
        <v>0.1</v>
      </c>
      <c r="BN598">
        <v>0.1</v>
      </c>
      <c r="BO598" t="s">
        <v>108</v>
      </c>
      <c r="BP598" t="s">
        <v>106</v>
      </c>
      <c r="BX598" s="108">
        <v>0</v>
      </c>
      <c r="CE598" s="108" t="s">
        <v>709</v>
      </c>
      <c r="CL598" s="108"/>
      <c r="CM598" s="108"/>
    </row>
    <row r="599" spans="1:91">
      <c r="A599" s="123">
        <v>43309</v>
      </c>
      <c r="B599" s="108"/>
      <c r="D599" s="108" t="s">
        <v>1208</v>
      </c>
      <c r="E599" s="108">
        <v>124</v>
      </c>
      <c r="F599" s="108">
        <v>2</v>
      </c>
      <c r="G599" s="124" t="s">
        <v>1177</v>
      </c>
      <c r="H599" s="108">
        <v>0</v>
      </c>
      <c r="I599" s="108">
        <v>38</v>
      </c>
      <c r="J599" s="132" t="s">
        <v>707</v>
      </c>
      <c r="K599" s="142">
        <v>285.92500000000001</v>
      </c>
      <c r="L599" s="142">
        <v>286.30500000000001</v>
      </c>
      <c r="M599" s="113" t="s">
        <v>2039</v>
      </c>
      <c r="N599" s="128" t="s">
        <v>693</v>
      </c>
      <c r="P599" s="108" t="s">
        <v>13</v>
      </c>
      <c r="Q599" s="108" t="s">
        <v>13</v>
      </c>
      <c r="R599" s="124" t="s">
        <v>701</v>
      </c>
      <c r="S599" s="108" t="s">
        <v>700</v>
      </c>
      <c r="T599" s="108"/>
      <c r="U599" s="108"/>
      <c r="V599" s="108" t="s">
        <v>695</v>
      </c>
      <c r="W599" s="108">
        <v>4</v>
      </c>
      <c r="X599" s="129" t="s">
        <v>88</v>
      </c>
      <c r="Y599" s="108" t="s">
        <v>690</v>
      </c>
      <c r="AD599" s="108" t="s">
        <v>144</v>
      </c>
      <c r="AE599" s="108">
        <v>0</v>
      </c>
      <c r="AG599" s="108"/>
      <c r="AH599" s="124">
        <v>89.9</v>
      </c>
      <c r="AI599" s="130">
        <v>2</v>
      </c>
      <c r="AJ599" s="108">
        <v>1</v>
      </c>
      <c r="AK599" s="131" t="s">
        <v>108</v>
      </c>
      <c r="AL599" s="108" t="s">
        <v>106</v>
      </c>
      <c r="AN599" s="108">
        <v>0</v>
      </c>
      <c r="AT599" s="108">
        <v>0</v>
      </c>
      <c r="AZ599" s="108">
        <v>10</v>
      </c>
      <c r="BA599" s="108">
        <v>4</v>
      </c>
      <c r="BB599" s="108">
        <v>2</v>
      </c>
      <c r="BC599" s="108" t="s">
        <v>108</v>
      </c>
      <c r="BD599" s="108" t="s">
        <v>106</v>
      </c>
      <c r="BF599" s="131">
        <v>0</v>
      </c>
      <c r="BL599" s="108">
        <v>0.1</v>
      </c>
      <c r="BM599" s="131">
        <v>0.1</v>
      </c>
      <c r="BN599" s="108">
        <v>0.1</v>
      </c>
      <c r="BO599" s="108" t="s">
        <v>108</v>
      </c>
      <c r="BP599" s="108" t="s">
        <v>106</v>
      </c>
      <c r="BX599" s="108">
        <v>0</v>
      </c>
      <c r="CE599" s="108" t="s">
        <v>709</v>
      </c>
      <c r="CL599" s="108"/>
      <c r="CM599" s="108"/>
    </row>
    <row r="600" spans="1:91">
      <c r="A600" s="123">
        <v>43309</v>
      </c>
      <c r="B600" s="108"/>
      <c r="D600" s="108" t="s">
        <v>1208</v>
      </c>
      <c r="E600" s="108">
        <v>124</v>
      </c>
      <c r="F600" s="108">
        <v>2</v>
      </c>
      <c r="G600" s="124" t="s">
        <v>1177</v>
      </c>
      <c r="H600" s="108">
        <v>38</v>
      </c>
      <c r="I600" s="108">
        <v>38.5</v>
      </c>
      <c r="J600" s="132" t="s">
        <v>707</v>
      </c>
      <c r="K600" s="142">
        <v>286.30500000000001</v>
      </c>
      <c r="L600" s="142">
        <v>286.31</v>
      </c>
      <c r="M600" s="113" t="s">
        <v>2040</v>
      </c>
      <c r="N600" s="128">
        <v>1</v>
      </c>
      <c r="P600" s="108" t="s">
        <v>1465</v>
      </c>
      <c r="Q600" s="108" t="s">
        <v>1465</v>
      </c>
      <c r="R600" s="124" t="s">
        <v>700</v>
      </c>
      <c r="S600" s="108" t="s">
        <v>700</v>
      </c>
      <c r="T600" s="108" t="s">
        <v>131</v>
      </c>
      <c r="U600" s="108" t="s">
        <v>136</v>
      </c>
      <c r="V600" s="108" t="s">
        <v>695</v>
      </c>
      <c r="W600" s="108">
        <v>4</v>
      </c>
      <c r="X600" s="129" t="s">
        <v>88</v>
      </c>
      <c r="Y600" s="108" t="s">
        <v>92</v>
      </c>
      <c r="AD600" s="108" t="s">
        <v>144</v>
      </c>
      <c r="AE600" s="108">
        <v>0</v>
      </c>
      <c r="AG600" s="108"/>
      <c r="AH600" s="124">
        <v>2</v>
      </c>
      <c r="AI600">
        <v>0.5</v>
      </c>
      <c r="AJ600">
        <v>0.1</v>
      </c>
      <c r="AK600" s="131" t="s">
        <v>108</v>
      </c>
      <c r="AL600" s="108" t="s">
        <v>106</v>
      </c>
      <c r="AN600" s="108">
        <v>0</v>
      </c>
      <c r="AO600" s="108"/>
      <c r="AP600" s="108"/>
      <c r="AQ600" s="108"/>
      <c r="AR600" s="131"/>
      <c r="AT600" s="108">
        <v>37.9</v>
      </c>
      <c r="AU600" s="108">
        <v>5</v>
      </c>
      <c r="AV600" s="108">
        <v>2</v>
      </c>
      <c r="AW600" s="108" t="s">
        <v>108</v>
      </c>
      <c r="AX600" s="108" t="s">
        <v>105</v>
      </c>
      <c r="AZ600" s="108">
        <v>60</v>
      </c>
      <c r="BA600" s="108">
        <v>3</v>
      </c>
      <c r="BB600" s="108">
        <v>2</v>
      </c>
      <c r="BC600" s="108" t="s">
        <v>108</v>
      </c>
      <c r="BD600" s="108" t="s">
        <v>105</v>
      </c>
      <c r="BF600" s="131">
        <v>0</v>
      </c>
      <c r="BL600" s="108">
        <v>0</v>
      </c>
      <c r="BM600" s="131"/>
      <c r="BN600" s="108"/>
      <c r="BO600" s="108"/>
      <c r="BP600" s="108"/>
      <c r="BX600" s="108">
        <v>0.1</v>
      </c>
      <c r="BY600">
        <v>1</v>
      </c>
      <c r="BZ600">
        <v>1</v>
      </c>
      <c r="CA600" t="s">
        <v>108</v>
      </c>
      <c r="CB600" t="s">
        <v>106</v>
      </c>
      <c r="CE600" s="108" t="s">
        <v>2041</v>
      </c>
      <c r="CL600" s="108"/>
      <c r="CM600" s="108"/>
    </row>
    <row r="601" spans="1:91">
      <c r="A601" s="123">
        <v>43309</v>
      </c>
      <c r="B601" s="108"/>
      <c r="D601" s="108" t="s">
        <v>1208</v>
      </c>
      <c r="E601" s="108">
        <v>124</v>
      </c>
      <c r="F601" s="108">
        <v>2</v>
      </c>
      <c r="G601" s="124" t="s">
        <v>1177</v>
      </c>
      <c r="H601" s="108">
        <v>38.5</v>
      </c>
      <c r="I601" s="108">
        <v>99.5</v>
      </c>
      <c r="J601" s="132" t="s">
        <v>707</v>
      </c>
      <c r="K601" s="142">
        <v>286.31</v>
      </c>
      <c r="L601" s="142">
        <v>286.92</v>
      </c>
      <c r="M601" s="113" t="s">
        <v>2042</v>
      </c>
      <c r="N601" s="128" t="s">
        <v>693</v>
      </c>
      <c r="P601" s="108" t="s">
        <v>13</v>
      </c>
      <c r="Q601" s="108" t="s">
        <v>13</v>
      </c>
      <c r="R601" s="124" t="s">
        <v>700</v>
      </c>
      <c r="S601" s="108" t="s">
        <v>701</v>
      </c>
      <c r="T601" s="108" t="s">
        <v>131</v>
      </c>
      <c r="U601" s="108" t="s">
        <v>136</v>
      </c>
      <c r="V601" s="108" t="s">
        <v>695</v>
      </c>
      <c r="W601" s="108">
        <v>4</v>
      </c>
      <c r="X601" s="129" t="s">
        <v>88</v>
      </c>
      <c r="Y601" s="108" t="s">
        <v>690</v>
      </c>
      <c r="AD601" s="108" t="s">
        <v>144</v>
      </c>
      <c r="AE601" s="108">
        <v>0</v>
      </c>
      <c r="AG601" s="108"/>
      <c r="AH601" s="124">
        <v>84.9</v>
      </c>
      <c r="AI601" s="130">
        <v>2</v>
      </c>
      <c r="AJ601" s="108">
        <v>1</v>
      </c>
      <c r="AK601" s="131" t="s">
        <v>108</v>
      </c>
      <c r="AL601" s="108" t="s">
        <v>106</v>
      </c>
      <c r="AN601" s="108">
        <v>0</v>
      </c>
      <c r="AT601" s="108">
        <v>0</v>
      </c>
      <c r="AZ601" s="108">
        <v>15</v>
      </c>
      <c r="BA601" s="108">
        <v>6</v>
      </c>
      <c r="BB601" s="108">
        <v>2</v>
      </c>
      <c r="BC601" s="108" t="s">
        <v>108</v>
      </c>
      <c r="BD601" s="108" t="s">
        <v>106</v>
      </c>
      <c r="BF601" s="131">
        <v>0</v>
      </c>
      <c r="BL601" s="108">
        <v>0.1</v>
      </c>
      <c r="BM601" s="131">
        <v>0.1</v>
      </c>
      <c r="BN601" s="108">
        <v>0.1</v>
      </c>
      <c r="BO601" s="108" t="s">
        <v>108</v>
      </c>
      <c r="BP601" s="108" t="s">
        <v>106</v>
      </c>
      <c r="BX601" s="108">
        <v>0</v>
      </c>
      <c r="CE601" s="108" t="s">
        <v>709</v>
      </c>
      <c r="CL601" s="108"/>
      <c r="CM601" s="108"/>
    </row>
    <row r="602" spans="1:91">
      <c r="A602" s="123">
        <v>43309</v>
      </c>
      <c r="B602" s="108"/>
      <c r="D602" s="108" t="s">
        <v>1208</v>
      </c>
      <c r="E602" s="108">
        <v>124</v>
      </c>
      <c r="F602" s="108">
        <v>3</v>
      </c>
      <c r="G602" s="124" t="s">
        <v>1179</v>
      </c>
      <c r="H602" s="108">
        <v>0</v>
      </c>
      <c r="I602" s="108">
        <v>96</v>
      </c>
      <c r="J602" s="132" t="s">
        <v>707</v>
      </c>
      <c r="K602" s="142">
        <v>286.92</v>
      </c>
      <c r="L602" s="142">
        <v>287.88</v>
      </c>
      <c r="M602" s="113" t="s">
        <v>2042</v>
      </c>
      <c r="N602" s="128" t="s">
        <v>693</v>
      </c>
      <c r="P602" s="108" t="s">
        <v>13</v>
      </c>
      <c r="Q602" s="108" t="s">
        <v>13</v>
      </c>
      <c r="R602" s="124" t="s">
        <v>701</v>
      </c>
      <c r="S602" s="108" t="s">
        <v>701</v>
      </c>
      <c r="T602" s="108"/>
      <c r="U602" s="108"/>
      <c r="V602" s="108" t="s">
        <v>695</v>
      </c>
      <c r="W602" s="108">
        <v>4</v>
      </c>
      <c r="X602" s="129" t="s">
        <v>88</v>
      </c>
      <c r="Y602" s="108" t="s">
        <v>690</v>
      </c>
      <c r="AD602" s="108" t="s">
        <v>144</v>
      </c>
      <c r="AE602" s="108">
        <v>0</v>
      </c>
      <c r="AG602" s="108"/>
      <c r="AH602" s="124">
        <v>84.9</v>
      </c>
      <c r="AI602" s="130">
        <v>2</v>
      </c>
      <c r="AJ602" s="108">
        <v>1</v>
      </c>
      <c r="AK602" s="131" t="s">
        <v>108</v>
      </c>
      <c r="AL602" s="108" t="s">
        <v>106</v>
      </c>
      <c r="AN602" s="108">
        <v>0</v>
      </c>
      <c r="AT602" s="108">
        <v>0</v>
      </c>
      <c r="AZ602" s="108">
        <v>15</v>
      </c>
      <c r="BA602" s="108">
        <v>6</v>
      </c>
      <c r="BB602" s="108">
        <v>2</v>
      </c>
      <c r="BC602" s="108" t="s">
        <v>108</v>
      </c>
      <c r="BD602" s="108" t="s">
        <v>106</v>
      </c>
      <c r="BF602" s="131">
        <v>0</v>
      </c>
      <c r="BL602" s="108">
        <v>0.1</v>
      </c>
      <c r="BM602" s="131">
        <v>0.1</v>
      </c>
      <c r="BN602" s="108">
        <v>0.1</v>
      </c>
      <c r="BO602" s="108" t="s">
        <v>108</v>
      </c>
      <c r="BP602" s="108" t="s">
        <v>106</v>
      </c>
      <c r="BX602" s="108">
        <v>0</v>
      </c>
      <c r="CE602" s="108" t="s">
        <v>709</v>
      </c>
      <c r="CL602" s="108"/>
      <c r="CM602" s="108"/>
    </row>
    <row r="603" spans="1:91">
      <c r="A603" s="123">
        <v>43309</v>
      </c>
      <c r="B603" s="108"/>
      <c r="D603" s="108" t="s">
        <v>1208</v>
      </c>
      <c r="E603" s="108">
        <v>125</v>
      </c>
      <c r="F603" s="108">
        <v>1</v>
      </c>
      <c r="G603" s="124" t="s">
        <v>610</v>
      </c>
      <c r="H603" s="108">
        <v>0</v>
      </c>
      <c r="I603" s="108">
        <v>47</v>
      </c>
      <c r="J603" s="132" t="s">
        <v>707</v>
      </c>
      <c r="K603" s="142">
        <v>287.60000000000002</v>
      </c>
      <c r="L603" s="142">
        <v>288.07000000000005</v>
      </c>
      <c r="M603" s="113" t="s">
        <v>2042</v>
      </c>
      <c r="N603" s="128" t="s">
        <v>693</v>
      </c>
      <c r="P603" s="108" t="s">
        <v>13</v>
      </c>
      <c r="Q603" s="108" t="s">
        <v>13</v>
      </c>
      <c r="R603" s="124" t="s">
        <v>701</v>
      </c>
      <c r="S603" s="108" t="s">
        <v>24</v>
      </c>
      <c r="T603" s="108"/>
      <c r="U603" s="108"/>
      <c r="V603" s="108" t="s">
        <v>695</v>
      </c>
      <c r="W603" s="108">
        <v>4</v>
      </c>
      <c r="X603" s="129" t="s">
        <v>88</v>
      </c>
      <c r="Y603" s="108" t="s">
        <v>690</v>
      </c>
      <c r="AD603" s="108" t="s">
        <v>144</v>
      </c>
      <c r="AE603" s="108">
        <v>0</v>
      </c>
      <c r="AG603" s="108"/>
      <c r="AH603" s="124">
        <v>84.9</v>
      </c>
      <c r="AI603">
        <v>2</v>
      </c>
      <c r="AJ603">
        <v>1</v>
      </c>
      <c r="AK603" t="s">
        <v>108</v>
      </c>
      <c r="AL603" t="s">
        <v>106</v>
      </c>
      <c r="AN603" s="108">
        <v>0</v>
      </c>
      <c r="AO603" s="108"/>
      <c r="AP603" s="108"/>
      <c r="AQ603" s="108"/>
      <c r="AR603" s="131"/>
      <c r="AT603" s="108">
        <v>0</v>
      </c>
      <c r="AU603" s="108"/>
      <c r="AV603" s="108"/>
      <c r="AW603" s="108"/>
      <c r="AX603" s="108"/>
      <c r="AZ603" s="108">
        <v>15</v>
      </c>
      <c r="BA603" s="108">
        <v>6</v>
      </c>
      <c r="BB603" s="108">
        <v>2</v>
      </c>
      <c r="BC603" s="108" t="s">
        <v>108</v>
      </c>
      <c r="BD603" s="108" t="s">
        <v>106</v>
      </c>
      <c r="BF603" s="131">
        <v>0</v>
      </c>
      <c r="BL603" s="108">
        <v>0.1</v>
      </c>
      <c r="BM603" s="131">
        <v>0.1</v>
      </c>
      <c r="BN603" s="108">
        <v>0.1</v>
      </c>
      <c r="BO603" s="108" t="s">
        <v>108</v>
      </c>
      <c r="BP603" s="108" t="s">
        <v>106</v>
      </c>
      <c r="BX603" s="108">
        <v>0</v>
      </c>
      <c r="CE603" s="108" t="s">
        <v>709</v>
      </c>
      <c r="CL603" s="108"/>
      <c r="CM603" s="108"/>
    </row>
    <row r="604" spans="1:91">
      <c r="A604" s="123">
        <v>43309</v>
      </c>
      <c r="B604" s="108"/>
      <c r="D604" s="108" t="s">
        <v>1208</v>
      </c>
      <c r="E604" s="108">
        <v>125</v>
      </c>
      <c r="F604" s="108">
        <v>1</v>
      </c>
      <c r="G604" s="124" t="s">
        <v>610</v>
      </c>
      <c r="H604" s="108">
        <v>47</v>
      </c>
      <c r="I604" s="108">
        <v>65</v>
      </c>
      <c r="J604" s="132" t="s">
        <v>707</v>
      </c>
      <c r="K604" s="142">
        <v>288.07000000000005</v>
      </c>
      <c r="L604" s="142">
        <v>288.25</v>
      </c>
      <c r="M604" s="113">
        <v>66</v>
      </c>
      <c r="N604" s="128" t="s">
        <v>693</v>
      </c>
      <c r="P604" s="108" t="s">
        <v>13</v>
      </c>
      <c r="Q604" s="108" t="s">
        <v>13</v>
      </c>
      <c r="R604" s="124" t="s">
        <v>24</v>
      </c>
      <c r="S604" s="108" t="s">
        <v>20</v>
      </c>
      <c r="T604" s="108" t="s">
        <v>131</v>
      </c>
      <c r="U604" s="108" t="s">
        <v>136</v>
      </c>
      <c r="V604" s="108" t="s">
        <v>694</v>
      </c>
      <c r="W604" s="108">
        <v>3</v>
      </c>
      <c r="X604" s="129" t="s">
        <v>88</v>
      </c>
      <c r="Y604" s="108" t="s">
        <v>1906</v>
      </c>
      <c r="AD604" s="108" t="s">
        <v>144</v>
      </c>
      <c r="AE604" s="108">
        <v>0</v>
      </c>
      <c r="AG604" s="108"/>
      <c r="AH604" s="124">
        <v>84.9</v>
      </c>
      <c r="AI604" s="130">
        <v>1</v>
      </c>
      <c r="AJ604" s="108">
        <v>0.2</v>
      </c>
      <c r="AK604" s="131" t="s">
        <v>108</v>
      </c>
      <c r="AL604" s="108" t="s">
        <v>106</v>
      </c>
      <c r="AN604" s="108">
        <v>0</v>
      </c>
      <c r="AT604" s="108">
        <v>0</v>
      </c>
      <c r="AZ604" s="108">
        <v>15</v>
      </c>
      <c r="BA604" s="108">
        <v>2</v>
      </c>
      <c r="BB604" s="108">
        <v>0.2</v>
      </c>
      <c r="BC604" s="108" t="s">
        <v>108</v>
      </c>
      <c r="BD604" s="108" t="s">
        <v>106</v>
      </c>
      <c r="BF604" s="131">
        <v>0</v>
      </c>
      <c r="BL604" s="108">
        <v>0.1</v>
      </c>
      <c r="BM604" s="131">
        <v>0.1</v>
      </c>
      <c r="BN604" s="108">
        <v>0.1</v>
      </c>
      <c r="BO604" s="108" t="s">
        <v>108</v>
      </c>
      <c r="BP604" s="108" t="s">
        <v>106</v>
      </c>
      <c r="BQ604" s="108"/>
      <c r="BX604" s="108">
        <v>0</v>
      </c>
      <c r="CD604" s="108"/>
      <c r="CE604" s="108" t="s">
        <v>2043</v>
      </c>
      <c r="CL604" s="108"/>
      <c r="CM604" s="108"/>
    </row>
    <row r="605" spans="1:91">
      <c r="A605" s="123">
        <v>43309</v>
      </c>
      <c r="B605" s="108"/>
      <c r="D605" s="108" t="s">
        <v>1208</v>
      </c>
      <c r="E605" s="108">
        <v>125</v>
      </c>
      <c r="F605" s="108">
        <v>2</v>
      </c>
      <c r="G605" s="124" t="s">
        <v>611</v>
      </c>
      <c r="H605" s="108">
        <v>0</v>
      </c>
      <c r="I605" s="108">
        <v>79</v>
      </c>
      <c r="J605" s="132" t="s">
        <v>707</v>
      </c>
      <c r="K605" s="142">
        <v>288.25</v>
      </c>
      <c r="L605" s="142">
        <v>289.04000000000002</v>
      </c>
      <c r="M605" s="113" t="s">
        <v>2044</v>
      </c>
      <c r="N605" s="128" t="s">
        <v>693</v>
      </c>
      <c r="P605" s="108" t="s">
        <v>13</v>
      </c>
      <c r="Q605" s="108" t="s">
        <v>13</v>
      </c>
      <c r="R605" s="124" t="s">
        <v>20</v>
      </c>
      <c r="S605" s="108" t="s">
        <v>701</v>
      </c>
      <c r="T605" s="108" t="s">
        <v>131</v>
      </c>
      <c r="U605" s="108" t="s">
        <v>136</v>
      </c>
      <c r="V605" s="108" t="s">
        <v>695</v>
      </c>
      <c r="W605" s="108">
        <v>4</v>
      </c>
      <c r="X605" s="129" t="s">
        <v>88</v>
      </c>
      <c r="Y605" s="108" t="s">
        <v>690</v>
      </c>
      <c r="AD605" s="108" t="s">
        <v>144</v>
      </c>
      <c r="AE605" s="108">
        <v>0</v>
      </c>
      <c r="AG605" s="108"/>
      <c r="AH605" s="124">
        <v>89.9</v>
      </c>
      <c r="AI605" s="130">
        <v>2.5</v>
      </c>
      <c r="AJ605" s="108">
        <v>1</v>
      </c>
      <c r="AK605" s="131" t="s">
        <v>108</v>
      </c>
      <c r="AL605" s="108" t="s">
        <v>106</v>
      </c>
      <c r="AN605" s="108">
        <v>0</v>
      </c>
      <c r="AT605" s="108">
        <v>0</v>
      </c>
      <c r="AZ605" s="108">
        <v>10</v>
      </c>
      <c r="BA605" s="108">
        <v>2</v>
      </c>
      <c r="BB605" s="108">
        <v>0.5</v>
      </c>
      <c r="BC605" s="108" t="s">
        <v>108</v>
      </c>
      <c r="BD605" s="108" t="s">
        <v>106</v>
      </c>
      <c r="BF605" s="131">
        <v>0</v>
      </c>
      <c r="BL605" s="108">
        <v>0.1</v>
      </c>
      <c r="BM605" s="131">
        <v>0.1</v>
      </c>
      <c r="BN605" s="108">
        <v>0.1</v>
      </c>
      <c r="BO605" s="108" t="s">
        <v>108</v>
      </c>
      <c r="BP605" s="108" t="s">
        <v>106</v>
      </c>
      <c r="BQ605" s="108"/>
      <c r="BX605" s="108">
        <v>0</v>
      </c>
      <c r="CD605" s="108"/>
      <c r="CE605" s="108" t="s">
        <v>709</v>
      </c>
      <c r="CL605" s="108"/>
      <c r="CM605" s="108"/>
    </row>
    <row r="606" spans="1:91">
      <c r="A606" s="123">
        <v>43309</v>
      </c>
      <c r="B606" s="108"/>
      <c r="D606" s="108" t="s">
        <v>1208</v>
      </c>
      <c r="E606" s="108">
        <v>125</v>
      </c>
      <c r="F606" s="108">
        <v>3</v>
      </c>
      <c r="G606" s="124" t="s">
        <v>612</v>
      </c>
      <c r="H606" s="108">
        <v>0</v>
      </c>
      <c r="I606" s="108">
        <v>73</v>
      </c>
      <c r="J606" s="132" t="s">
        <v>707</v>
      </c>
      <c r="K606" s="142">
        <v>289.04000000000002</v>
      </c>
      <c r="L606" s="142">
        <v>289.77000000000004</v>
      </c>
      <c r="M606" s="113" t="s">
        <v>2044</v>
      </c>
      <c r="N606" s="128" t="s">
        <v>693</v>
      </c>
      <c r="P606" s="108" t="s">
        <v>13</v>
      </c>
      <c r="Q606" s="108" t="s">
        <v>13</v>
      </c>
      <c r="R606" s="124" t="s">
        <v>701</v>
      </c>
      <c r="S606" s="108" t="s">
        <v>701</v>
      </c>
      <c r="T606" s="108"/>
      <c r="U606" s="108"/>
      <c r="V606" s="108" t="s">
        <v>695</v>
      </c>
      <c r="W606" s="108">
        <v>4</v>
      </c>
      <c r="X606" s="129" t="s">
        <v>88</v>
      </c>
      <c r="Y606" s="108" t="s">
        <v>690</v>
      </c>
      <c r="AD606" s="108" t="s">
        <v>144</v>
      </c>
      <c r="AE606" s="108">
        <v>0</v>
      </c>
      <c r="AG606" s="108"/>
      <c r="AH606" s="124">
        <v>89.9</v>
      </c>
      <c r="AI606" s="130">
        <v>2.5</v>
      </c>
      <c r="AJ606" s="108">
        <v>1</v>
      </c>
      <c r="AK606" s="131" t="s">
        <v>108</v>
      </c>
      <c r="AL606" s="108" t="s">
        <v>106</v>
      </c>
      <c r="AN606" s="108">
        <v>0</v>
      </c>
      <c r="AT606" s="108">
        <v>0</v>
      </c>
      <c r="AZ606" s="108">
        <v>10</v>
      </c>
      <c r="BA606" s="108">
        <v>2</v>
      </c>
      <c r="BB606" s="108">
        <v>0.5</v>
      </c>
      <c r="BC606" s="108" t="s">
        <v>108</v>
      </c>
      <c r="BD606" s="108" t="s">
        <v>106</v>
      </c>
      <c r="BF606" s="131">
        <v>0</v>
      </c>
      <c r="BL606" s="108">
        <v>0.1</v>
      </c>
      <c r="BM606" s="131">
        <v>0.1</v>
      </c>
      <c r="BN606" s="108">
        <v>0.1</v>
      </c>
      <c r="BO606" s="108" t="s">
        <v>108</v>
      </c>
      <c r="BP606" s="108" t="s">
        <v>106</v>
      </c>
      <c r="BQ606" s="108"/>
      <c r="BX606" s="108">
        <v>0</v>
      </c>
      <c r="CD606" s="108"/>
      <c r="CE606" s="108" t="s">
        <v>709</v>
      </c>
      <c r="CL606" s="108"/>
      <c r="CM606" s="108"/>
    </row>
    <row r="607" spans="1:91">
      <c r="A607" s="123">
        <v>43309</v>
      </c>
      <c r="B607" s="108"/>
      <c r="D607" s="108" t="s">
        <v>1208</v>
      </c>
      <c r="E607" s="108">
        <v>125</v>
      </c>
      <c r="F607" s="108">
        <v>4</v>
      </c>
      <c r="G607" s="124" t="s">
        <v>1184</v>
      </c>
      <c r="H607" s="108">
        <v>0</v>
      </c>
      <c r="I607" s="108">
        <v>95</v>
      </c>
      <c r="J607" s="132" t="s">
        <v>707</v>
      </c>
      <c r="K607" s="142">
        <v>289.77</v>
      </c>
      <c r="L607" s="142">
        <v>290.71999999999997</v>
      </c>
      <c r="M607" s="113" t="s">
        <v>2044</v>
      </c>
      <c r="N607" t="s">
        <v>693</v>
      </c>
      <c r="P607" t="s">
        <v>13</v>
      </c>
      <c r="Q607" s="108" t="s">
        <v>13</v>
      </c>
      <c r="R607" t="s">
        <v>701</v>
      </c>
      <c r="S607" s="108" t="s">
        <v>701</v>
      </c>
      <c r="V607" t="s">
        <v>695</v>
      </c>
      <c r="W607" s="108">
        <v>4</v>
      </c>
      <c r="X607" t="s">
        <v>88</v>
      </c>
      <c r="Y607" t="s">
        <v>690</v>
      </c>
      <c r="AD607" s="108" t="s">
        <v>144</v>
      </c>
      <c r="AE607" s="108">
        <v>0</v>
      </c>
      <c r="AG607" s="108"/>
      <c r="AH607">
        <v>89.9</v>
      </c>
      <c r="AI607">
        <v>2.5</v>
      </c>
      <c r="AJ607">
        <v>1</v>
      </c>
      <c r="AK607" t="s">
        <v>108</v>
      </c>
      <c r="AL607" t="s">
        <v>106</v>
      </c>
      <c r="AN607">
        <v>0</v>
      </c>
      <c r="AT607">
        <v>0</v>
      </c>
      <c r="AZ607">
        <v>10</v>
      </c>
      <c r="BA607">
        <v>2</v>
      </c>
      <c r="BB607">
        <v>0.5</v>
      </c>
      <c r="BC607" t="s">
        <v>108</v>
      </c>
      <c r="BD607" t="s">
        <v>106</v>
      </c>
      <c r="BF607">
        <v>0</v>
      </c>
      <c r="BL607">
        <v>0.1</v>
      </c>
      <c r="BM607">
        <v>0.1</v>
      </c>
      <c r="BN607">
        <v>0.1</v>
      </c>
      <c r="BO607" t="s">
        <v>108</v>
      </c>
      <c r="BP607" t="s">
        <v>106</v>
      </c>
      <c r="BX607">
        <v>0</v>
      </c>
      <c r="CE607" t="s">
        <v>709</v>
      </c>
      <c r="CL607" s="108"/>
      <c r="CM607" s="108"/>
    </row>
    <row r="608" spans="1:91">
      <c r="A608" s="123">
        <v>43309</v>
      </c>
      <c r="B608" s="108"/>
      <c r="D608" s="108" t="s">
        <v>1208</v>
      </c>
      <c r="E608" s="108">
        <v>126</v>
      </c>
      <c r="F608" s="108">
        <v>1</v>
      </c>
      <c r="G608" s="124" t="s">
        <v>613</v>
      </c>
      <c r="H608" s="108">
        <v>0</v>
      </c>
      <c r="I608" s="108">
        <v>94.5</v>
      </c>
      <c r="J608" s="132" t="s">
        <v>707</v>
      </c>
      <c r="K608" s="142">
        <v>290.60000000000002</v>
      </c>
      <c r="L608" s="142">
        <v>291.54500000000002</v>
      </c>
      <c r="M608" s="113" t="s">
        <v>2044</v>
      </c>
      <c r="N608" t="s">
        <v>693</v>
      </c>
      <c r="P608" t="s">
        <v>13</v>
      </c>
      <c r="Q608" s="108" t="s">
        <v>13</v>
      </c>
      <c r="R608" t="s">
        <v>701</v>
      </c>
      <c r="S608" s="108" t="s">
        <v>701</v>
      </c>
      <c r="V608" t="s">
        <v>695</v>
      </c>
      <c r="W608" s="108">
        <v>4</v>
      </c>
      <c r="X608" t="s">
        <v>88</v>
      </c>
      <c r="Y608" t="s">
        <v>690</v>
      </c>
      <c r="AD608" s="108" t="s">
        <v>144</v>
      </c>
      <c r="AE608" s="108">
        <v>0</v>
      </c>
      <c r="AG608" s="108"/>
      <c r="AH608">
        <v>89.9</v>
      </c>
      <c r="AI608">
        <v>2.5</v>
      </c>
      <c r="AJ608">
        <v>1</v>
      </c>
      <c r="AK608" t="s">
        <v>108</v>
      </c>
      <c r="AL608" t="s">
        <v>106</v>
      </c>
      <c r="AN608">
        <v>0</v>
      </c>
      <c r="AT608">
        <v>0</v>
      </c>
      <c r="AZ608">
        <v>10</v>
      </c>
      <c r="BA608">
        <v>2</v>
      </c>
      <c r="BB608">
        <v>0.5</v>
      </c>
      <c r="BC608" t="s">
        <v>108</v>
      </c>
      <c r="BD608" t="s">
        <v>106</v>
      </c>
      <c r="BF608">
        <v>0</v>
      </c>
      <c r="BL608">
        <v>0.1</v>
      </c>
      <c r="BM608">
        <v>0.1</v>
      </c>
      <c r="BN608">
        <v>0.1</v>
      </c>
      <c r="BO608" t="s">
        <v>108</v>
      </c>
      <c r="BP608" t="s">
        <v>106</v>
      </c>
      <c r="BX608">
        <v>0</v>
      </c>
      <c r="CE608" t="s">
        <v>709</v>
      </c>
      <c r="CL608" s="108"/>
      <c r="CM608" s="108"/>
    </row>
    <row r="609" spans="1:91">
      <c r="A609" s="123">
        <v>43309</v>
      </c>
      <c r="B609" s="108"/>
      <c r="D609" s="108" t="s">
        <v>1208</v>
      </c>
      <c r="E609" s="108">
        <v>126</v>
      </c>
      <c r="F609" s="108">
        <v>2</v>
      </c>
      <c r="G609" s="124" t="s">
        <v>614</v>
      </c>
      <c r="H609" s="108">
        <v>0</v>
      </c>
      <c r="I609" s="108">
        <v>44</v>
      </c>
      <c r="J609" s="132" t="s">
        <v>707</v>
      </c>
      <c r="K609" s="142">
        <v>291.54500000000002</v>
      </c>
      <c r="L609" s="142">
        <v>291.98500000000001</v>
      </c>
      <c r="M609" s="113" t="s">
        <v>2044</v>
      </c>
      <c r="N609" t="s">
        <v>693</v>
      </c>
      <c r="P609" t="s">
        <v>13</v>
      </c>
      <c r="Q609" s="108" t="s">
        <v>13</v>
      </c>
      <c r="R609" t="s">
        <v>701</v>
      </c>
      <c r="S609" s="108" t="s">
        <v>701</v>
      </c>
      <c r="V609" t="s">
        <v>695</v>
      </c>
      <c r="W609" s="108">
        <v>4</v>
      </c>
      <c r="X609" t="s">
        <v>88</v>
      </c>
      <c r="Y609" t="s">
        <v>690</v>
      </c>
      <c r="AD609" s="108" t="s">
        <v>144</v>
      </c>
      <c r="AE609" s="108">
        <v>0</v>
      </c>
      <c r="AG609" s="108"/>
      <c r="AH609">
        <v>89.9</v>
      </c>
      <c r="AI609">
        <v>2.5</v>
      </c>
      <c r="AJ609">
        <v>1</v>
      </c>
      <c r="AK609" t="s">
        <v>108</v>
      </c>
      <c r="AL609" t="s">
        <v>106</v>
      </c>
      <c r="AN609">
        <v>0</v>
      </c>
      <c r="AT609">
        <v>0</v>
      </c>
      <c r="AZ609">
        <v>10</v>
      </c>
      <c r="BA609">
        <v>2</v>
      </c>
      <c r="BB609">
        <v>0.5</v>
      </c>
      <c r="BC609" t="s">
        <v>108</v>
      </c>
      <c r="BD609" t="s">
        <v>106</v>
      </c>
      <c r="BF609">
        <v>0</v>
      </c>
      <c r="BL609">
        <v>0.1</v>
      </c>
      <c r="BM609">
        <v>0.1</v>
      </c>
      <c r="BN609">
        <v>0.1</v>
      </c>
      <c r="BO609" t="s">
        <v>108</v>
      </c>
      <c r="BP609" t="s">
        <v>106</v>
      </c>
      <c r="BX609">
        <v>0</v>
      </c>
      <c r="CE609" t="s">
        <v>709</v>
      </c>
      <c r="CL609" s="108"/>
      <c r="CM609" s="108"/>
    </row>
    <row r="610" spans="1:91">
      <c r="A610" s="123">
        <v>43309</v>
      </c>
      <c r="B610" s="108"/>
      <c r="D610" s="108" t="s">
        <v>1208</v>
      </c>
      <c r="E610" s="108">
        <v>126</v>
      </c>
      <c r="F610" s="108">
        <v>3</v>
      </c>
      <c r="G610" s="124" t="s">
        <v>615</v>
      </c>
      <c r="H610" s="108">
        <v>0</v>
      </c>
      <c r="I610" s="108">
        <v>100</v>
      </c>
      <c r="J610" s="132" t="s">
        <v>707</v>
      </c>
      <c r="K610" s="142">
        <v>291.98500000000001</v>
      </c>
      <c r="L610" s="142">
        <v>292.98500000000001</v>
      </c>
      <c r="M610" s="113" t="s">
        <v>2044</v>
      </c>
      <c r="N610" t="s">
        <v>693</v>
      </c>
      <c r="P610" t="s">
        <v>13</v>
      </c>
      <c r="Q610" s="108" t="s">
        <v>13</v>
      </c>
      <c r="R610" t="s">
        <v>701</v>
      </c>
      <c r="S610" s="108" t="s">
        <v>701</v>
      </c>
      <c r="V610" t="s">
        <v>695</v>
      </c>
      <c r="W610" s="108">
        <v>4</v>
      </c>
      <c r="X610" t="s">
        <v>88</v>
      </c>
      <c r="Y610" t="s">
        <v>690</v>
      </c>
      <c r="AD610" s="108" t="s">
        <v>144</v>
      </c>
      <c r="AE610" s="108">
        <v>0</v>
      </c>
      <c r="AG610" s="108"/>
      <c r="AH610">
        <v>89.9</v>
      </c>
      <c r="AI610">
        <v>2.5</v>
      </c>
      <c r="AJ610">
        <v>1</v>
      </c>
      <c r="AK610" t="s">
        <v>108</v>
      </c>
      <c r="AL610" t="s">
        <v>106</v>
      </c>
      <c r="AN610">
        <v>0</v>
      </c>
      <c r="AT610">
        <v>0</v>
      </c>
      <c r="AZ610">
        <v>10</v>
      </c>
      <c r="BA610">
        <v>2</v>
      </c>
      <c r="BB610">
        <v>0.5</v>
      </c>
      <c r="BC610" t="s">
        <v>108</v>
      </c>
      <c r="BD610" t="s">
        <v>106</v>
      </c>
      <c r="BF610">
        <v>0</v>
      </c>
      <c r="BL610">
        <v>0.1</v>
      </c>
      <c r="BM610">
        <v>0.1</v>
      </c>
      <c r="BN610">
        <v>0.1</v>
      </c>
      <c r="BO610" t="s">
        <v>108</v>
      </c>
      <c r="BP610" t="s">
        <v>106</v>
      </c>
      <c r="BX610">
        <v>0</v>
      </c>
      <c r="CE610" t="s">
        <v>709</v>
      </c>
      <c r="CL610" s="108"/>
      <c r="CM610" s="108"/>
    </row>
    <row r="611" spans="1:91">
      <c r="A611" s="123">
        <v>43309</v>
      </c>
      <c r="B611" s="108"/>
      <c r="D611" s="108" t="s">
        <v>1208</v>
      </c>
      <c r="E611" s="108">
        <v>126</v>
      </c>
      <c r="F611" s="108">
        <v>4</v>
      </c>
      <c r="G611" s="124" t="s">
        <v>1189</v>
      </c>
      <c r="H611" s="108">
        <v>0</v>
      </c>
      <c r="I611" s="108">
        <v>79.5</v>
      </c>
      <c r="J611" s="132" t="s">
        <v>707</v>
      </c>
      <c r="K611" s="142">
        <v>292.98500000000001</v>
      </c>
      <c r="L611" s="142">
        <v>293.78000000000003</v>
      </c>
      <c r="M611" s="113" t="s">
        <v>2044</v>
      </c>
      <c r="N611" t="s">
        <v>693</v>
      </c>
      <c r="P611" t="s">
        <v>13</v>
      </c>
      <c r="Q611" s="108" t="s">
        <v>13</v>
      </c>
      <c r="R611" t="s">
        <v>701</v>
      </c>
      <c r="S611" s="108" t="s">
        <v>701</v>
      </c>
      <c r="V611" t="s">
        <v>695</v>
      </c>
      <c r="W611" s="108">
        <v>4</v>
      </c>
      <c r="X611" t="s">
        <v>88</v>
      </c>
      <c r="Y611" t="s">
        <v>690</v>
      </c>
      <c r="AD611" s="108" t="s">
        <v>144</v>
      </c>
      <c r="AE611" s="108">
        <v>0</v>
      </c>
      <c r="AG611" s="108"/>
      <c r="AH611">
        <v>89.9</v>
      </c>
      <c r="AI611">
        <v>2.5</v>
      </c>
      <c r="AJ611">
        <v>1</v>
      </c>
      <c r="AK611" t="s">
        <v>108</v>
      </c>
      <c r="AL611" t="s">
        <v>106</v>
      </c>
      <c r="AN611">
        <v>0</v>
      </c>
      <c r="AT611">
        <v>0</v>
      </c>
      <c r="AZ611">
        <v>10</v>
      </c>
      <c r="BA611">
        <v>2</v>
      </c>
      <c r="BB611">
        <v>0.5</v>
      </c>
      <c r="BC611" t="s">
        <v>108</v>
      </c>
      <c r="BD611" t="s">
        <v>106</v>
      </c>
      <c r="BF611">
        <v>0</v>
      </c>
      <c r="BL611">
        <v>0.1</v>
      </c>
      <c r="BM611">
        <v>0.1</v>
      </c>
      <c r="BN611">
        <v>0.1</v>
      </c>
      <c r="BO611" t="s">
        <v>108</v>
      </c>
      <c r="BP611" t="s">
        <v>106</v>
      </c>
      <c r="BX611">
        <v>0</v>
      </c>
      <c r="CE611" t="s">
        <v>709</v>
      </c>
      <c r="CL611" s="108"/>
      <c r="CM611" s="108"/>
    </row>
    <row r="612" spans="1:91">
      <c r="A612" s="123">
        <v>43309</v>
      </c>
      <c r="B612" s="108"/>
      <c r="D612" s="108" t="s">
        <v>1208</v>
      </c>
      <c r="E612" s="108">
        <v>126</v>
      </c>
      <c r="F612" s="108">
        <v>5</v>
      </c>
      <c r="G612" s="124" t="s">
        <v>1191</v>
      </c>
      <c r="H612" s="108">
        <v>0</v>
      </c>
      <c r="I612" s="108">
        <v>43</v>
      </c>
      <c r="J612" s="132" t="s">
        <v>707</v>
      </c>
      <c r="K612" s="142">
        <v>293.77999999999997</v>
      </c>
      <c r="L612" s="142">
        <v>294.20999999999998</v>
      </c>
      <c r="M612" s="113" t="s">
        <v>2044</v>
      </c>
      <c r="N612" t="s">
        <v>693</v>
      </c>
      <c r="P612" t="s">
        <v>13</v>
      </c>
      <c r="Q612" s="108" t="s">
        <v>13</v>
      </c>
      <c r="R612" t="s">
        <v>701</v>
      </c>
      <c r="S612" s="108" t="s">
        <v>701</v>
      </c>
      <c r="V612" t="s">
        <v>695</v>
      </c>
      <c r="W612" s="108">
        <v>4</v>
      </c>
      <c r="X612" t="s">
        <v>88</v>
      </c>
      <c r="Y612" t="s">
        <v>690</v>
      </c>
      <c r="AD612" s="108" t="s">
        <v>144</v>
      </c>
      <c r="AE612" s="108">
        <v>0</v>
      </c>
      <c r="AG612" s="108"/>
      <c r="AH612">
        <v>89.9</v>
      </c>
      <c r="AI612">
        <v>2.5</v>
      </c>
      <c r="AJ612">
        <v>1</v>
      </c>
      <c r="AK612" t="s">
        <v>108</v>
      </c>
      <c r="AL612" t="s">
        <v>106</v>
      </c>
      <c r="AN612">
        <v>0</v>
      </c>
      <c r="AT612">
        <v>0</v>
      </c>
      <c r="AZ612">
        <v>10</v>
      </c>
      <c r="BA612">
        <v>2</v>
      </c>
      <c r="BB612">
        <v>0.5</v>
      </c>
      <c r="BC612" t="s">
        <v>108</v>
      </c>
      <c r="BD612" t="s">
        <v>106</v>
      </c>
      <c r="BF612">
        <v>0</v>
      </c>
      <c r="BL612">
        <v>0.1</v>
      </c>
      <c r="BM612">
        <v>0.1</v>
      </c>
      <c r="BN612">
        <v>0.1</v>
      </c>
      <c r="BO612" t="s">
        <v>108</v>
      </c>
      <c r="BP612" t="s">
        <v>106</v>
      </c>
      <c r="BX612">
        <v>0</v>
      </c>
      <c r="CE612" t="s">
        <v>709</v>
      </c>
      <c r="CL612" s="108"/>
      <c r="CM612" s="108"/>
    </row>
    <row r="613" spans="1:91">
      <c r="A613" s="123">
        <v>43309</v>
      </c>
      <c r="B613" s="108"/>
      <c r="D613" s="108" t="s">
        <v>1208</v>
      </c>
      <c r="E613" s="108">
        <v>127</v>
      </c>
      <c r="F613" s="108">
        <v>1</v>
      </c>
      <c r="G613" s="124" t="s">
        <v>616</v>
      </c>
      <c r="H613" s="108">
        <v>0</v>
      </c>
      <c r="I613" s="108">
        <v>3.5</v>
      </c>
      <c r="J613" s="132" t="s">
        <v>707</v>
      </c>
      <c r="K613" s="142">
        <v>293.60000000000002</v>
      </c>
      <c r="L613" s="142">
        <v>293.63500000000005</v>
      </c>
      <c r="M613" s="113" t="s">
        <v>2044</v>
      </c>
      <c r="N613" t="s">
        <v>693</v>
      </c>
      <c r="P613" t="s">
        <v>13</v>
      </c>
      <c r="Q613" s="108" t="s">
        <v>13</v>
      </c>
      <c r="R613" t="s">
        <v>701</v>
      </c>
      <c r="S613" s="108" t="s">
        <v>24</v>
      </c>
      <c r="V613" t="s">
        <v>695</v>
      </c>
      <c r="W613" s="108">
        <v>4</v>
      </c>
      <c r="X613" t="s">
        <v>88</v>
      </c>
      <c r="Y613" t="s">
        <v>690</v>
      </c>
      <c r="AD613" s="108" t="s">
        <v>144</v>
      </c>
      <c r="AE613" s="108">
        <v>0</v>
      </c>
      <c r="AG613" s="108"/>
      <c r="AH613">
        <v>89.9</v>
      </c>
      <c r="AI613">
        <v>2.5</v>
      </c>
      <c r="AJ613">
        <v>1</v>
      </c>
      <c r="AK613" t="s">
        <v>108</v>
      </c>
      <c r="AL613" t="s">
        <v>106</v>
      </c>
      <c r="AN613">
        <v>0</v>
      </c>
      <c r="AT613">
        <v>0</v>
      </c>
      <c r="AZ613">
        <v>10</v>
      </c>
      <c r="BA613">
        <v>2</v>
      </c>
      <c r="BB613">
        <v>0.5</v>
      </c>
      <c r="BC613" t="s">
        <v>108</v>
      </c>
      <c r="BD613" t="s">
        <v>106</v>
      </c>
      <c r="BF613">
        <v>0</v>
      </c>
      <c r="BL613">
        <v>0.1</v>
      </c>
      <c r="BM613">
        <v>0.1</v>
      </c>
      <c r="BN613">
        <v>0.1</v>
      </c>
      <c r="BO613" t="s">
        <v>108</v>
      </c>
      <c r="BP613" t="s">
        <v>106</v>
      </c>
      <c r="BX613">
        <v>0</v>
      </c>
      <c r="CE613" t="s">
        <v>709</v>
      </c>
      <c r="CL613" s="108"/>
      <c r="CM613" s="108"/>
    </row>
    <row r="614" spans="1:91">
      <c r="A614" s="123">
        <v>43309</v>
      </c>
      <c r="B614" s="108"/>
      <c r="D614" s="108" t="s">
        <v>1208</v>
      </c>
      <c r="E614" s="108">
        <v>127</v>
      </c>
      <c r="F614" s="108">
        <v>1</v>
      </c>
      <c r="G614" s="124" t="s">
        <v>616</v>
      </c>
      <c r="H614" s="108">
        <v>3.5</v>
      </c>
      <c r="I614" s="108">
        <v>45</v>
      </c>
      <c r="J614" s="132" t="s">
        <v>707</v>
      </c>
      <c r="K614" s="142">
        <v>293.63500000000005</v>
      </c>
      <c r="L614" s="142">
        <v>294.05</v>
      </c>
      <c r="M614" s="113" t="s">
        <v>2045</v>
      </c>
      <c r="N614" t="s">
        <v>693</v>
      </c>
      <c r="O614" t="s">
        <v>28</v>
      </c>
      <c r="P614" t="s">
        <v>12</v>
      </c>
      <c r="Q614" s="108" t="s">
        <v>1326</v>
      </c>
      <c r="R614" t="s">
        <v>24</v>
      </c>
      <c r="S614" s="108" t="s">
        <v>24</v>
      </c>
      <c r="T614" t="s">
        <v>158</v>
      </c>
      <c r="U614" t="s">
        <v>138</v>
      </c>
      <c r="V614" t="s">
        <v>695</v>
      </c>
      <c r="W614" s="108">
        <v>4</v>
      </c>
      <c r="X614" t="s">
        <v>88</v>
      </c>
      <c r="Y614" t="s">
        <v>92</v>
      </c>
      <c r="AD614" s="108" t="s">
        <v>144</v>
      </c>
      <c r="AE614" s="108">
        <v>0</v>
      </c>
      <c r="AG614" s="108"/>
      <c r="AH614">
        <v>94</v>
      </c>
      <c r="AI614">
        <v>1.5</v>
      </c>
      <c r="AJ614">
        <v>1</v>
      </c>
      <c r="AK614" t="s">
        <v>108</v>
      </c>
      <c r="AL614" t="s">
        <v>106</v>
      </c>
      <c r="AN614">
        <v>0</v>
      </c>
      <c r="AT614">
        <v>0</v>
      </c>
      <c r="AZ614">
        <v>5</v>
      </c>
      <c r="BA614">
        <v>3</v>
      </c>
      <c r="BB614">
        <v>2</v>
      </c>
      <c r="BC614" t="s">
        <v>108</v>
      </c>
      <c r="BD614" t="s">
        <v>106</v>
      </c>
      <c r="BF614">
        <v>0</v>
      </c>
      <c r="BL614">
        <v>1</v>
      </c>
      <c r="BM614">
        <v>2</v>
      </c>
      <c r="BN614">
        <v>1</v>
      </c>
      <c r="BO614" t="s">
        <v>108</v>
      </c>
      <c r="BP614" t="s">
        <v>106</v>
      </c>
      <c r="BX614">
        <v>0</v>
      </c>
      <c r="CE614" t="s">
        <v>2046</v>
      </c>
      <c r="CL614" s="108"/>
      <c r="CM614" s="108"/>
    </row>
    <row r="615" spans="1:91">
      <c r="A615" s="123">
        <v>43309</v>
      </c>
      <c r="B615" s="108"/>
      <c r="D615" s="108" t="s">
        <v>1208</v>
      </c>
      <c r="E615" s="108">
        <v>127</v>
      </c>
      <c r="F615" s="108">
        <v>1</v>
      </c>
      <c r="G615" s="124" t="s">
        <v>616</v>
      </c>
      <c r="H615" s="108">
        <v>45</v>
      </c>
      <c r="I615" s="108">
        <v>83</v>
      </c>
      <c r="J615" s="132" t="s">
        <v>707</v>
      </c>
      <c r="K615" s="142">
        <v>294.05</v>
      </c>
      <c r="L615" s="142">
        <v>294.43</v>
      </c>
      <c r="M615" s="113" t="s">
        <v>2047</v>
      </c>
      <c r="N615" t="s">
        <v>693</v>
      </c>
      <c r="O615" t="s">
        <v>28</v>
      </c>
      <c r="P615" t="s">
        <v>12</v>
      </c>
      <c r="Q615" s="108" t="s">
        <v>1326</v>
      </c>
      <c r="R615" t="s">
        <v>24</v>
      </c>
      <c r="S615" s="108" t="s">
        <v>701</v>
      </c>
      <c r="T615" t="s">
        <v>131</v>
      </c>
      <c r="U615" t="s">
        <v>136</v>
      </c>
      <c r="V615" t="s">
        <v>695</v>
      </c>
      <c r="W615" s="108">
        <v>4</v>
      </c>
      <c r="X615" t="s">
        <v>88</v>
      </c>
      <c r="Y615" t="s">
        <v>92</v>
      </c>
      <c r="AD615" s="108" t="s">
        <v>144</v>
      </c>
      <c r="AE615" s="108">
        <v>0</v>
      </c>
      <c r="AG615" s="108"/>
      <c r="AH615">
        <v>90</v>
      </c>
      <c r="AI615">
        <v>1.5</v>
      </c>
      <c r="AJ615">
        <v>1</v>
      </c>
      <c r="AK615" t="s">
        <v>108</v>
      </c>
      <c r="AL615" t="s">
        <v>106</v>
      </c>
      <c r="AN615">
        <v>0</v>
      </c>
      <c r="AT615">
        <v>0</v>
      </c>
      <c r="AZ615">
        <v>9.5</v>
      </c>
      <c r="BA615">
        <v>7</v>
      </c>
      <c r="BB615">
        <v>5</v>
      </c>
      <c r="BC615" t="s">
        <v>108</v>
      </c>
      <c r="BD615" t="s">
        <v>106</v>
      </c>
      <c r="BF615">
        <v>0</v>
      </c>
      <c r="BL615">
        <v>0.5</v>
      </c>
      <c r="BM615">
        <v>2</v>
      </c>
      <c r="BN615">
        <v>1</v>
      </c>
      <c r="BO615" t="s">
        <v>108</v>
      </c>
      <c r="BP615" t="s">
        <v>106</v>
      </c>
      <c r="BX615">
        <v>0</v>
      </c>
      <c r="CE615" t="s">
        <v>2046</v>
      </c>
      <c r="CL615" s="108"/>
      <c r="CM615" s="108"/>
    </row>
    <row r="616" spans="1:91">
      <c r="A616" s="123">
        <v>43309</v>
      </c>
      <c r="B616" s="108"/>
      <c r="D616" s="108" t="s">
        <v>1208</v>
      </c>
      <c r="E616" s="108">
        <v>127</v>
      </c>
      <c r="F616" s="108">
        <v>2</v>
      </c>
      <c r="G616" s="124" t="s">
        <v>617</v>
      </c>
      <c r="H616" s="108">
        <v>0</v>
      </c>
      <c r="I616" s="108">
        <v>10</v>
      </c>
      <c r="J616" s="132" t="s">
        <v>707</v>
      </c>
      <c r="K616" s="142">
        <v>294.43</v>
      </c>
      <c r="L616" s="142">
        <v>294.53000000000003</v>
      </c>
      <c r="M616" s="113" t="s">
        <v>2047</v>
      </c>
      <c r="N616" t="s">
        <v>693</v>
      </c>
      <c r="O616" t="s">
        <v>28</v>
      </c>
      <c r="P616" t="s">
        <v>12</v>
      </c>
      <c r="Q616" s="108" t="s">
        <v>1326</v>
      </c>
      <c r="R616" t="s">
        <v>701</v>
      </c>
      <c r="S616" s="108" t="s">
        <v>24</v>
      </c>
      <c r="V616" t="s">
        <v>695</v>
      </c>
      <c r="W616" s="108">
        <v>4</v>
      </c>
      <c r="X616" t="s">
        <v>88</v>
      </c>
      <c r="Y616" t="s">
        <v>92</v>
      </c>
      <c r="AD616" s="108" t="s">
        <v>144</v>
      </c>
      <c r="AE616" s="108">
        <v>0</v>
      </c>
      <c r="AG616" s="108"/>
      <c r="AH616">
        <v>90</v>
      </c>
      <c r="AI616">
        <v>1.5</v>
      </c>
      <c r="AJ616">
        <v>1</v>
      </c>
      <c r="AK616" t="s">
        <v>108</v>
      </c>
      <c r="AL616" t="s">
        <v>106</v>
      </c>
      <c r="AN616">
        <v>0</v>
      </c>
      <c r="AT616">
        <v>0</v>
      </c>
      <c r="AZ616">
        <v>9.5</v>
      </c>
      <c r="BA616">
        <v>7</v>
      </c>
      <c r="BB616">
        <v>5</v>
      </c>
      <c r="BC616" t="s">
        <v>108</v>
      </c>
      <c r="BD616" t="s">
        <v>106</v>
      </c>
      <c r="BF616">
        <v>0</v>
      </c>
      <c r="BL616">
        <v>0.5</v>
      </c>
      <c r="BM616">
        <v>2</v>
      </c>
      <c r="BN616">
        <v>1</v>
      </c>
      <c r="BO616" t="s">
        <v>108</v>
      </c>
      <c r="BP616" t="s">
        <v>106</v>
      </c>
      <c r="BX616">
        <v>0</v>
      </c>
      <c r="CE616" t="s">
        <v>2046</v>
      </c>
      <c r="CL616" s="108"/>
      <c r="CM616" s="108"/>
    </row>
    <row r="617" spans="1:91">
      <c r="A617" s="123">
        <v>43309</v>
      </c>
      <c r="B617" s="108"/>
      <c r="D617" s="108" t="s">
        <v>1208</v>
      </c>
      <c r="E617" s="108">
        <v>127</v>
      </c>
      <c r="F617" s="108">
        <v>2</v>
      </c>
      <c r="G617" s="124" t="s">
        <v>617</v>
      </c>
      <c r="H617" s="108">
        <v>10</v>
      </c>
      <c r="I617" s="108">
        <v>28</v>
      </c>
      <c r="J617" s="132" t="s">
        <v>707</v>
      </c>
      <c r="K617" s="142">
        <v>294.53000000000003</v>
      </c>
      <c r="L617" s="142">
        <v>294.70999999999998</v>
      </c>
      <c r="M617" s="113" t="s">
        <v>2048</v>
      </c>
      <c r="N617" t="s">
        <v>693</v>
      </c>
      <c r="P617" t="s">
        <v>13</v>
      </c>
      <c r="Q617" s="108" t="s">
        <v>13</v>
      </c>
      <c r="R617" t="s">
        <v>24</v>
      </c>
      <c r="S617" s="108" t="s">
        <v>24</v>
      </c>
      <c r="T617" t="s">
        <v>131</v>
      </c>
      <c r="U617" t="s">
        <v>136</v>
      </c>
      <c r="V617" t="s">
        <v>695</v>
      </c>
      <c r="W617" s="108">
        <v>4</v>
      </c>
      <c r="X617" t="s">
        <v>88</v>
      </c>
      <c r="Y617" t="s">
        <v>708</v>
      </c>
      <c r="AD617" s="108" t="s">
        <v>144</v>
      </c>
      <c r="AE617" s="108">
        <v>0</v>
      </c>
      <c r="AG617" s="108"/>
      <c r="AH617">
        <v>84.9</v>
      </c>
      <c r="AI617">
        <v>1.5</v>
      </c>
      <c r="AJ617">
        <v>1</v>
      </c>
      <c r="AK617" t="s">
        <v>108</v>
      </c>
      <c r="AL617" t="s">
        <v>106</v>
      </c>
      <c r="AN617">
        <v>0</v>
      </c>
      <c r="AT617">
        <v>0</v>
      </c>
      <c r="AZ617">
        <v>15</v>
      </c>
      <c r="BA617">
        <v>8</v>
      </c>
      <c r="BB617">
        <v>3</v>
      </c>
      <c r="BC617" t="s">
        <v>108</v>
      </c>
      <c r="BD617" t="s">
        <v>106</v>
      </c>
      <c r="BF617">
        <v>0</v>
      </c>
      <c r="BL617">
        <v>0.1</v>
      </c>
      <c r="BM617">
        <v>0.5</v>
      </c>
      <c r="BN617">
        <v>0.1</v>
      </c>
      <c r="BO617" t="s">
        <v>108</v>
      </c>
      <c r="BP617" t="s">
        <v>106</v>
      </c>
      <c r="BX617">
        <v>0</v>
      </c>
      <c r="CE617" t="s">
        <v>2049</v>
      </c>
      <c r="CL617" s="108"/>
      <c r="CM617" s="108"/>
    </row>
    <row r="618" spans="1:91">
      <c r="A618" s="123">
        <v>43309</v>
      </c>
      <c r="B618" s="108"/>
      <c r="D618" s="108" t="s">
        <v>1208</v>
      </c>
      <c r="E618" s="108">
        <v>127</v>
      </c>
      <c r="F618" s="108">
        <v>2</v>
      </c>
      <c r="G618" s="124" t="s">
        <v>617</v>
      </c>
      <c r="H618" s="108">
        <v>28</v>
      </c>
      <c r="I618" s="108">
        <v>71</v>
      </c>
      <c r="J618" s="132" t="s">
        <v>707</v>
      </c>
      <c r="K618" s="142">
        <v>294.70999999999998</v>
      </c>
      <c r="L618" s="142">
        <v>295.14</v>
      </c>
      <c r="M618" s="113" t="s">
        <v>2050</v>
      </c>
      <c r="N618" t="s">
        <v>693</v>
      </c>
      <c r="P618" t="s">
        <v>13</v>
      </c>
      <c r="Q618" s="108" t="s">
        <v>13</v>
      </c>
      <c r="R618" t="s">
        <v>24</v>
      </c>
      <c r="S618" s="108" t="s">
        <v>701</v>
      </c>
      <c r="T618" t="s">
        <v>131</v>
      </c>
      <c r="U618" t="s">
        <v>137</v>
      </c>
      <c r="V618" t="s">
        <v>695</v>
      </c>
      <c r="W618" s="108">
        <v>4</v>
      </c>
      <c r="X618" t="s">
        <v>88</v>
      </c>
      <c r="Y618" t="s">
        <v>690</v>
      </c>
      <c r="AD618" s="108" t="s">
        <v>144</v>
      </c>
      <c r="AE618" s="108">
        <v>0</v>
      </c>
      <c r="AG618" s="108"/>
      <c r="AH618">
        <v>84.9</v>
      </c>
      <c r="AI618">
        <v>1.5</v>
      </c>
      <c r="AJ618">
        <v>1</v>
      </c>
      <c r="AK618" t="s">
        <v>108</v>
      </c>
      <c r="AL618" t="s">
        <v>106</v>
      </c>
      <c r="AN618">
        <v>0</v>
      </c>
      <c r="AT618">
        <v>0</v>
      </c>
      <c r="AZ618">
        <v>15</v>
      </c>
      <c r="BA618">
        <v>8</v>
      </c>
      <c r="BB618">
        <v>3</v>
      </c>
      <c r="BC618" t="s">
        <v>108</v>
      </c>
      <c r="BD618" t="s">
        <v>106</v>
      </c>
      <c r="BF618">
        <v>0</v>
      </c>
      <c r="BL618">
        <v>0.1</v>
      </c>
      <c r="BM618">
        <v>0.5</v>
      </c>
      <c r="BN618">
        <v>0.1</v>
      </c>
      <c r="BO618" t="s">
        <v>108</v>
      </c>
      <c r="BP618" t="s">
        <v>106</v>
      </c>
      <c r="BX618">
        <v>0</v>
      </c>
      <c r="CE618" t="s">
        <v>709</v>
      </c>
      <c r="CL618" s="108"/>
      <c r="CM618" s="108"/>
    </row>
    <row r="619" spans="1:91">
      <c r="A619" s="123">
        <v>43309</v>
      </c>
      <c r="B619" s="108"/>
      <c r="D619" s="108" t="s">
        <v>1208</v>
      </c>
      <c r="E619" s="108">
        <v>127</v>
      </c>
      <c r="F619" s="108">
        <v>3</v>
      </c>
      <c r="G619" s="124" t="s">
        <v>1195</v>
      </c>
      <c r="H619" s="108">
        <v>0</v>
      </c>
      <c r="I619" s="108">
        <v>64.5</v>
      </c>
      <c r="J619" s="132" t="s">
        <v>707</v>
      </c>
      <c r="K619" s="142">
        <v>295.14</v>
      </c>
      <c r="L619" s="142">
        <v>295.78499999999997</v>
      </c>
      <c r="M619" s="113" t="s">
        <v>2050</v>
      </c>
      <c r="N619" t="s">
        <v>693</v>
      </c>
      <c r="P619" t="s">
        <v>13</v>
      </c>
      <c r="Q619" s="108" t="s">
        <v>13</v>
      </c>
      <c r="R619" t="s">
        <v>701</v>
      </c>
      <c r="S619" s="108" t="s">
        <v>701</v>
      </c>
      <c r="V619" t="s">
        <v>695</v>
      </c>
      <c r="W619" s="108">
        <v>4</v>
      </c>
      <c r="X619" t="s">
        <v>88</v>
      </c>
      <c r="Y619" t="s">
        <v>690</v>
      </c>
      <c r="AD619" s="108" t="s">
        <v>144</v>
      </c>
      <c r="AE619" s="108">
        <v>0</v>
      </c>
      <c r="AG619" s="108"/>
      <c r="AH619">
        <v>84.9</v>
      </c>
      <c r="AI619">
        <v>1.5</v>
      </c>
      <c r="AJ619">
        <v>1</v>
      </c>
      <c r="AK619" t="s">
        <v>108</v>
      </c>
      <c r="AL619" t="s">
        <v>106</v>
      </c>
      <c r="AN619">
        <v>0</v>
      </c>
      <c r="AT619">
        <v>0</v>
      </c>
      <c r="AZ619">
        <v>15</v>
      </c>
      <c r="BA619">
        <v>8</v>
      </c>
      <c r="BB619">
        <v>3</v>
      </c>
      <c r="BC619" t="s">
        <v>108</v>
      </c>
      <c r="BD619" t="s">
        <v>106</v>
      </c>
      <c r="BF619">
        <v>0</v>
      </c>
      <c r="BL619">
        <v>0.1</v>
      </c>
      <c r="BM619">
        <v>0.5</v>
      </c>
      <c r="BN619">
        <v>0.1</v>
      </c>
      <c r="BO619" t="s">
        <v>108</v>
      </c>
      <c r="BP619" t="s">
        <v>106</v>
      </c>
      <c r="BX619">
        <v>0</v>
      </c>
      <c r="CE619" t="s">
        <v>709</v>
      </c>
      <c r="CL619" s="108"/>
      <c r="CM619" s="108"/>
    </row>
    <row r="620" spans="1:91">
      <c r="A620" s="123">
        <v>43309</v>
      </c>
      <c r="B620" s="108"/>
      <c r="D620" s="108" t="s">
        <v>1208</v>
      </c>
      <c r="E620" s="108">
        <v>127</v>
      </c>
      <c r="F620" s="108">
        <v>4</v>
      </c>
      <c r="G620" s="124" t="s">
        <v>1197</v>
      </c>
      <c r="H620" s="108">
        <v>0</v>
      </c>
      <c r="I620" s="108">
        <v>69</v>
      </c>
      <c r="J620" s="132" t="s">
        <v>707</v>
      </c>
      <c r="K620" s="142">
        <v>295.78500000000003</v>
      </c>
      <c r="L620" s="142">
        <v>296.47500000000002</v>
      </c>
      <c r="M620" s="113" t="s">
        <v>2050</v>
      </c>
      <c r="N620" t="s">
        <v>693</v>
      </c>
      <c r="P620" t="s">
        <v>13</v>
      </c>
      <c r="Q620" s="108" t="s">
        <v>13</v>
      </c>
      <c r="R620" t="s">
        <v>701</v>
      </c>
      <c r="S620" s="108" t="s">
        <v>24</v>
      </c>
      <c r="V620" t="s">
        <v>695</v>
      </c>
      <c r="W620" s="108">
        <v>4</v>
      </c>
      <c r="X620" t="s">
        <v>88</v>
      </c>
      <c r="Y620" t="s">
        <v>690</v>
      </c>
      <c r="AD620" s="108" t="s">
        <v>144</v>
      </c>
      <c r="AE620" s="108">
        <v>0</v>
      </c>
      <c r="AG620" s="108"/>
      <c r="AH620">
        <v>84.9</v>
      </c>
      <c r="AI620">
        <v>1.5</v>
      </c>
      <c r="AJ620">
        <v>1</v>
      </c>
      <c r="AK620" t="s">
        <v>108</v>
      </c>
      <c r="AL620" t="s">
        <v>106</v>
      </c>
      <c r="AN620">
        <v>0</v>
      </c>
      <c r="AT620">
        <v>0</v>
      </c>
      <c r="AZ620">
        <v>15</v>
      </c>
      <c r="BA620">
        <v>8</v>
      </c>
      <c r="BB620">
        <v>3</v>
      </c>
      <c r="BC620" t="s">
        <v>108</v>
      </c>
      <c r="BD620" t="s">
        <v>106</v>
      </c>
      <c r="BF620">
        <v>0</v>
      </c>
      <c r="BL620">
        <v>0.1</v>
      </c>
      <c r="BM620">
        <v>0.5</v>
      </c>
      <c r="BN620">
        <v>0.1</v>
      </c>
      <c r="BO620" t="s">
        <v>108</v>
      </c>
      <c r="BP620" t="s">
        <v>106</v>
      </c>
      <c r="BX620">
        <v>0</v>
      </c>
      <c r="CE620" t="s">
        <v>709</v>
      </c>
      <c r="CL620" s="108"/>
      <c r="CM620" s="108"/>
    </row>
    <row r="621" spans="1:91">
      <c r="A621" s="123">
        <v>43309</v>
      </c>
      <c r="B621" s="108"/>
      <c r="D621" s="108" t="s">
        <v>1208</v>
      </c>
      <c r="E621" s="108">
        <v>127</v>
      </c>
      <c r="F621" s="108">
        <v>4</v>
      </c>
      <c r="G621" s="124" t="s">
        <v>1197</v>
      </c>
      <c r="H621" s="108">
        <v>69</v>
      </c>
      <c r="I621" s="108">
        <v>95.5</v>
      </c>
      <c r="J621" s="132" t="s">
        <v>707</v>
      </c>
      <c r="K621" s="142">
        <v>296.47500000000002</v>
      </c>
      <c r="L621" s="142">
        <v>296.74</v>
      </c>
      <c r="M621" s="113" t="s">
        <v>2051</v>
      </c>
      <c r="N621">
        <v>2</v>
      </c>
      <c r="P621" t="s">
        <v>13</v>
      </c>
      <c r="Q621" s="108" t="s">
        <v>13</v>
      </c>
      <c r="R621" t="s">
        <v>24</v>
      </c>
      <c r="S621" s="108" t="s">
        <v>701</v>
      </c>
      <c r="T621" t="s">
        <v>131</v>
      </c>
      <c r="U621" t="s">
        <v>137</v>
      </c>
      <c r="V621" t="s">
        <v>695</v>
      </c>
      <c r="W621" s="108">
        <v>4</v>
      </c>
      <c r="X621" t="s">
        <v>88</v>
      </c>
      <c r="Y621" t="s">
        <v>708</v>
      </c>
      <c r="AD621" s="108" t="s">
        <v>144</v>
      </c>
      <c r="AE621" s="108">
        <v>0</v>
      </c>
      <c r="AG621" s="108"/>
      <c r="AH621">
        <v>84.9</v>
      </c>
      <c r="AI621">
        <v>1.5</v>
      </c>
      <c r="AJ621">
        <v>1</v>
      </c>
      <c r="AK621" t="s">
        <v>108</v>
      </c>
      <c r="AL621" t="s">
        <v>106</v>
      </c>
      <c r="AN621">
        <v>0</v>
      </c>
      <c r="AT621">
        <v>0</v>
      </c>
      <c r="AZ621">
        <v>15</v>
      </c>
      <c r="BA621">
        <v>8</v>
      </c>
      <c r="BB621">
        <v>3</v>
      </c>
      <c r="BC621" t="s">
        <v>108</v>
      </c>
      <c r="BD621" t="s">
        <v>106</v>
      </c>
      <c r="BF621">
        <v>0</v>
      </c>
      <c r="BL621">
        <v>0.1</v>
      </c>
      <c r="BM621">
        <v>0.5</v>
      </c>
      <c r="BN621">
        <v>0.1</v>
      </c>
      <c r="BO621" t="s">
        <v>108</v>
      </c>
      <c r="BP621" t="s">
        <v>106</v>
      </c>
      <c r="BX621">
        <v>0</v>
      </c>
      <c r="CE621" t="s">
        <v>2049</v>
      </c>
      <c r="CL621" s="108"/>
      <c r="CM621" s="108"/>
    </row>
    <row r="622" spans="1:91">
      <c r="A622" s="123">
        <v>43309</v>
      </c>
      <c r="B622" s="108"/>
      <c r="D622" s="108" t="s">
        <v>1208</v>
      </c>
      <c r="E622" s="108">
        <v>128</v>
      </c>
      <c r="F622" s="108">
        <v>1</v>
      </c>
      <c r="G622" s="124" t="s">
        <v>618</v>
      </c>
      <c r="H622" s="108">
        <v>0</v>
      </c>
      <c r="I622" s="108">
        <v>4</v>
      </c>
      <c r="J622" s="132" t="s">
        <v>707</v>
      </c>
      <c r="K622" s="142">
        <v>296.60000000000002</v>
      </c>
      <c r="L622" s="142">
        <v>296.64000000000004</v>
      </c>
      <c r="M622" s="113" t="s">
        <v>2051</v>
      </c>
      <c r="N622">
        <v>2</v>
      </c>
      <c r="P622" t="s">
        <v>13</v>
      </c>
      <c r="Q622" s="108" t="s">
        <v>13</v>
      </c>
      <c r="R622" t="s">
        <v>701</v>
      </c>
      <c r="S622" s="108" t="s">
        <v>24</v>
      </c>
      <c r="V622" t="s">
        <v>695</v>
      </c>
      <c r="W622" s="108">
        <v>4</v>
      </c>
      <c r="X622" t="s">
        <v>88</v>
      </c>
      <c r="Y622" t="s">
        <v>708</v>
      </c>
      <c r="AD622" s="108" t="s">
        <v>144</v>
      </c>
      <c r="AE622" s="108">
        <v>0</v>
      </c>
      <c r="AG622" s="108"/>
      <c r="AH622">
        <v>84.9</v>
      </c>
      <c r="AI622">
        <v>1.5</v>
      </c>
      <c r="AJ622">
        <v>1</v>
      </c>
      <c r="AK622" t="s">
        <v>108</v>
      </c>
      <c r="AL622" t="s">
        <v>106</v>
      </c>
      <c r="AN622">
        <v>0</v>
      </c>
      <c r="AT622">
        <v>0</v>
      </c>
      <c r="AZ622">
        <v>15</v>
      </c>
      <c r="BA622">
        <v>8</v>
      </c>
      <c r="BB622">
        <v>3</v>
      </c>
      <c r="BC622" t="s">
        <v>108</v>
      </c>
      <c r="BD622" t="s">
        <v>106</v>
      </c>
      <c r="BF622">
        <v>0</v>
      </c>
      <c r="BL622">
        <v>0.1</v>
      </c>
      <c r="BM622">
        <v>0.5</v>
      </c>
      <c r="BN622">
        <v>0.1</v>
      </c>
      <c r="BO622" t="s">
        <v>108</v>
      </c>
      <c r="BP622" t="s">
        <v>106</v>
      </c>
      <c r="BX622">
        <v>0</v>
      </c>
      <c r="CE622" t="s">
        <v>2049</v>
      </c>
      <c r="CL622" s="108"/>
      <c r="CM622" s="108"/>
    </row>
    <row r="623" spans="1:91">
      <c r="A623" s="123">
        <v>43309</v>
      </c>
      <c r="B623" s="108"/>
      <c r="D623" s="108" t="s">
        <v>1208</v>
      </c>
      <c r="E623" s="108">
        <v>128</v>
      </c>
      <c r="F623" s="108">
        <v>1</v>
      </c>
      <c r="G623" s="124" t="s">
        <v>618</v>
      </c>
      <c r="H623" s="108">
        <v>4</v>
      </c>
      <c r="I623" s="108">
        <v>59</v>
      </c>
      <c r="J623" s="132" t="s">
        <v>707</v>
      </c>
      <c r="K623" s="142">
        <v>296.64000000000004</v>
      </c>
      <c r="L623" s="142">
        <v>297.19</v>
      </c>
      <c r="M623" s="113" t="s">
        <v>2052</v>
      </c>
      <c r="N623">
        <v>3</v>
      </c>
      <c r="P623" t="s">
        <v>13</v>
      </c>
      <c r="Q623" s="108" t="s">
        <v>13</v>
      </c>
      <c r="R623" t="s">
        <v>24</v>
      </c>
      <c r="S623" s="108" t="s">
        <v>701</v>
      </c>
      <c r="T623" t="s">
        <v>131</v>
      </c>
      <c r="U623" t="s">
        <v>137</v>
      </c>
      <c r="V623" t="s">
        <v>695</v>
      </c>
      <c r="W623" s="108">
        <v>4</v>
      </c>
      <c r="X623" t="s">
        <v>88</v>
      </c>
      <c r="Y623" t="s">
        <v>690</v>
      </c>
      <c r="AD623" s="108" t="s">
        <v>144</v>
      </c>
      <c r="AE623" s="108">
        <v>0</v>
      </c>
      <c r="AG623" s="108"/>
      <c r="AH623">
        <v>84.9</v>
      </c>
      <c r="AI623">
        <v>1.5</v>
      </c>
      <c r="AJ623">
        <v>1</v>
      </c>
      <c r="AK623" t="s">
        <v>109</v>
      </c>
      <c r="AL623" t="s">
        <v>106</v>
      </c>
      <c r="AN623">
        <v>0</v>
      </c>
      <c r="AT623">
        <v>0</v>
      </c>
      <c r="AZ623">
        <v>15</v>
      </c>
      <c r="BA623">
        <v>8</v>
      </c>
      <c r="BB623">
        <v>3</v>
      </c>
      <c r="BC623" t="s">
        <v>109</v>
      </c>
      <c r="BD623" t="s">
        <v>106</v>
      </c>
      <c r="BF623">
        <v>0</v>
      </c>
      <c r="BL623">
        <v>0.1</v>
      </c>
      <c r="BM623">
        <v>0.5</v>
      </c>
      <c r="BN623">
        <v>0.1</v>
      </c>
      <c r="BO623" t="s">
        <v>109</v>
      </c>
      <c r="BP623" t="s">
        <v>106</v>
      </c>
      <c r="BX623">
        <v>0</v>
      </c>
      <c r="CE623" t="s">
        <v>2049</v>
      </c>
      <c r="CL623" s="108"/>
      <c r="CM623" s="108"/>
    </row>
    <row r="624" spans="1:91">
      <c r="A624" s="123">
        <v>43309</v>
      </c>
      <c r="B624" s="108"/>
      <c r="D624" s="108" t="s">
        <v>1208</v>
      </c>
      <c r="E624" s="108">
        <v>128</v>
      </c>
      <c r="F624" s="108">
        <v>2</v>
      </c>
      <c r="G624" s="124" t="s">
        <v>619</v>
      </c>
      <c r="H624" s="108">
        <v>0</v>
      </c>
      <c r="I624" s="108">
        <v>70</v>
      </c>
      <c r="J624" s="132" t="s">
        <v>707</v>
      </c>
      <c r="K624" s="142">
        <v>297.19</v>
      </c>
      <c r="L624" s="142">
        <v>297.89</v>
      </c>
      <c r="M624" s="113" t="s">
        <v>2052</v>
      </c>
      <c r="N624">
        <v>3</v>
      </c>
      <c r="P624" t="s">
        <v>13</v>
      </c>
      <c r="Q624" s="108" t="s">
        <v>13</v>
      </c>
      <c r="R624" t="s">
        <v>701</v>
      </c>
      <c r="S624" s="108" t="s">
        <v>24</v>
      </c>
      <c r="V624" t="s">
        <v>695</v>
      </c>
      <c r="W624" s="108">
        <v>4</v>
      </c>
      <c r="X624" t="s">
        <v>88</v>
      </c>
      <c r="Y624" t="s">
        <v>690</v>
      </c>
      <c r="AD624" t="s">
        <v>144</v>
      </c>
      <c r="AE624" s="108">
        <v>0</v>
      </c>
      <c r="AH624">
        <v>84.9</v>
      </c>
      <c r="AI624">
        <v>1.5</v>
      </c>
      <c r="AJ624">
        <v>1</v>
      </c>
      <c r="AK624" t="s">
        <v>109</v>
      </c>
      <c r="AL624" t="s">
        <v>106</v>
      </c>
      <c r="AN624">
        <v>0</v>
      </c>
      <c r="AT624">
        <v>0</v>
      </c>
      <c r="AZ624">
        <v>15</v>
      </c>
      <c r="BA624">
        <v>8</v>
      </c>
      <c r="BB624">
        <v>3</v>
      </c>
      <c r="BC624" t="s">
        <v>109</v>
      </c>
      <c r="BD624" t="s">
        <v>106</v>
      </c>
      <c r="BF624">
        <v>0</v>
      </c>
      <c r="BL624">
        <v>0.1</v>
      </c>
      <c r="BM624">
        <v>0.5</v>
      </c>
      <c r="BN624">
        <v>0.1</v>
      </c>
      <c r="BO624" t="s">
        <v>109</v>
      </c>
      <c r="BP624" t="s">
        <v>106</v>
      </c>
      <c r="BX624">
        <v>0</v>
      </c>
      <c r="CE624" t="s">
        <v>2049</v>
      </c>
      <c r="CL624" s="108"/>
      <c r="CM624" s="108"/>
    </row>
    <row r="625" spans="1:91">
      <c r="A625" s="123">
        <v>43309</v>
      </c>
      <c r="B625" s="108"/>
      <c r="D625" s="108" t="s">
        <v>1208</v>
      </c>
      <c r="E625" s="108">
        <v>128</v>
      </c>
      <c r="F625" s="108">
        <v>2</v>
      </c>
      <c r="G625" s="124" t="s">
        <v>619</v>
      </c>
      <c r="H625" s="108">
        <v>70</v>
      </c>
      <c r="I625" s="108">
        <v>85</v>
      </c>
      <c r="J625" s="132" t="s">
        <v>707</v>
      </c>
      <c r="K625" s="142">
        <v>297.89</v>
      </c>
      <c r="L625" s="142">
        <v>298.04000000000002</v>
      </c>
      <c r="M625" s="113" t="s">
        <v>2053</v>
      </c>
      <c r="N625">
        <v>2</v>
      </c>
      <c r="P625" t="s">
        <v>13</v>
      </c>
      <c r="Q625" s="108" t="s">
        <v>13</v>
      </c>
      <c r="R625" t="s">
        <v>24</v>
      </c>
      <c r="S625" s="108" t="s">
        <v>701</v>
      </c>
      <c r="T625" t="s">
        <v>131</v>
      </c>
      <c r="U625" t="s">
        <v>137</v>
      </c>
      <c r="V625" t="s">
        <v>695</v>
      </c>
      <c r="W625" s="108">
        <v>4</v>
      </c>
      <c r="X625" t="s">
        <v>88</v>
      </c>
      <c r="Y625" t="s">
        <v>708</v>
      </c>
      <c r="AD625" t="s">
        <v>144</v>
      </c>
      <c r="AE625" s="108">
        <v>0</v>
      </c>
      <c r="AH625">
        <v>84.9</v>
      </c>
      <c r="AI625">
        <v>1.5</v>
      </c>
      <c r="AJ625">
        <v>1</v>
      </c>
      <c r="AK625" t="s">
        <v>108</v>
      </c>
      <c r="AL625" t="s">
        <v>106</v>
      </c>
      <c r="AN625">
        <v>0</v>
      </c>
      <c r="AT625">
        <v>0</v>
      </c>
      <c r="AZ625">
        <v>15</v>
      </c>
      <c r="BA625">
        <v>8</v>
      </c>
      <c r="BB625">
        <v>3</v>
      </c>
      <c r="BC625" t="s">
        <v>108</v>
      </c>
      <c r="BD625" t="s">
        <v>106</v>
      </c>
      <c r="BF625">
        <v>0</v>
      </c>
      <c r="BL625">
        <v>0.1</v>
      </c>
      <c r="BM625">
        <v>0.5</v>
      </c>
      <c r="BN625">
        <v>0.1</v>
      </c>
      <c r="BO625" t="s">
        <v>108</v>
      </c>
      <c r="BP625" t="s">
        <v>106</v>
      </c>
      <c r="BX625">
        <v>0</v>
      </c>
      <c r="CE625" t="s">
        <v>2049</v>
      </c>
      <c r="CL625" s="108"/>
      <c r="CM625" s="108"/>
    </row>
    <row r="626" spans="1:91">
      <c r="A626" s="123">
        <v>43309</v>
      </c>
      <c r="B626" s="108"/>
      <c r="D626" s="108" t="s">
        <v>1208</v>
      </c>
      <c r="E626" s="108">
        <v>128</v>
      </c>
      <c r="F626" s="108">
        <v>3</v>
      </c>
      <c r="G626" s="124" t="s">
        <v>1201</v>
      </c>
      <c r="H626" s="108">
        <v>0</v>
      </c>
      <c r="I626" s="108">
        <v>5</v>
      </c>
      <c r="J626" s="132" t="s">
        <v>707</v>
      </c>
      <c r="K626" s="142">
        <v>298.04000000000002</v>
      </c>
      <c r="L626" s="142">
        <v>298.09000000000003</v>
      </c>
      <c r="M626" s="113" t="s">
        <v>2053</v>
      </c>
      <c r="N626">
        <v>2</v>
      </c>
      <c r="P626" t="s">
        <v>13</v>
      </c>
      <c r="Q626" s="108" t="s">
        <v>13</v>
      </c>
      <c r="R626" t="s">
        <v>701</v>
      </c>
      <c r="S626" s="108" t="s">
        <v>24</v>
      </c>
      <c r="V626" t="s">
        <v>695</v>
      </c>
      <c r="W626" s="108">
        <v>4</v>
      </c>
      <c r="X626" t="s">
        <v>88</v>
      </c>
      <c r="Y626" t="s">
        <v>708</v>
      </c>
      <c r="AD626" t="s">
        <v>144</v>
      </c>
      <c r="AE626" s="108">
        <v>0</v>
      </c>
      <c r="AH626">
        <v>84.9</v>
      </c>
      <c r="AI626">
        <v>1.5</v>
      </c>
      <c r="AJ626">
        <v>1</v>
      </c>
      <c r="AK626" t="s">
        <v>108</v>
      </c>
      <c r="AL626" t="s">
        <v>106</v>
      </c>
      <c r="AN626">
        <v>0</v>
      </c>
      <c r="AT626">
        <v>0</v>
      </c>
      <c r="AZ626">
        <v>15</v>
      </c>
      <c r="BA626">
        <v>8</v>
      </c>
      <c r="BB626">
        <v>3</v>
      </c>
      <c r="BC626" t="s">
        <v>108</v>
      </c>
      <c r="BD626" t="s">
        <v>106</v>
      </c>
      <c r="BF626">
        <v>0</v>
      </c>
      <c r="BL626">
        <v>0.1</v>
      </c>
      <c r="BM626">
        <v>0.5</v>
      </c>
      <c r="BN626">
        <v>0.1</v>
      </c>
      <c r="BO626" t="s">
        <v>108</v>
      </c>
      <c r="BP626" t="s">
        <v>106</v>
      </c>
      <c r="BX626">
        <v>0</v>
      </c>
      <c r="CE626" t="s">
        <v>2049</v>
      </c>
      <c r="CL626" s="108"/>
      <c r="CM626" s="108"/>
    </row>
    <row r="627" spans="1:91">
      <c r="A627" s="123">
        <v>43309</v>
      </c>
      <c r="B627" s="108"/>
      <c r="D627" s="108" t="s">
        <v>1208</v>
      </c>
      <c r="E627" s="108">
        <v>128</v>
      </c>
      <c r="F627" s="108">
        <v>3</v>
      </c>
      <c r="G627" s="124" t="s">
        <v>1201</v>
      </c>
      <c r="H627" s="108">
        <v>5</v>
      </c>
      <c r="I627" s="108">
        <v>64.5</v>
      </c>
      <c r="J627" s="132" t="s">
        <v>707</v>
      </c>
      <c r="K627" s="142">
        <v>298.09000000000003</v>
      </c>
      <c r="L627" s="142">
        <v>298.685</v>
      </c>
      <c r="M627" s="113" t="s">
        <v>2054</v>
      </c>
      <c r="N627" t="s">
        <v>693</v>
      </c>
      <c r="P627" t="s">
        <v>13</v>
      </c>
      <c r="Q627" s="108" t="s">
        <v>13</v>
      </c>
      <c r="R627" t="s">
        <v>24</v>
      </c>
      <c r="S627" s="108" t="s">
        <v>701</v>
      </c>
      <c r="T627" t="s">
        <v>131</v>
      </c>
      <c r="U627" t="s">
        <v>137</v>
      </c>
      <c r="V627" t="s">
        <v>695</v>
      </c>
      <c r="W627" s="108">
        <v>4</v>
      </c>
      <c r="X627" t="s">
        <v>88</v>
      </c>
      <c r="Y627" t="s">
        <v>690</v>
      </c>
      <c r="AD627" t="s">
        <v>144</v>
      </c>
      <c r="AE627" s="108">
        <v>0</v>
      </c>
      <c r="AH627">
        <v>84.9</v>
      </c>
      <c r="AI627">
        <v>1.5</v>
      </c>
      <c r="AJ627">
        <v>1</v>
      </c>
      <c r="AK627" t="s">
        <v>109</v>
      </c>
      <c r="AL627" t="s">
        <v>106</v>
      </c>
      <c r="AN627">
        <v>0</v>
      </c>
      <c r="AT627">
        <v>0</v>
      </c>
      <c r="AZ627">
        <v>15</v>
      </c>
      <c r="BA627">
        <v>8</v>
      </c>
      <c r="BB627">
        <v>3</v>
      </c>
      <c r="BC627" t="s">
        <v>109</v>
      </c>
      <c r="BD627" t="s">
        <v>106</v>
      </c>
      <c r="BF627">
        <v>0</v>
      </c>
      <c r="BL627">
        <v>0.1</v>
      </c>
      <c r="BM627">
        <v>0.5</v>
      </c>
      <c r="BN627">
        <v>0.1</v>
      </c>
      <c r="BO627" t="s">
        <v>109</v>
      </c>
      <c r="BP627" t="s">
        <v>106</v>
      </c>
      <c r="BX627">
        <v>0</v>
      </c>
      <c r="CE627" t="s">
        <v>2049</v>
      </c>
      <c r="CL627" s="108"/>
      <c r="CM627" s="108"/>
    </row>
    <row r="628" spans="1:91">
      <c r="A628" s="123">
        <v>43309</v>
      </c>
      <c r="B628" s="108"/>
      <c r="D628" s="108" t="s">
        <v>1208</v>
      </c>
      <c r="E628" s="108">
        <v>128</v>
      </c>
      <c r="F628" s="108">
        <v>4</v>
      </c>
      <c r="G628" s="124" t="s">
        <v>1203</v>
      </c>
      <c r="H628" s="108">
        <v>0</v>
      </c>
      <c r="I628" s="108">
        <v>67</v>
      </c>
      <c r="J628" s="132" t="s">
        <v>707</v>
      </c>
      <c r="K628" s="142">
        <v>298.685</v>
      </c>
      <c r="L628" s="142">
        <v>299.35500000000002</v>
      </c>
      <c r="M628" s="113" t="s">
        <v>2054</v>
      </c>
      <c r="N628" t="s">
        <v>693</v>
      </c>
      <c r="P628" t="s">
        <v>13</v>
      </c>
      <c r="Q628" s="108" t="s">
        <v>13</v>
      </c>
      <c r="R628" t="s">
        <v>701</v>
      </c>
      <c r="S628" s="108" t="s">
        <v>701</v>
      </c>
      <c r="V628" t="s">
        <v>695</v>
      </c>
      <c r="W628" s="108">
        <v>4</v>
      </c>
      <c r="X628" t="s">
        <v>88</v>
      </c>
      <c r="Y628" t="s">
        <v>690</v>
      </c>
      <c r="AD628" t="s">
        <v>144</v>
      </c>
      <c r="AE628" s="108">
        <v>0</v>
      </c>
      <c r="AH628">
        <v>84.9</v>
      </c>
      <c r="AI628">
        <v>1.5</v>
      </c>
      <c r="AJ628">
        <v>1</v>
      </c>
      <c r="AK628" t="s">
        <v>109</v>
      </c>
      <c r="AL628" t="s">
        <v>106</v>
      </c>
      <c r="AN628">
        <v>0</v>
      </c>
      <c r="AT628">
        <v>0</v>
      </c>
      <c r="AZ628">
        <v>15</v>
      </c>
      <c r="BA628">
        <v>8</v>
      </c>
      <c r="BB628">
        <v>3</v>
      </c>
      <c r="BC628" t="s">
        <v>109</v>
      </c>
      <c r="BD628" t="s">
        <v>106</v>
      </c>
      <c r="BF628">
        <v>0</v>
      </c>
      <c r="BL628">
        <v>0.1</v>
      </c>
      <c r="BM628">
        <v>0.5</v>
      </c>
      <c r="BN628">
        <v>0.1</v>
      </c>
      <c r="BO628" t="s">
        <v>109</v>
      </c>
      <c r="BP628" t="s">
        <v>106</v>
      </c>
      <c r="BX628">
        <v>0</v>
      </c>
      <c r="CE628" t="s">
        <v>2049</v>
      </c>
      <c r="CL628" s="108"/>
      <c r="CM628" s="108"/>
    </row>
    <row r="629" spans="1:91">
      <c r="A629" s="123">
        <v>43309</v>
      </c>
      <c r="B629" s="108"/>
      <c r="D629" s="108" t="s">
        <v>1208</v>
      </c>
      <c r="E629" s="108">
        <v>128</v>
      </c>
      <c r="F629" s="108">
        <v>5</v>
      </c>
      <c r="G629" s="124" t="s">
        <v>1205</v>
      </c>
      <c r="H629" s="108">
        <v>0</v>
      </c>
      <c r="I629" s="108">
        <v>47.5</v>
      </c>
      <c r="J629" s="132" t="s">
        <v>707</v>
      </c>
      <c r="K629" s="142">
        <v>299.35500000000002</v>
      </c>
      <c r="L629" s="142">
        <v>299.83000000000004</v>
      </c>
      <c r="M629" s="113" t="s">
        <v>2054</v>
      </c>
      <c r="N629" t="s">
        <v>693</v>
      </c>
      <c r="P629" t="s">
        <v>13</v>
      </c>
      <c r="Q629" s="108" t="s">
        <v>13</v>
      </c>
      <c r="R629" t="s">
        <v>701</v>
      </c>
      <c r="S629" s="108" t="s">
        <v>701</v>
      </c>
      <c r="V629" t="s">
        <v>695</v>
      </c>
      <c r="W629" s="108">
        <v>4</v>
      </c>
      <c r="X629" t="s">
        <v>88</v>
      </c>
      <c r="Y629" t="s">
        <v>690</v>
      </c>
      <c r="AD629" t="s">
        <v>144</v>
      </c>
      <c r="AE629" s="108">
        <v>0</v>
      </c>
      <c r="AH629">
        <v>84.9</v>
      </c>
      <c r="AI629">
        <v>1.5</v>
      </c>
      <c r="AJ629">
        <v>1</v>
      </c>
      <c r="AK629" t="s">
        <v>109</v>
      </c>
      <c r="AL629" t="s">
        <v>106</v>
      </c>
      <c r="AN629">
        <v>0</v>
      </c>
      <c r="AT629">
        <v>0</v>
      </c>
      <c r="AZ629">
        <v>15</v>
      </c>
      <c r="BA629">
        <v>8</v>
      </c>
      <c r="BB629">
        <v>3</v>
      </c>
      <c r="BC629" t="s">
        <v>109</v>
      </c>
      <c r="BD629" t="s">
        <v>106</v>
      </c>
      <c r="BF629">
        <v>0</v>
      </c>
      <c r="BL629">
        <v>0.1</v>
      </c>
      <c r="BM629">
        <v>0.5</v>
      </c>
      <c r="BN629">
        <v>0.1</v>
      </c>
      <c r="BO629" t="s">
        <v>109</v>
      </c>
      <c r="BP629" t="s">
        <v>106</v>
      </c>
      <c r="BX629">
        <v>0</v>
      </c>
      <c r="CE629" t="s">
        <v>2049</v>
      </c>
      <c r="CL629" s="108"/>
      <c r="CM629" s="108"/>
    </row>
    <row r="630" spans="1:91">
      <c r="A630" s="123">
        <v>43309</v>
      </c>
      <c r="B630" s="108"/>
      <c r="D630" s="108" t="s">
        <v>1208</v>
      </c>
      <c r="E630" s="108">
        <v>129</v>
      </c>
      <c r="F630" s="108">
        <v>1</v>
      </c>
      <c r="G630" s="124" t="s">
        <v>620</v>
      </c>
      <c r="H630" s="108">
        <v>0</v>
      </c>
      <c r="I630" s="108">
        <v>54</v>
      </c>
      <c r="J630" s="132" t="s">
        <v>707</v>
      </c>
      <c r="K630" s="142">
        <v>299.60000000000002</v>
      </c>
      <c r="L630" s="142">
        <v>300.14000000000004</v>
      </c>
      <c r="M630" s="113" t="s">
        <v>2054</v>
      </c>
      <c r="N630" t="s">
        <v>693</v>
      </c>
      <c r="P630" t="s">
        <v>13</v>
      </c>
      <c r="Q630" s="108" t="s">
        <v>13</v>
      </c>
      <c r="R630" t="s">
        <v>701</v>
      </c>
      <c r="S630" s="108" t="s">
        <v>2055</v>
      </c>
      <c r="V630" t="s">
        <v>695</v>
      </c>
      <c r="W630" s="108">
        <v>4</v>
      </c>
      <c r="X630" t="s">
        <v>88</v>
      </c>
      <c r="Y630" t="s">
        <v>690</v>
      </c>
      <c r="AD630" t="s">
        <v>144</v>
      </c>
      <c r="AE630" s="108">
        <v>0</v>
      </c>
      <c r="AH630">
        <v>84.9</v>
      </c>
      <c r="AI630">
        <v>1.5</v>
      </c>
      <c r="AJ630">
        <v>1</v>
      </c>
      <c r="AK630" t="s">
        <v>109</v>
      </c>
      <c r="AL630" t="s">
        <v>106</v>
      </c>
      <c r="AN630">
        <v>0</v>
      </c>
      <c r="AT630">
        <v>0</v>
      </c>
      <c r="AZ630">
        <v>15</v>
      </c>
      <c r="BA630">
        <v>8</v>
      </c>
      <c r="BB630">
        <v>3</v>
      </c>
      <c r="BC630" t="s">
        <v>109</v>
      </c>
      <c r="BD630" t="s">
        <v>106</v>
      </c>
      <c r="BF630">
        <v>0</v>
      </c>
      <c r="BL630">
        <v>0.1</v>
      </c>
      <c r="BM630">
        <v>0.5</v>
      </c>
      <c r="BN630">
        <v>0.1</v>
      </c>
      <c r="BO630" t="s">
        <v>109</v>
      </c>
      <c r="BP630" t="s">
        <v>106</v>
      </c>
      <c r="BX630">
        <v>0</v>
      </c>
      <c r="CE630" t="s">
        <v>2049</v>
      </c>
      <c r="CL630" s="108"/>
      <c r="CM630" s="108"/>
    </row>
    <row r="631" spans="1:91">
      <c r="A631" s="123"/>
      <c r="B631" s="108"/>
      <c r="D631" s="108"/>
      <c r="E631" s="108"/>
      <c r="F631" s="108"/>
      <c r="G631" s="124"/>
      <c r="H631" s="108"/>
      <c r="I631" s="108"/>
      <c r="J631" s="132"/>
      <c r="K631" s="142"/>
      <c r="L631" s="142"/>
      <c r="M631" s="113"/>
      <c r="Q631" s="108"/>
      <c r="S631" s="108"/>
      <c r="AE631" s="108"/>
      <c r="CL631" s="108"/>
      <c r="CM631" s="108"/>
    </row>
    <row r="632" spans="1:91">
      <c r="A632" s="123"/>
      <c r="B632" s="108"/>
      <c r="D632" s="108"/>
      <c r="E632" s="108"/>
      <c r="F632" s="108"/>
      <c r="G632" s="124"/>
      <c r="H632" s="108"/>
      <c r="I632" s="108"/>
      <c r="J632" s="132"/>
      <c r="K632" s="142"/>
      <c r="L632" s="142"/>
      <c r="M632" s="113"/>
      <c r="Q632" s="108"/>
      <c r="S632" s="108"/>
      <c r="AE632" s="108"/>
      <c r="CL632" s="108"/>
      <c r="CM632" s="108"/>
    </row>
    <row r="633" spans="1:91">
      <c r="A633" s="123"/>
      <c r="B633" s="108"/>
      <c r="D633" s="108"/>
      <c r="E633" s="108"/>
      <c r="F633" s="108"/>
      <c r="G633" s="124"/>
      <c r="H633" s="108"/>
      <c r="I633" s="108"/>
      <c r="J633" s="132"/>
      <c r="K633" s="142"/>
      <c r="L633" s="142"/>
      <c r="M633" s="113"/>
      <c r="Q633" s="108"/>
      <c r="S633" s="108"/>
      <c r="AE633" s="108"/>
      <c r="CL633" s="108"/>
      <c r="CM633" s="108"/>
    </row>
    <row r="634" spans="1:91">
      <c r="A634" s="123"/>
      <c r="B634" s="108"/>
      <c r="D634" s="108"/>
      <c r="E634" s="108"/>
      <c r="F634" s="108"/>
      <c r="G634" s="124"/>
      <c r="H634" s="108"/>
      <c r="I634" s="108"/>
      <c r="J634" s="132"/>
      <c r="K634" s="142"/>
      <c r="L634" s="142"/>
      <c r="M634" s="113"/>
      <c r="Q634" s="108"/>
      <c r="S634" s="108"/>
      <c r="AE634" s="108"/>
      <c r="CL634" s="108"/>
      <c r="CM634" s="108"/>
    </row>
    <row r="635" spans="1:91">
      <c r="A635" s="123"/>
      <c r="B635" s="108"/>
      <c r="D635" s="108"/>
      <c r="E635" s="108"/>
      <c r="F635" s="108"/>
      <c r="G635" s="124"/>
      <c r="H635" s="108"/>
      <c r="I635" s="108"/>
      <c r="J635" s="132"/>
      <c r="K635" s="142"/>
      <c r="L635" s="142"/>
      <c r="M635" s="113"/>
      <c r="Q635" s="108"/>
      <c r="S635" s="108"/>
      <c r="AE635" s="108"/>
      <c r="CL635" s="108"/>
      <c r="CM635" s="108"/>
    </row>
    <row r="636" spans="1:91">
      <c r="A636" s="123"/>
      <c r="B636" s="108"/>
      <c r="D636" s="108"/>
      <c r="E636" s="108"/>
      <c r="F636" s="108"/>
      <c r="G636" s="124"/>
      <c r="H636" s="108"/>
      <c r="I636" s="108"/>
      <c r="J636" s="132"/>
      <c r="K636" s="142"/>
      <c r="L636" s="142"/>
      <c r="M636" s="113"/>
      <c r="Q636" s="108"/>
      <c r="S636" s="108"/>
      <c r="AE636" s="108"/>
      <c r="CL636" s="108"/>
      <c r="CM636" s="108"/>
    </row>
    <row r="637" spans="1:91">
      <c r="A637" s="123"/>
      <c r="B637" s="108"/>
      <c r="D637" s="108"/>
      <c r="E637" s="108"/>
      <c r="F637" s="108"/>
      <c r="G637" s="124"/>
      <c r="H637" s="108"/>
      <c r="I637" s="108"/>
      <c r="J637" s="132"/>
      <c r="K637" s="142"/>
      <c r="L637" s="142"/>
      <c r="M637" s="113"/>
      <c r="Q637" s="108"/>
      <c r="S637" s="108"/>
      <c r="AE637" s="108"/>
      <c r="CL637" s="108"/>
      <c r="CM637" s="108"/>
    </row>
    <row r="638" spans="1:91">
      <c r="A638" s="123"/>
      <c r="B638" s="108"/>
      <c r="D638" s="108"/>
      <c r="E638" s="108"/>
      <c r="F638" s="108"/>
      <c r="G638" s="124"/>
      <c r="H638" s="108"/>
      <c r="I638" s="108"/>
      <c r="J638" s="132"/>
      <c r="K638" s="142"/>
      <c r="L638" s="142"/>
      <c r="M638" s="113"/>
      <c r="Q638" s="108"/>
      <c r="S638" s="108"/>
      <c r="AE638" s="108"/>
      <c r="CL638" s="108"/>
      <c r="CM638" s="108"/>
    </row>
    <row r="639" spans="1:91">
      <c r="A639" s="123"/>
      <c r="B639" s="108"/>
      <c r="D639" s="108"/>
      <c r="E639" s="108"/>
      <c r="F639" s="108"/>
      <c r="G639" s="124"/>
      <c r="H639" s="108"/>
      <c r="I639" s="108"/>
      <c r="J639" s="132"/>
      <c r="K639" s="142"/>
      <c r="L639" s="142"/>
      <c r="M639" s="113"/>
      <c r="Q639" s="108"/>
      <c r="S639" s="108"/>
      <c r="AE639" s="108"/>
      <c r="CL639" s="108"/>
      <c r="CM639" s="108"/>
    </row>
    <row r="640" spans="1:91">
      <c r="A640" s="123"/>
      <c r="B640" s="108"/>
      <c r="D640" s="108"/>
      <c r="E640" s="108"/>
      <c r="F640" s="108"/>
      <c r="G640" s="124"/>
      <c r="H640" s="108"/>
      <c r="I640" s="108"/>
      <c r="J640" s="132"/>
      <c r="K640" s="142"/>
      <c r="L640" s="142"/>
      <c r="M640" s="113"/>
      <c r="Q640" s="108"/>
      <c r="S640" s="108"/>
      <c r="AE640" s="108"/>
      <c r="CL640" s="108"/>
      <c r="CM640" s="108"/>
    </row>
    <row r="641" spans="1:101">
      <c r="A641" s="123"/>
      <c r="B641" s="108"/>
      <c r="D641" s="108"/>
      <c r="E641" s="108"/>
      <c r="F641" s="108"/>
      <c r="G641" s="124"/>
      <c r="H641" s="108"/>
      <c r="I641" s="108"/>
      <c r="J641" s="132"/>
      <c r="K641" s="142"/>
      <c r="L641" s="142"/>
      <c r="M641" s="113"/>
      <c r="Q641" s="108"/>
      <c r="S641" s="108"/>
      <c r="AE641" s="108"/>
      <c r="CL641" s="108"/>
      <c r="CM641" s="108"/>
    </row>
    <row r="642" spans="1:101">
      <c r="A642" s="123"/>
      <c r="B642" s="108"/>
      <c r="D642" s="108"/>
      <c r="E642" s="108"/>
      <c r="F642" s="108"/>
      <c r="G642" s="124"/>
      <c r="H642" s="108"/>
      <c r="I642" s="108"/>
      <c r="J642" s="132"/>
      <c r="K642" s="142"/>
      <c r="L642" s="142"/>
      <c r="M642" s="113"/>
      <c r="Q642" s="108"/>
      <c r="S642" s="108"/>
      <c r="AE642" s="108"/>
      <c r="CL642" s="108"/>
      <c r="CM642" s="108"/>
    </row>
    <row r="643" spans="1:101">
      <c r="A643" s="123"/>
      <c r="B643" s="108"/>
      <c r="D643" s="108"/>
      <c r="E643" s="108"/>
      <c r="F643" s="108"/>
      <c r="G643" s="124"/>
      <c r="H643" s="108"/>
      <c r="I643" s="108"/>
      <c r="J643" s="132"/>
      <c r="K643" s="142"/>
      <c r="L643" s="142"/>
      <c r="M643" s="113"/>
      <c r="Q643" s="108"/>
      <c r="S643" s="108"/>
      <c r="AE643" s="108"/>
      <c r="CL643" s="108"/>
      <c r="CM643" s="108"/>
    </row>
    <row r="644" spans="1:101">
      <c r="A644" s="123"/>
      <c r="B644" s="108"/>
      <c r="D644" s="108"/>
      <c r="E644" s="108"/>
      <c r="F644" s="108"/>
      <c r="G644" s="124"/>
      <c r="H644" s="108"/>
      <c r="I644" s="108"/>
      <c r="J644" s="132"/>
      <c r="K644" s="142"/>
      <c r="L644" s="142"/>
      <c r="M644" s="113"/>
      <c r="Q644" s="108"/>
      <c r="S644" s="108"/>
      <c r="AE644" s="108"/>
      <c r="CL644" s="108"/>
      <c r="CM644" s="108"/>
    </row>
    <row r="645" spans="1:101">
      <c r="A645" s="123"/>
      <c r="B645" s="108"/>
      <c r="D645" s="108"/>
      <c r="E645" s="108"/>
      <c r="F645" s="108"/>
      <c r="G645" s="124"/>
      <c r="H645" s="108"/>
      <c r="I645" s="108"/>
      <c r="J645" s="132"/>
      <c r="K645" s="142"/>
      <c r="L645" s="142"/>
      <c r="M645" s="113"/>
      <c r="Q645" s="108"/>
      <c r="S645" s="108"/>
      <c r="AE645" s="108"/>
      <c r="CL645" s="108"/>
      <c r="CM645" s="108"/>
    </row>
    <row r="646" spans="1:101">
      <c r="A646" s="123"/>
      <c r="B646" s="108"/>
      <c r="D646" s="108"/>
      <c r="E646" s="108"/>
      <c r="F646" s="108"/>
      <c r="G646" s="124"/>
      <c r="H646" s="108"/>
      <c r="I646" s="108"/>
      <c r="J646" s="132"/>
      <c r="K646" s="142"/>
      <c r="L646" s="142"/>
      <c r="M646" s="113"/>
      <c r="Q646" s="108"/>
      <c r="S646" s="108"/>
      <c r="AE646" s="108"/>
      <c r="CL646" s="108"/>
      <c r="CM646" s="108"/>
    </row>
    <row r="647" spans="1:101">
      <c r="A647" s="123"/>
      <c r="B647" s="108"/>
      <c r="D647" s="108"/>
      <c r="E647" s="108"/>
      <c r="F647" s="108"/>
      <c r="G647" s="124"/>
      <c r="H647" s="108"/>
      <c r="I647" s="108"/>
      <c r="J647" s="132"/>
      <c r="K647" s="142"/>
      <c r="L647" s="142"/>
      <c r="M647" s="113"/>
      <c r="Q647" s="108"/>
      <c r="S647" s="108"/>
      <c r="AE647" s="108"/>
      <c r="CL647" s="108"/>
      <c r="CM647" s="108"/>
    </row>
    <row r="648" spans="1:101">
      <c r="A648" s="123"/>
      <c r="B648" s="108"/>
      <c r="D648" s="108"/>
      <c r="E648" s="108"/>
      <c r="F648" s="108"/>
      <c r="G648" s="124"/>
      <c r="H648" s="108"/>
      <c r="I648" s="108"/>
      <c r="J648" s="132"/>
      <c r="K648" s="142"/>
      <c r="L648" s="142"/>
      <c r="M648" s="113"/>
      <c r="Q648" s="108"/>
      <c r="S648" s="108"/>
      <c r="AE648" s="108"/>
      <c r="CL648" s="108"/>
      <c r="CM648" s="108"/>
    </row>
    <row r="649" spans="1:101">
      <c r="A649" s="123"/>
      <c r="B649" s="108"/>
      <c r="D649" s="108"/>
      <c r="E649" s="108"/>
      <c r="F649" s="108"/>
      <c r="G649" s="124"/>
      <c r="H649" s="108"/>
      <c r="I649" s="108"/>
      <c r="J649" s="132"/>
      <c r="K649" s="142"/>
      <c r="L649" s="142"/>
      <c r="M649" s="113"/>
      <c r="Q649" s="108"/>
      <c r="S649" s="108"/>
      <c r="AE649" s="108"/>
      <c r="CL649" s="108"/>
      <c r="CM649" s="108"/>
    </row>
    <row r="650" spans="1:101">
      <c r="A650" s="123"/>
      <c r="B650" s="108"/>
      <c r="D650" s="108"/>
      <c r="E650" s="108"/>
      <c r="F650" s="108"/>
      <c r="G650" s="124"/>
      <c r="H650" s="108"/>
      <c r="I650" s="108"/>
      <c r="J650" s="132"/>
      <c r="K650" s="142"/>
      <c r="L650" s="142"/>
      <c r="M650" s="113"/>
      <c r="Q650" s="108"/>
      <c r="S650" s="108"/>
      <c r="AE650" s="108"/>
      <c r="CL650" s="108"/>
      <c r="CM650" s="108"/>
    </row>
    <row r="651" spans="1:101">
      <c r="A651" s="123"/>
      <c r="B651" s="108"/>
      <c r="D651" s="108"/>
      <c r="E651" s="108"/>
      <c r="F651" s="108"/>
      <c r="G651" s="124"/>
      <c r="H651" s="108"/>
      <c r="I651" s="108"/>
      <c r="J651" s="132"/>
      <c r="K651" s="142"/>
      <c r="L651" s="142"/>
      <c r="M651" s="113"/>
      <c r="Q651" s="108"/>
      <c r="S651" s="108"/>
      <c r="AE651" s="108"/>
      <c r="CL651" s="108"/>
      <c r="CM651" s="108"/>
    </row>
    <row r="652" spans="1:101">
      <c r="A652" s="123"/>
      <c r="B652" s="108"/>
      <c r="D652" s="108"/>
      <c r="E652" s="108"/>
      <c r="F652" s="108"/>
      <c r="G652" s="124"/>
      <c r="H652" s="108"/>
      <c r="I652" s="108"/>
      <c r="J652" s="132"/>
      <c r="K652" s="142"/>
      <c r="L652" s="142"/>
      <c r="M652" s="113"/>
      <c r="Q652" s="108"/>
      <c r="S652" s="108"/>
      <c r="AE652" s="108"/>
      <c r="CL652" s="108"/>
      <c r="CM652" s="108"/>
    </row>
    <row r="653" spans="1:101">
      <c r="A653" s="123"/>
      <c r="B653" s="108"/>
      <c r="D653" s="108"/>
      <c r="E653" s="108"/>
      <c r="F653" s="108"/>
      <c r="G653" s="124"/>
      <c r="H653" s="108"/>
      <c r="I653" s="108"/>
      <c r="J653" s="132"/>
      <c r="K653" s="142"/>
      <c r="L653" s="142"/>
      <c r="M653" s="113"/>
      <c r="Q653" s="108"/>
      <c r="S653" s="108"/>
      <c r="AE653" s="108"/>
      <c r="CL653" s="108"/>
      <c r="CM653" s="108"/>
    </row>
    <row r="654" spans="1:101">
      <c r="A654" s="123"/>
      <c r="B654" s="108"/>
      <c r="D654" s="108"/>
      <c r="E654" s="108"/>
      <c r="F654" s="108"/>
      <c r="G654" s="124"/>
      <c r="H654" s="108"/>
      <c r="I654" s="108"/>
      <c r="J654" s="132"/>
      <c r="K654" s="142"/>
      <c r="L654" s="142"/>
      <c r="M654" s="113"/>
      <c r="Q654" s="108"/>
      <c r="S654" s="108"/>
      <c r="AE654" s="108"/>
      <c r="CL654" s="108"/>
      <c r="CM654" s="108"/>
    </row>
    <row r="655" spans="1:101">
      <c r="A655" s="123"/>
      <c r="B655" s="108"/>
      <c r="D655" s="108"/>
      <c r="E655" s="108"/>
      <c r="F655" s="108"/>
      <c r="G655" s="124"/>
      <c r="H655" s="108"/>
      <c r="I655" s="108"/>
      <c r="J655" s="132"/>
      <c r="K655" s="142"/>
      <c r="L655" s="142"/>
      <c r="M655" s="113"/>
      <c r="Q655" s="108"/>
      <c r="S655" s="108"/>
      <c r="AE655" s="108"/>
      <c r="CL655" s="108"/>
      <c r="CM655" s="108"/>
    </row>
    <row r="656" spans="1:101">
      <c r="A656" s="149"/>
      <c r="B656" s="150"/>
      <c r="C656" s="150"/>
      <c r="D656" s="150"/>
      <c r="E656" s="150"/>
      <c r="F656" s="150"/>
      <c r="G656" s="151"/>
      <c r="H656" s="150"/>
      <c r="I656" s="150"/>
      <c r="J656" s="152"/>
      <c r="K656" s="165"/>
      <c r="L656" s="165"/>
      <c r="M656" s="174"/>
      <c r="N656" s="155"/>
      <c r="O656" s="150"/>
      <c r="P656" s="150"/>
      <c r="Q656" s="150"/>
      <c r="R656" s="151"/>
      <c r="S656" s="150"/>
      <c r="T656" s="150"/>
      <c r="U656" s="150"/>
      <c r="V656" s="150"/>
      <c r="W656" s="150"/>
      <c r="X656" s="156"/>
      <c r="Y656" s="150"/>
      <c r="Z656" s="150"/>
      <c r="AA656" s="150"/>
      <c r="AB656" s="150"/>
      <c r="AC656" s="150"/>
      <c r="AD656" s="150"/>
      <c r="AE656" s="150"/>
      <c r="AF656" s="151"/>
      <c r="AG656" s="150"/>
      <c r="AH656" s="151"/>
      <c r="AI656" s="157"/>
      <c r="AJ656" s="150"/>
      <c r="AK656" s="158"/>
      <c r="AL656" s="150"/>
      <c r="AM656" s="150"/>
      <c r="AN656" s="150"/>
      <c r="AO656" s="150"/>
      <c r="AP656" s="150"/>
      <c r="AQ656" s="150"/>
      <c r="AR656" s="158"/>
      <c r="AS656" s="150"/>
      <c r="AT656" s="150"/>
      <c r="AU656" s="150"/>
      <c r="AV656" s="150"/>
      <c r="AW656" s="150"/>
      <c r="AX656" s="150"/>
      <c r="AY656" s="158"/>
      <c r="AZ656" s="150"/>
      <c r="BA656" s="150"/>
      <c r="BB656" s="150"/>
      <c r="BC656" s="150"/>
      <c r="BD656" s="150"/>
      <c r="BE656" s="150"/>
      <c r="BF656" s="158"/>
      <c r="BG656" s="150"/>
      <c r="BH656" s="150"/>
      <c r="BI656" s="150"/>
      <c r="BJ656" s="150"/>
      <c r="BK656" s="150"/>
      <c r="BL656" s="150"/>
      <c r="BM656" s="158"/>
      <c r="BN656" s="150"/>
      <c r="BO656" s="150"/>
      <c r="BP656" s="150"/>
      <c r="BQ656" s="150"/>
      <c r="BR656" s="150"/>
      <c r="BS656" s="150"/>
      <c r="BT656" s="158"/>
      <c r="BU656" s="150"/>
      <c r="BV656" s="150"/>
      <c r="BW656" s="150"/>
      <c r="BX656" s="150"/>
      <c r="BY656" s="150"/>
      <c r="BZ656" s="150"/>
      <c r="CA656" s="150"/>
      <c r="CB656" s="150"/>
      <c r="CC656" s="150"/>
      <c r="CD656" s="150"/>
      <c r="CE656" s="150"/>
      <c r="CF656" s="150"/>
      <c r="CG656" s="150"/>
      <c r="CH656" s="158"/>
      <c r="CI656" s="150"/>
      <c r="CJ656" s="150"/>
      <c r="CK656" s="150"/>
      <c r="CL656" s="150"/>
      <c r="CM656" s="150"/>
      <c r="CN656" s="150"/>
      <c r="CO656" s="150"/>
      <c r="CP656" s="150"/>
      <c r="CQ656" s="150"/>
      <c r="CR656" s="150"/>
      <c r="CS656" s="150"/>
      <c r="CT656" s="150"/>
      <c r="CU656" s="150"/>
      <c r="CV656" s="150"/>
      <c r="CW656" s="159"/>
    </row>
    <row r="657" spans="1:91">
      <c r="A657" s="123"/>
      <c r="B657" s="108"/>
      <c r="D657" s="108"/>
      <c r="E657" s="108"/>
      <c r="F657" s="108"/>
      <c r="G657" s="124"/>
      <c r="H657" s="108"/>
      <c r="I657" s="108"/>
      <c r="J657" s="132"/>
      <c r="K657" s="112"/>
      <c r="L657" s="112"/>
      <c r="M657" s="113"/>
      <c r="N657" s="128"/>
      <c r="P657" s="108"/>
      <c r="Q657" s="108"/>
      <c r="R657" s="124"/>
      <c r="S657" s="108"/>
      <c r="T657" s="108"/>
      <c r="U657" s="108"/>
      <c r="V657" s="108"/>
      <c r="X657" s="129"/>
      <c r="Y657" s="108"/>
      <c r="AD657" s="108"/>
      <c r="AE657" s="108"/>
      <c r="AG657" s="108"/>
      <c r="AH657" s="124"/>
      <c r="AI657" s="130"/>
      <c r="AJ657" s="108"/>
      <c r="AK657" s="131"/>
      <c r="AL657" s="108"/>
      <c r="AN657" s="108"/>
      <c r="AT657" s="108"/>
      <c r="AZ657" s="108"/>
      <c r="BA657" s="108"/>
      <c r="BB657" s="108"/>
      <c r="BC657" s="108"/>
      <c r="BD657" s="108"/>
      <c r="BF657" s="131"/>
      <c r="BL657" s="108"/>
      <c r="BM657" s="131"/>
      <c r="BN657" s="108"/>
      <c r="BO657" s="108"/>
      <c r="BP657" s="108"/>
      <c r="BQ657" s="108"/>
      <c r="BX657" s="108"/>
      <c r="CE657" s="108"/>
      <c r="CL657" s="108"/>
      <c r="CM657" s="108"/>
    </row>
    <row r="658" spans="1:91">
      <c r="A658" s="123"/>
      <c r="B658" s="108"/>
      <c r="D658" s="108"/>
      <c r="E658" s="108"/>
      <c r="F658" s="108"/>
      <c r="G658" s="124"/>
      <c r="H658" s="108"/>
      <c r="I658" s="108"/>
      <c r="J658" s="132"/>
      <c r="K658" s="112"/>
      <c r="L658" s="112"/>
      <c r="M658" s="113"/>
      <c r="N658" s="128"/>
      <c r="P658" s="108"/>
      <c r="Q658" s="108"/>
      <c r="R658" s="124"/>
      <c r="S658" s="108"/>
      <c r="T658" s="108"/>
      <c r="U658" s="108"/>
      <c r="V658" s="108"/>
      <c r="X658" s="129"/>
      <c r="Y658" s="108"/>
      <c r="AD658" s="108"/>
      <c r="AE658" s="108"/>
      <c r="AG658" s="108"/>
      <c r="AH658" s="124"/>
      <c r="AI658" s="130"/>
      <c r="AJ658" s="108"/>
      <c r="AK658" s="131"/>
      <c r="AL658" s="108"/>
      <c r="AN658" s="108"/>
      <c r="AO658" s="108"/>
      <c r="AP658" s="108"/>
      <c r="AQ658" s="108"/>
      <c r="AR658" s="131"/>
      <c r="AT658" s="108"/>
      <c r="AZ658" s="108"/>
      <c r="BF658" s="131"/>
      <c r="BL658" s="108"/>
      <c r="BM658" s="131"/>
      <c r="BN658" s="108"/>
      <c r="BO658" s="108"/>
      <c r="BP658" s="108"/>
      <c r="BQ658" s="108"/>
      <c r="BX658" s="108"/>
      <c r="CE658" s="108"/>
      <c r="CL658" s="108"/>
      <c r="CM658" s="108"/>
    </row>
    <row r="659" spans="1:91">
      <c r="A659" s="123"/>
      <c r="B659" s="108"/>
      <c r="D659" s="108"/>
      <c r="E659" s="108"/>
      <c r="F659" s="108"/>
      <c r="G659" s="124"/>
      <c r="H659" s="108"/>
      <c r="I659" s="108"/>
      <c r="J659" s="132"/>
      <c r="K659" s="112"/>
      <c r="L659" s="112"/>
      <c r="M659" s="113"/>
      <c r="N659" s="128"/>
      <c r="O659" s="108"/>
      <c r="P659" s="108"/>
      <c r="Q659" s="108"/>
      <c r="R659" s="124"/>
      <c r="S659" s="108"/>
      <c r="T659" s="108"/>
      <c r="U659" s="108"/>
      <c r="V659" s="108"/>
      <c r="X659" s="129"/>
      <c r="Y659" s="108"/>
      <c r="AD659" s="108"/>
      <c r="AE659" s="108"/>
      <c r="AG659" s="108"/>
      <c r="AH659" s="124"/>
      <c r="AI659" s="130"/>
      <c r="AJ659" s="108"/>
      <c r="AK659" s="131"/>
      <c r="AL659" s="108"/>
      <c r="AN659" s="108"/>
      <c r="AT659" s="108"/>
      <c r="AZ659" s="108"/>
      <c r="BA659" s="108"/>
      <c r="BB659" s="108"/>
      <c r="BC659" s="108"/>
      <c r="BD659" s="108"/>
      <c r="BF659" s="131"/>
      <c r="BL659" s="108"/>
      <c r="BM659" s="131"/>
      <c r="BN659" s="108"/>
      <c r="BO659" s="108"/>
      <c r="BP659" s="108"/>
      <c r="BX659" s="108"/>
      <c r="CE659" s="108"/>
      <c r="CL659" s="108"/>
      <c r="CM659" s="108"/>
    </row>
    <row r="660" spans="1:91">
      <c r="A660" s="123"/>
      <c r="B660" s="108"/>
      <c r="D660" s="108"/>
      <c r="E660" s="108"/>
      <c r="F660" s="108"/>
      <c r="G660" s="124"/>
      <c r="H660" s="108"/>
      <c r="I660" s="108"/>
      <c r="J660" s="132"/>
      <c r="K660" s="112"/>
      <c r="L660" s="112"/>
      <c r="M660" s="113"/>
      <c r="N660" s="128"/>
      <c r="O660" s="108"/>
      <c r="P660" s="108"/>
      <c r="Q660" s="108"/>
      <c r="R660" s="124"/>
      <c r="S660" s="108"/>
      <c r="T660" s="108"/>
      <c r="U660" s="108"/>
      <c r="V660" s="108"/>
      <c r="X660" s="129"/>
      <c r="Y660" s="108"/>
      <c r="AD660" s="108"/>
      <c r="AE660" s="108"/>
      <c r="AG660" s="108"/>
      <c r="AH660" s="124"/>
      <c r="AI660" s="130"/>
      <c r="AJ660" s="108"/>
      <c r="AK660" s="131"/>
      <c r="AL660" s="108"/>
      <c r="AN660" s="108"/>
      <c r="AT660" s="108"/>
      <c r="AZ660" s="108"/>
      <c r="BA660" s="108"/>
      <c r="BB660" s="108"/>
      <c r="BC660" s="108"/>
      <c r="BD660" s="108"/>
      <c r="BF660" s="131"/>
      <c r="BL660" s="108"/>
      <c r="BM660" s="131"/>
      <c r="BN660" s="108"/>
      <c r="BO660" s="108"/>
      <c r="BP660" s="108"/>
      <c r="BX660" s="108"/>
      <c r="CE660" s="108"/>
      <c r="CL660" s="108"/>
      <c r="CM660" s="108"/>
    </row>
    <row r="661" spans="1:91">
      <c r="A661" s="123"/>
      <c r="B661" s="108"/>
      <c r="D661" s="108"/>
      <c r="E661" s="108"/>
      <c r="F661" s="108"/>
      <c r="G661" s="124"/>
      <c r="H661" s="108"/>
      <c r="I661" s="108"/>
      <c r="J661" s="132"/>
      <c r="K661" s="112"/>
      <c r="L661" s="112"/>
      <c r="M661" s="113"/>
      <c r="N661" s="128"/>
      <c r="O661" s="108"/>
      <c r="P661" s="108"/>
      <c r="Q661" s="108"/>
      <c r="R661" s="124"/>
      <c r="S661" s="108"/>
      <c r="T661" s="108"/>
      <c r="U661" s="108"/>
      <c r="V661" s="108"/>
      <c r="X661" s="129"/>
      <c r="Y661" s="108"/>
      <c r="AD661" s="108"/>
      <c r="AE661" s="108"/>
      <c r="AG661" s="108"/>
      <c r="AH661" s="124"/>
      <c r="AI661" s="130"/>
      <c r="AJ661" s="108"/>
      <c r="AK661" s="131"/>
      <c r="AL661" s="108"/>
      <c r="AN661" s="108"/>
      <c r="AT661" s="108"/>
      <c r="AZ661" s="108"/>
      <c r="BA661" s="108"/>
      <c r="BB661" s="108"/>
      <c r="BC661" s="108"/>
      <c r="BD661" s="108"/>
      <c r="BF661" s="131"/>
      <c r="BL661" s="108"/>
      <c r="BM661" s="131"/>
      <c r="BN661" s="108"/>
      <c r="BO661" s="108"/>
      <c r="BP661" s="108"/>
      <c r="BX661" s="108"/>
      <c r="CE661" s="108"/>
      <c r="CL661" s="108"/>
      <c r="CM661" s="108"/>
    </row>
    <row r="662" spans="1:91">
      <c r="A662" s="123"/>
      <c r="B662" s="108"/>
      <c r="D662" s="108"/>
      <c r="E662" s="108"/>
      <c r="F662" s="108"/>
      <c r="G662" s="124"/>
      <c r="H662" s="108"/>
      <c r="I662" s="108"/>
      <c r="J662" s="132"/>
      <c r="K662" s="112"/>
      <c r="L662" s="112"/>
      <c r="M662" s="113"/>
      <c r="N662" s="128"/>
      <c r="O662" s="108"/>
      <c r="P662" s="108"/>
      <c r="Q662" s="108"/>
      <c r="R662" s="124"/>
      <c r="S662" s="108"/>
      <c r="T662" s="108"/>
      <c r="U662" s="108"/>
      <c r="V662" s="108"/>
      <c r="X662" s="129"/>
      <c r="Y662" s="108"/>
      <c r="AD662" s="108"/>
      <c r="AE662" s="108"/>
      <c r="AG662" s="108"/>
      <c r="AH662" s="124"/>
      <c r="AI662" s="130"/>
      <c r="AJ662" s="108"/>
      <c r="AK662" s="131"/>
      <c r="AL662" s="108"/>
      <c r="AN662" s="108"/>
      <c r="AT662" s="108"/>
      <c r="AZ662" s="108"/>
      <c r="BA662" s="108"/>
      <c r="BB662" s="108"/>
      <c r="BC662" s="108"/>
      <c r="BD662" s="108"/>
      <c r="BF662" s="131"/>
      <c r="BL662" s="108"/>
      <c r="BM662" s="131"/>
      <c r="BN662" s="108"/>
      <c r="BO662" s="108"/>
      <c r="BP662" s="108"/>
      <c r="BX662" s="108"/>
      <c r="CE662" s="108"/>
      <c r="CL662" s="108"/>
      <c r="CM662" s="108"/>
    </row>
    <row r="663" spans="1:91">
      <c r="A663" s="123"/>
      <c r="B663" s="108"/>
      <c r="D663" s="108"/>
      <c r="E663" s="108"/>
      <c r="F663" s="108"/>
      <c r="G663" s="124"/>
      <c r="H663" s="108"/>
      <c r="I663" s="108"/>
      <c r="J663" s="132"/>
      <c r="K663" s="112"/>
      <c r="L663" s="112"/>
      <c r="M663" s="113"/>
      <c r="N663" s="128"/>
      <c r="O663" s="108"/>
      <c r="P663" s="108"/>
      <c r="Q663" s="108"/>
      <c r="R663" s="124"/>
      <c r="S663" s="108"/>
      <c r="T663" s="108"/>
      <c r="U663" s="108"/>
      <c r="V663" s="108"/>
      <c r="X663" s="129"/>
      <c r="Y663" s="108"/>
      <c r="AD663" s="108"/>
      <c r="AE663" s="108"/>
      <c r="AG663" s="108"/>
      <c r="AH663" s="124"/>
      <c r="AI663" s="130"/>
      <c r="AJ663" s="108"/>
      <c r="AK663" s="131"/>
      <c r="AL663" s="108"/>
      <c r="AN663" s="108"/>
      <c r="AT663" s="108"/>
      <c r="AZ663" s="108"/>
      <c r="BA663" s="108"/>
      <c r="BB663" s="108"/>
      <c r="BC663" s="108"/>
      <c r="BD663" s="108"/>
      <c r="BF663" s="131"/>
      <c r="BL663" s="108"/>
      <c r="BM663" s="131"/>
      <c r="BN663" s="108"/>
      <c r="BO663" s="108"/>
      <c r="BP663" s="108"/>
      <c r="BX663" s="108"/>
      <c r="CE663" s="108"/>
      <c r="CL663" s="108"/>
      <c r="CM663" s="108"/>
    </row>
    <row r="664" spans="1:91">
      <c r="A664" s="123"/>
      <c r="B664" s="108"/>
      <c r="D664" s="108"/>
      <c r="E664" s="108"/>
      <c r="F664" s="108"/>
      <c r="G664" s="124"/>
      <c r="H664" s="108"/>
      <c r="I664" s="108"/>
      <c r="J664" s="132"/>
      <c r="K664" s="112"/>
      <c r="L664" s="112"/>
      <c r="M664" s="113"/>
      <c r="N664" s="128"/>
      <c r="O664" s="108"/>
      <c r="P664" s="108"/>
      <c r="Q664" s="108"/>
      <c r="R664" s="124"/>
      <c r="S664" s="108"/>
      <c r="T664" s="108"/>
      <c r="U664" s="108"/>
      <c r="V664" s="108"/>
      <c r="X664" s="129"/>
      <c r="Y664" s="108"/>
      <c r="AD664" s="108"/>
      <c r="AE664" s="108"/>
      <c r="AG664" s="108"/>
      <c r="AH664" s="124"/>
      <c r="AI664" s="130"/>
      <c r="AJ664" s="108"/>
      <c r="AK664" s="131"/>
      <c r="AL664" s="108"/>
      <c r="AN664" s="108"/>
      <c r="AT664" s="108"/>
      <c r="AZ664" s="108"/>
      <c r="BA664" s="108"/>
      <c r="BB664" s="108"/>
      <c r="BC664" s="108"/>
      <c r="BD664" s="108"/>
      <c r="BF664" s="131"/>
      <c r="BL664" s="108"/>
      <c r="BM664" s="131"/>
      <c r="BN664" s="108"/>
      <c r="BO664" s="108"/>
      <c r="BP664" s="108"/>
      <c r="BX664" s="108"/>
      <c r="CE664" s="108"/>
      <c r="CL664" s="108"/>
      <c r="CM664" s="108"/>
    </row>
    <row r="665" spans="1:91">
      <c r="A665" s="123"/>
      <c r="B665" s="108"/>
      <c r="D665" s="108"/>
      <c r="E665" s="108"/>
      <c r="F665" s="108"/>
      <c r="G665" s="124"/>
      <c r="H665" s="108"/>
      <c r="I665" s="108"/>
      <c r="J665" s="132"/>
      <c r="K665" s="112"/>
      <c r="L665" s="112"/>
      <c r="M665" s="113"/>
      <c r="N665" s="128"/>
      <c r="O665" s="108"/>
      <c r="P665" s="108"/>
      <c r="Q665" s="108"/>
      <c r="R665" s="124"/>
      <c r="S665" s="108"/>
      <c r="T665" s="108"/>
      <c r="U665" s="108"/>
      <c r="V665" s="108"/>
      <c r="X665" s="129"/>
      <c r="Y665" s="108"/>
      <c r="AD665" s="108"/>
      <c r="AE665" s="108"/>
      <c r="AG665" s="108"/>
      <c r="AH665" s="124"/>
      <c r="AI665" s="130"/>
      <c r="AJ665" s="108"/>
      <c r="AK665" s="131"/>
      <c r="AL665" s="108"/>
      <c r="AN665" s="108"/>
      <c r="AT665" s="108"/>
      <c r="AZ665" s="108"/>
      <c r="BA665" s="108"/>
      <c r="BB665" s="108"/>
      <c r="BC665" s="108"/>
      <c r="BD665" s="108"/>
      <c r="BF665" s="131"/>
      <c r="BL665" s="108"/>
      <c r="BM665" s="131"/>
      <c r="BN665" s="108"/>
      <c r="BO665" s="108"/>
      <c r="BP665" s="108"/>
      <c r="BX665" s="108"/>
      <c r="CE665" s="108"/>
      <c r="CL665" s="108"/>
      <c r="CM665" s="108"/>
    </row>
    <row r="666" spans="1:91">
      <c r="A666" s="123"/>
      <c r="B666" s="108"/>
      <c r="D666" s="108"/>
      <c r="E666" s="108"/>
      <c r="F666" s="108"/>
      <c r="G666" s="124"/>
      <c r="H666" s="108"/>
      <c r="I666" s="108"/>
      <c r="J666" s="132"/>
      <c r="K666" s="112"/>
      <c r="L666" s="112"/>
      <c r="M666" s="113"/>
      <c r="N666" s="128"/>
      <c r="O666" s="108"/>
      <c r="P666" s="108"/>
      <c r="Q666" s="108"/>
      <c r="R666" s="124"/>
      <c r="S666" s="108"/>
      <c r="T666" s="108"/>
      <c r="U666" s="108"/>
      <c r="V666" s="108"/>
      <c r="X666" s="129"/>
      <c r="Y666" s="108"/>
      <c r="AD666" s="108"/>
      <c r="AE666" s="108"/>
      <c r="AG666" s="108"/>
      <c r="AH666" s="124"/>
      <c r="AI666" s="130"/>
      <c r="AJ666" s="108"/>
      <c r="AK666" s="131"/>
      <c r="AL666" s="108"/>
      <c r="AN666" s="108"/>
      <c r="AT666" s="108"/>
      <c r="AZ666" s="108"/>
      <c r="BA666" s="108"/>
      <c r="BB666" s="108"/>
      <c r="BC666" s="108"/>
      <c r="BD666" s="108"/>
      <c r="BF666" s="131"/>
      <c r="BL666" s="108"/>
      <c r="BM666" s="131"/>
      <c r="BN666" s="108"/>
      <c r="BO666" s="108"/>
      <c r="BP666" s="108"/>
      <c r="BX666" s="108"/>
      <c r="CE666" s="108"/>
      <c r="CL666" s="108"/>
      <c r="CM666" s="108"/>
    </row>
    <row r="667" spans="1:91">
      <c r="A667" s="123"/>
      <c r="B667" s="108"/>
      <c r="D667" s="108"/>
      <c r="E667" s="108"/>
      <c r="F667" s="108"/>
      <c r="G667" s="124"/>
      <c r="H667" s="108"/>
      <c r="I667" s="108"/>
      <c r="J667" s="132"/>
      <c r="K667" s="112"/>
      <c r="L667" s="112"/>
      <c r="M667" s="113"/>
      <c r="N667" s="128"/>
      <c r="O667" s="108"/>
      <c r="P667" s="108"/>
      <c r="Q667" s="108"/>
      <c r="R667" s="124"/>
      <c r="S667" s="108"/>
      <c r="T667" s="108"/>
      <c r="U667" s="108"/>
      <c r="V667" s="108"/>
      <c r="X667" s="129"/>
      <c r="Y667" s="108"/>
      <c r="AD667" s="108"/>
      <c r="AE667" s="108"/>
      <c r="AG667" s="108"/>
      <c r="AH667" s="124"/>
      <c r="AI667" s="130"/>
      <c r="AJ667" s="108"/>
      <c r="AK667" s="131"/>
      <c r="AL667" s="108"/>
      <c r="AN667" s="108"/>
      <c r="AT667" s="108"/>
      <c r="AZ667" s="108"/>
      <c r="BA667" s="108"/>
      <c r="BB667" s="108"/>
      <c r="BC667" s="108"/>
      <c r="BD667" s="108"/>
      <c r="BF667" s="131"/>
      <c r="BL667" s="108"/>
      <c r="BM667" s="131"/>
      <c r="BN667" s="108"/>
      <c r="BO667" s="108"/>
      <c r="BP667" s="108"/>
      <c r="BX667" s="108"/>
      <c r="CE667" s="108"/>
      <c r="CL667" s="108"/>
      <c r="CM667" s="108"/>
    </row>
    <row r="668" spans="1:91">
      <c r="A668" s="123"/>
      <c r="B668" s="108"/>
      <c r="D668" s="108"/>
      <c r="E668" s="108"/>
      <c r="F668" s="108"/>
      <c r="G668" s="124"/>
      <c r="H668" s="108"/>
      <c r="I668" s="108"/>
      <c r="J668" s="132"/>
      <c r="K668" s="112"/>
      <c r="L668" s="112"/>
      <c r="M668" s="113"/>
      <c r="N668" s="128"/>
      <c r="O668" s="108"/>
      <c r="P668" s="108"/>
      <c r="Q668" s="108"/>
      <c r="R668" s="124"/>
      <c r="S668" s="108"/>
      <c r="T668" s="108"/>
      <c r="U668" s="108"/>
      <c r="V668" s="108"/>
      <c r="X668" s="129"/>
      <c r="Y668" s="108"/>
      <c r="AD668" s="108"/>
      <c r="AE668" s="108"/>
      <c r="AG668" s="108"/>
      <c r="AH668" s="124"/>
      <c r="AI668" s="130"/>
      <c r="AJ668" s="108"/>
      <c r="AK668" s="131"/>
      <c r="AL668" s="108"/>
      <c r="AN668" s="108"/>
      <c r="AT668" s="108"/>
      <c r="AZ668" s="108"/>
      <c r="BA668" s="108"/>
      <c r="BB668" s="108"/>
      <c r="BC668" s="108"/>
      <c r="BD668" s="108"/>
      <c r="BF668" s="131"/>
      <c r="BL668" s="108"/>
      <c r="BM668" s="131"/>
      <c r="BN668" s="108"/>
      <c r="BO668" s="108"/>
      <c r="BP668" s="108"/>
      <c r="BX668" s="108"/>
      <c r="CE668" s="108"/>
      <c r="CL668" s="108"/>
      <c r="CM668" s="108"/>
    </row>
    <row r="669" spans="1:91">
      <c r="A669" s="123"/>
      <c r="B669" s="108"/>
      <c r="D669" s="108"/>
      <c r="E669" s="108"/>
      <c r="F669" s="108"/>
      <c r="G669" s="124"/>
      <c r="H669" s="108"/>
      <c r="I669" s="108"/>
      <c r="J669" s="132"/>
      <c r="K669" s="112"/>
      <c r="L669" s="112"/>
      <c r="M669" s="113"/>
      <c r="N669" s="128"/>
      <c r="O669" s="108"/>
      <c r="P669" s="108"/>
      <c r="Q669" s="108"/>
      <c r="R669" s="124"/>
      <c r="S669" s="108"/>
      <c r="T669" s="108"/>
      <c r="U669" s="108"/>
      <c r="V669" s="108"/>
      <c r="X669" s="129"/>
      <c r="Y669" s="108"/>
      <c r="AD669" s="108"/>
      <c r="AE669" s="108"/>
      <c r="AG669" s="108"/>
      <c r="AH669" s="124"/>
      <c r="AI669" s="130"/>
      <c r="AJ669" s="108"/>
      <c r="AK669" s="131"/>
      <c r="AL669" s="108"/>
      <c r="AN669" s="108"/>
      <c r="AT669" s="108"/>
      <c r="AZ669" s="108"/>
      <c r="BA669" s="108"/>
      <c r="BB669" s="108"/>
      <c r="BC669" s="108"/>
      <c r="BD669" s="108"/>
      <c r="BF669" s="131"/>
      <c r="BL669" s="108"/>
      <c r="BM669" s="131"/>
      <c r="BN669" s="108"/>
      <c r="BO669" s="108"/>
      <c r="BP669" s="108"/>
      <c r="BX669" s="108"/>
      <c r="CE669" s="108"/>
      <c r="CL669" s="108"/>
      <c r="CM669" s="108"/>
    </row>
    <row r="670" spans="1:91">
      <c r="A670" s="123"/>
      <c r="B670" s="108"/>
      <c r="D670" s="108"/>
      <c r="E670" s="108"/>
      <c r="F670" s="108"/>
      <c r="G670" s="124"/>
      <c r="H670" s="108"/>
      <c r="I670" s="108"/>
      <c r="J670" s="132"/>
      <c r="K670" s="112"/>
      <c r="L670" s="112"/>
      <c r="M670" s="113"/>
      <c r="N670" s="128"/>
      <c r="O670" s="108"/>
      <c r="P670" s="108"/>
      <c r="Q670" s="108"/>
      <c r="R670" s="124"/>
      <c r="S670" s="108"/>
      <c r="T670" s="108"/>
      <c r="U670" s="108"/>
      <c r="V670" s="108"/>
      <c r="X670" s="129"/>
      <c r="Y670" s="108"/>
      <c r="AD670" s="108"/>
      <c r="AE670" s="108"/>
      <c r="AG670" s="108"/>
      <c r="AH670" s="124"/>
      <c r="AI670" s="130"/>
      <c r="AJ670" s="108"/>
      <c r="AK670" s="131"/>
      <c r="AL670" s="108"/>
      <c r="AN670" s="108"/>
      <c r="AT670" s="108"/>
      <c r="AZ670" s="108"/>
      <c r="BA670" s="108"/>
      <c r="BB670" s="108"/>
      <c r="BC670" s="108"/>
      <c r="BD670" s="108"/>
      <c r="BF670" s="131"/>
      <c r="BL670" s="108"/>
      <c r="BM670" s="131"/>
      <c r="BN670" s="108"/>
      <c r="BO670" s="108"/>
      <c r="BP670" s="108"/>
      <c r="BX670" s="108"/>
      <c r="CE670" s="108"/>
      <c r="CL670" s="108"/>
      <c r="CM670" s="108"/>
    </row>
    <row r="671" spans="1:91">
      <c r="A671" s="123"/>
      <c r="B671" s="108"/>
      <c r="D671" s="108"/>
      <c r="E671" s="108"/>
      <c r="F671" s="108"/>
      <c r="G671" s="124"/>
      <c r="H671" s="108"/>
      <c r="I671" s="108"/>
      <c r="J671" s="132"/>
      <c r="K671" s="112"/>
      <c r="L671" s="112"/>
      <c r="M671" s="113"/>
      <c r="N671" s="128"/>
      <c r="O671" s="108"/>
      <c r="P671" s="108"/>
      <c r="Q671" s="108"/>
      <c r="R671" s="124"/>
      <c r="S671" s="108"/>
      <c r="T671" s="108"/>
      <c r="U671" s="108"/>
      <c r="V671" s="108"/>
      <c r="X671" s="129"/>
      <c r="Y671" s="108"/>
      <c r="AD671" s="108"/>
      <c r="AE671" s="108"/>
      <c r="AG671" s="108"/>
      <c r="AH671" s="124"/>
      <c r="AI671" s="130"/>
      <c r="AJ671" s="108"/>
      <c r="AK671" s="131"/>
      <c r="AL671" s="108"/>
      <c r="AN671" s="108"/>
      <c r="AT671" s="108"/>
      <c r="AZ671" s="108"/>
      <c r="BA671" s="108"/>
      <c r="BB671" s="108"/>
      <c r="BC671" s="108"/>
      <c r="BD671" s="108"/>
      <c r="BF671" s="131"/>
      <c r="BL671" s="108"/>
      <c r="BM671" s="131"/>
      <c r="BN671" s="108"/>
      <c r="BO671" s="108"/>
      <c r="BP671" s="108"/>
      <c r="BX671" s="108"/>
      <c r="CE671" s="108"/>
      <c r="CL671" s="108"/>
      <c r="CM671" s="108"/>
    </row>
    <row r="672" spans="1:91">
      <c r="A672" s="123"/>
      <c r="B672" s="108"/>
      <c r="D672" s="108"/>
      <c r="E672" s="108"/>
      <c r="F672" s="108"/>
      <c r="G672" s="124"/>
      <c r="H672" s="108"/>
      <c r="I672" s="108"/>
      <c r="J672" s="132"/>
      <c r="K672" s="112"/>
      <c r="L672" s="112"/>
      <c r="M672" s="113"/>
      <c r="N672" s="128"/>
      <c r="O672" s="108"/>
      <c r="P672" s="108"/>
      <c r="Q672" s="108"/>
      <c r="R672" s="124"/>
      <c r="S672" s="108"/>
      <c r="T672" s="108"/>
      <c r="U672" s="108"/>
      <c r="V672" s="108"/>
      <c r="X672" s="129"/>
      <c r="Y672" s="108"/>
      <c r="AD672" s="108"/>
      <c r="AE672" s="108"/>
      <c r="AG672" s="108"/>
      <c r="AH672" s="124"/>
      <c r="AI672" s="130"/>
      <c r="AJ672" s="108"/>
      <c r="AK672" s="131"/>
      <c r="AL672" s="108"/>
      <c r="AN672" s="108"/>
      <c r="AT672" s="108"/>
      <c r="AZ672" s="108"/>
      <c r="BA672" s="108"/>
      <c r="BB672" s="108"/>
      <c r="BC672" s="108"/>
      <c r="BD672" s="108"/>
      <c r="BF672" s="131"/>
      <c r="BL672" s="108"/>
      <c r="BM672" s="131"/>
      <c r="BN672" s="108"/>
      <c r="BO672" s="108"/>
      <c r="BP672" s="108"/>
      <c r="BX672" s="108"/>
      <c r="CE672" s="108"/>
      <c r="CL672" s="108"/>
      <c r="CM672" s="108"/>
    </row>
    <row r="673" spans="1:91">
      <c r="A673" s="123"/>
      <c r="B673" s="108"/>
      <c r="D673" s="108"/>
      <c r="E673" s="108"/>
      <c r="F673" s="108"/>
      <c r="G673" s="124"/>
      <c r="H673" s="108"/>
      <c r="I673" s="108"/>
      <c r="J673" s="132"/>
      <c r="K673" s="112"/>
      <c r="L673" s="112"/>
      <c r="M673" s="113"/>
      <c r="N673" s="128"/>
      <c r="O673" s="108"/>
      <c r="P673" s="108"/>
      <c r="Q673" s="108"/>
      <c r="R673" s="124"/>
      <c r="S673" s="108"/>
      <c r="T673" s="108"/>
      <c r="U673" s="108"/>
      <c r="V673" s="108"/>
      <c r="X673" s="129"/>
      <c r="Y673" s="108"/>
      <c r="AD673" s="108"/>
      <c r="AE673" s="108"/>
      <c r="AG673" s="108"/>
      <c r="AH673" s="124"/>
      <c r="AI673" s="130"/>
      <c r="AJ673" s="108"/>
      <c r="AK673" s="131"/>
      <c r="AL673" s="108"/>
      <c r="AN673" s="108"/>
      <c r="AT673" s="108"/>
      <c r="AZ673" s="108"/>
      <c r="BA673" s="108"/>
      <c r="BB673" s="108"/>
      <c r="BC673" s="108"/>
      <c r="BD673" s="108"/>
      <c r="BF673" s="131"/>
      <c r="BL673" s="108"/>
      <c r="BM673" s="131"/>
      <c r="BN673" s="108"/>
      <c r="BO673" s="108"/>
      <c r="BP673" s="108"/>
      <c r="BX673" s="108"/>
      <c r="CE673" s="108"/>
      <c r="CL673" s="108"/>
      <c r="CM673" s="108"/>
    </row>
    <row r="674" spans="1:91">
      <c r="A674" s="123"/>
      <c r="B674" s="108"/>
      <c r="D674" s="108"/>
      <c r="E674" s="108"/>
      <c r="F674" s="108"/>
      <c r="G674" s="124"/>
      <c r="H674" s="108"/>
      <c r="I674" s="108"/>
      <c r="J674" s="132"/>
      <c r="K674" s="112"/>
      <c r="L674" s="112"/>
      <c r="M674" s="113"/>
      <c r="N674" s="128"/>
      <c r="O674" s="108"/>
      <c r="P674" s="108"/>
      <c r="Q674" s="108"/>
      <c r="R674" s="124"/>
      <c r="S674" s="108"/>
      <c r="T674" s="108"/>
      <c r="U674" s="108"/>
      <c r="V674" s="108"/>
      <c r="X674" s="129"/>
      <c r="Y674" s="108"/>
      <c r="AD674" s="108"/>
      <c r="AE674" s="108"/>
      <c r="AG674" s="108"/>
      <c r="AH674" s="124"/>
      <c r="AI674" s="130"/>
      <c r="AJ674" s="108"/>
      <c r="AK674" s="131"/>
      <c r="AL674" s="108"/>
      <c r="AN674" s="108"/>
      <c r="AT674" s="108"/>
      <c r="AZ674" s="108"/>
      <c r="BA674" s="108"/>
      <c r="BB674" s="108"/>
      <c r="BC674" s="108"/>
      <c r="BD674" s="108"/>
      <c r="BF674" s="131"/>
      <c r="BL674" s="108"/>
      <c r="BM674" s="131"/>
      <c r="BN674" s="108"/>
      <c r="BO674" s="108"/>
      <c r="BP674" s="108"/>
      <c r="BX674" s="108"/>
      <c r="CE674" s="108"/>
      <c r="CL674" s="108"/>
      <c r="CM674" s="108"/>
    </row>
    <row r="675" spans="1:91">
      <c r="A675" s="123"/>
      <c r="B675" s="108"/>
      <c r="D675" s="108"/>
      <c r="E675" s="108"/>
      <c r="F675" s="108"/>
      <c r="G675" s="124"/>
      <c r="H675" s="108"/>
      <c r="I675" s="108"/>
      <c r="J675" s="132"/>
      <c r="K675" s="112"/>
      <c r="L675" s="112"/>
      <c r="M675" s="113"/>
      <c r="N675" s="128"/>
      <c r="O675" s="108"/>
      <c r="P675" s="108"/>
      <c r="Q675" s="108"/>
      <c r="R675" s="124"/>
      <c r="S675" s="108"/>
      <c r="T675" s="108"/>
      <c r="U675" s="108"/>
      <c r="V675" s="108"/>
      <c r="X675" s="129"/>
      <c r="Y675" s="108"/>
      <c r="AD675" s="108"/>
      <c r="AE675" s="108"/>
      <c r="AG675" s="108"/>
      <c r="AH675" s="124"/>
      <c r="AI675" s="130"/>
      <c r="AJ675" s="108"/>
      <c r="AK675" s="131"/>
      <c r="AL675" s="108"/>
      <c r="AN675" s="108"/>
      <c r="AT675" s="108"/>
      <c r="AZ675" s="108"/>
      <c r="BA675" s="108"/>
      <c r="BB675" s="108"/>
      <c r="BC675" s="108"/>
      <c r="BD675" s="108"/>
      <c r="BF675" s="131"/>
      <c r="BL675" s="108"/>
      <c r="BM675" s="131"/>
      <c r="BN675" s="108"/>
      <c r="BO675" s="108"/>
      <c r="BP675" s="108"/>
      <c r="BX675" s="108"/>
      <c r="CE675" s="108"/>
      <c r="CL675" s="108"/>
      <c r="CM675" s="108"/>
    </row>
    <row r="676" spans="1:91">
      <c r="A676" s="123"/>
      <c r="B676" s="108"/>
      <c r="D676" s="108"/>
      <c r="E676" s="108"/>
      <c r="F676" s="108"/>
      <c r="G676" s="124"/>
      <c r="H676" s="108"/>
      <c r="I676" s="108"/>
      <c r="J676" s="132"/>
      <c r="K676" s="112"/>
      <c r="L676" s="112"/>
      <c r="M676" s="113"/>
      <c r="N676" s="128"/>
      <c r="O676" s="108"/>
      <c r="P676" s="108"/>
      <c r="Q676" s="108"/>
      <c r="R676" s="124"/>
      <c r="S676" s="108"/>
      <c r="T676" s="108"/>
      <c r="U676" s="108"/>
      <c r="V676" s="108"/>
      <c r="X676" s="129"/>
      <c r="Y676" s="108"/>
      <c r="AD676" s="108"/>
      <c r="AE676" s="108"/>
      <c r="AG676" s="108"/>
      <c r="AH676" s="124"/>
      <c r="AI676" s="130"/>
      <c r="AJ676" s="108"/>
      <c r="AK676" s="131"/>
      <c r="AL676" s="108"/>
      <c r="AN676" s="108"/>
      <c r="AT676" s="108"/>
      <c r="AZ676" s="108"/>
      <c r="BA676" s="108"/>
      <c r="BB676" s="108"/>
      <c r="BC676" s="108"/>
      <c r="BD676" s="108"/>
      <c r="BF676" s="131"/>
      <c r="BL676" s="108"/>
      <c r="BM676" s="131"/>
      <c r="BN676" s="108"/>
      <c r="BO676" s="108"/>
      <c r="BP676" s="108"/>
      <c r="BX676" s="108"/>
      <c r="CE676" s="108"/>
      <c r="CL676" s="108"/>
      <c r="CM676" s="108"/>
    </row>
    <row r="677" spans="1:91">
      <c r="A677" s="123"/>
      <c r="B677" s="108"/>
      <c r="D677" s="108"/>
      <c r="E677" s="108"/>
      <c r="F677" s="108"/>
      <c r="G677" s="124"/>
      <c r="H677" s="108"/>
      <c r="I677" s="108"/>
      <c r="J677" s="132"/>
      <c r="K677" s="112"/>
      <c r="L677" s="112"/>
      <c r="M677" s="113"/>
      <c r="N677" s="128"/>
      <c r="O677" s="108"/>
      <c r="P677" s="108"/>
      <c r="Q677" s="108"/>
      <c r="R677" s="124"/>
      <c r="S677" s="108"/>
      <c r="T677" s="108"/>
      <c r="U677" s="108"/>
      <c r="V677" s="108"/>
      <c r="X677" s="129"/>
      <c r="Y677" s="108"/>
      <c r="AD677" s="108"/>
      <c r="AE677" s="108"/>
      <c r="AG677" s="108"/>
      <c r="AH677" s="124"/>
      <c r="AI677" s="130"/>
      <c r="AJ677" s="108"/>
      <c r="AK677" s="131"/>
      <c r="AL677" s="108"/>
      <c r="AN677" s="108"/>
      <c r="AT677" s="108"/>
      <c r="AZ677" s="108"/>
      <c r="BA677" s="108"/>
      <c r="BB677" s="108"/>
      <c r="BC677" s="108"/>
      <c r="BD677" s="108"/>
      <c r="BF677" s="131"/>
      <c r="BL677" s="108"/>
      <c r="BM677" s="131"/>
      <c r="BN677" s="108"/>
      <c r="BO677" s="108"/>
      <c r="BP677" s="108"/>
      <c r="BX677" s="108"/>
      <c r="CE677" s="108"/>
      <c r="CL677" s="108"/>
      <c r="CM677" s="108"/>
    </row>
    <row r="678" spans="1:91">
      <c r="A678" s="123"/>
      <c r="B678" s="108"/>
      <c r="D678" s="108"/>
      <c r="E678" s="108"/>
      <c r="F678" s="108"/>
      <c r="G678" s="124"/>
      <c r="H678" s="108"/>
      <c r="I678" s="108"/>
      <c r="J678" s="132"/>
      <c r="K678" s="112"/>
      <c r="L678" s="112"/>
      <c r="M678" s="113"/>
      <c r="N678" s="128"/>
      <c r="P678" s="108"/>
      <c r="Q678" s="108"/>
      <c r="R678" s="124"/>
      <c r="S678" s="108"/>
      <c r="T678" s="108"/>
      <c r="U678" s="108"/>
      <c r="V678" s="108"/>
      <c r="X678" s="129"/>
      <c r="Y678" s="108"/>
      <c r="AD678" s="108"/>
      <c r="AE678" s="108"/>
      <c r="AG678" s="108"/>
      <c r="AH678" s="124"/>
      <c r="AI678" s="130"/>
      <c r="AJ678" s="108"/>
      <c r="AK678" s="131"/>
      <c r="AL678" s="108"/>
      <c r="AN678" s="108"/>
      <c r="AT678" s="108"/>
      <c r="AZ678" s="108"/>
      <c r="BA678" s="108"/>
      <c r="BB678" s="108"/>
      <c r="BC678" s="108"/>
      <c r="BD678" s="108"/>
      <c r="BF678" s="131"/>
      <c r="BL678" s="108"/>
      <c r="BM678" s="131"/>
      <c r="BN678" s="108"/>
      <c r="BO678" s="108"/>
      <c r="BP678" s="108"/>
      <c r="BQ678" s="108"/>
      <c r="BX678" s="108"/>
      <c r="CE678" s="108"/>
      <c r="CL678" s="108"/>
      <c r="CM678" s="108"/>
    </row>
    <row r="679" spans="1:91">
      <c r="A679" s="123"/>
      <c r="B679" s="108"/>
      <c r="D679" s="108"/>
      <c r="E679" s="108"/>
      <c r="F679" s="108"/>
      <c r="G679" s="124"/>
      <c r="H679" s="108"/>
      <c r="I679" s="108"/>
      <c r="J679" s="132"/>
      <c r="K679" s="112"/>
      <c r="L679" s="112"/>
      <c r="M679" s="113"/>
      <c r="N679" s="128"/>
      <c r="P679" s="108"/>
      <c r="Q679" s="108"/>
      <c r="R679" s="124"/>
      <c r="S679" s="108"/>
      <c r="T679" s="108"/>
      <c r="U679" s="108"/>
      <c r="V679" s="108"/>
      <c r="X679" s="129"/>
      <c r="Y679" s="108"/>
      <c r="AD679" s="108"/>
      <c r="AE679" s="108"/>
      <c r="AG679" s="108"/>
      <c r="AH679" s="124"/>
      <c r="AI679" s="130"/>
      <c r="AJ679" s="108"/>
      <c r="AK679" s="131"/>
      <c r="AL679" s="108"/>
      <c r="AN679" s="108"/>
      <c r="AT679" s="108"/>
      <c r="AZ679" s="108"/>
      <c r="BA679" s="108"/>
      <c r="BB679" s="108"/>
      <c r="BC679" s="108"/>
      <c r="BD679" s="108"/>
      <c r="BF679" s="131"/>
      <c r="BL679" s="108"/>
      <c r="BM679" s="131"/>
      <c r="BN679" s="108"/>
      <c r="BO679" s="108"/>
      <c r="BP679" s="108"/>
      <c r="BQ679" s="108"/>
      <c r="BX679" s="108"/>
      <c r="CE679" s="108"/>
      <c r="CL679" s="108"/>
      <c r="CM679" s="108"/>
    </row>
    <row r="680" spans="1:91">
      <c r="A680" s="123"/>
      <c r="B680" s="108"/>
      <c r="D680" s="108"/>
      <c r="E680" s="108"/>
      <c r="F680" s="108"/>
      <c r="G680" s="124"/>
      <c r="H680" s="108"/>
      <c r="I680" s="108"/>
      <c r="J680" s="132"/>
      <c r="K680" s="112"/>
      <c r="L680" s="112"/>
      <c r="M680" s="113"/>
      <c r="N680" s="128"/>
      <c r="O680" s="108"/>
      <c r="P680" s="108"/>
      <c r="Q680" s="108"/>
      <c r="R680" s="124"/>
      <c r="S680" s="108"/>
      <c r="T680" s="108"/>
      <c r="U680" s="108"/>
      <c r="V680" s="108"/>
      <c r="X680" s="129"/>
      <c r="Y680" s="108"/>
      <c r="AD680" s="108"/>
      <c r="AE680" s="108"/>
      <c r="AG680" s="108"/>
      <c r="AH680" s="124"/>
      <c r="AI680" s="130"/>
      <c r="AJ680" s="108"/>
      <c r="AK680" s="131"/>
      <c r="AL680" s="108"/>
      <c r="AN680" s="108"/>
      <c r="AT680" s="108"/>
      <c r="AZ680" s="108"/>
      <c r="BA680" s="108"/>
      <c r="BB680" s="108"/>
      <c r="BC680" s="108"/>
      <c r="BD680" s="108"/>
      <c r="BF680" s="131"/>
      <c r="BL680" s="108"/>
      <c r="BM680" s="131"/>
      <c r="BN680" s="108"/>
      <c r="BO680" s="108"/>
      <c r="BP680" s="108"/>
      <c r="BQ680" s="108"/>
      <c r="BX680" s="108"/>
      <c r="CE680" s="108"/>
      <c r="CL680" s="108"/>
      <c r="CM680" s="108"/>
    </row>
    <row r="681" spans="1:91">
      <c r="A681" s="123"/>
      <c r="B681" s="108"/>
      <c r="D681" s="108"/>
      <c r="E681" s="108"/>
      <c r="F681" s="108"/>
      <c r="G681" s="124"/>
      <c r="H681" s="108"/>
      <c r="I681" s="108"/>
      <c r="J681" s="132"/>
      <c r="K681" s="112"/>
      <c r="L681" s="112"/>
      <c r="M681" s="113"/>
      <c r="N681" s="128"/>
      <c r="O681" s="108"/>
      <c r="P681" s="108"/>
      <c r="Q681" s="108"/>
      <c r="R681" s="124"/>
      <c r="S681" s="108"/>
      <c r="T681" s="108"/>
      <c r="U681" s="108"/>
      <c r="V681" s="108"/>
      <c r="X681" s="129"/>
      <c r="Y681" s="108"/>
      <c r="AD681" s="108"/>
      <c r="AE681" s="108"/>
      <c r="AG681" s="108"/>
      <c r="AH681" s="124"/>
      <c r="AI681" s="130"/>
      <c r="AJ681" s="108"/>
      <c r="AK681" s="131"/>
      <c r="AL681" s="108"/>
      <c r="AN681" s="108"/>
      <c r="AT681" s="108"/>
      <c r="AZ681" s="108"/>
      <c r="BA681" s="108"/>
      <c r="BB681" s="108"/>
      <c r="BC681" s="108"/>
      <c r="BD681" s="108"/>
      <c r="BF681" s="131"/>
      <c r="BL681" s="108"/>
      <c r="BM681" s="131"/>
      <c r="BN681" s="108"/>
      <c r="BO681" s="108"/>
      <c r="BP681" s="108"/>
      <c r="BQ681" s="108"/>
      <c r="BX681" s="108"/>
      <c r="CE681" s="108"/>
      <c r="CL681" s="108"/>
      <c r="CM681" s="108"/>
    </row>
    <row r="682" spans="1:91">
      <c r="A682" s="123"/>
      <c r="B682" s="108"/>
      <c r="D682" s="108"/>
      <c r="E682" s="108"/>
      <c r="F682" s="108"/>
      <c r="G682" s="124"/>
      <c r="H682" s="108"/>
      <c r="I682" s="108"/>
      <c r="J682" s="132"/>
      <c r="K682" s="112"/>
      <c r="L682" s="112"/>
      <c r="M682" s="113"/>
      <c r="N682" s="128"/>
      <c r="P682" s="108"/>
      <c r="Q682" s="108"/>
      <c r="R682" s="124"/>
      <c r="S682" s="108"/>
      <c r="T682" s="108"/>
      <c r="U682" s="108"/>
      <c r="V682" s="108"/>
      <c r="X682" s="129"/>
      <c r="Y682" s="108"/>
      <c r="AD682" s="108"/>
      <c r="AE682" s="108"/>
      <c r="AG682" s="108"/>
      <c r="AH682" s="124"/>
      <c r="AI682" s="130"/>
      <c r="AJ682" s="108"/>
      <c r="AK682" s="131"/>
      <c r="AL682" s="108"/>
      <c r="AN682" s="108"/>
      <c r="AT682" s="108"/>
      <c r="AZ682" s="108"/>
      <c r="BA682" s="108"/>
      <c r="BB682" s="108"/>
      <c r="BC682" s="108"/>
      <c r="BD682" s="108"/>
      <c r="BF682" s="131"/>
      <c r="BL682" s="108"/>
      <c r="BM682" s="131"/>
      <c r="BN682" s="108"/>
      <c r="BO682" s="108"/>
      <c r="BP682" s="108"/>
      <c r="BX682" s="108"/>
      <c r="CE682" s="108"/>
      <c r="CL682" s="108"/>
      <c r="CM682" s="108"/>
    </row>
    <row r="683" spans="1:91">
      <c r="A683" s="123"/>
      <c r="B683" s="108"/>
      <c r="D683" s="108"/>
      <c r="E683" s="108"/>
      <c r="F683" s="108"/>
      <c r="G683" s="124"/>
      <c r="H683" s="108"/>
      <c r="I683" s="108"/>
      <c r="J683" s="132"/>
      <c r="K683" s="112"/>
      <c r="L683" s="112"/>
      <c r="M683" s="113"/>
      <c r="N683" s="128"/>
      <c r="O683" s="108"/>
      <c r="P683" s="108"/>
      <c r="Q683" s="108"/>
      <c r="R683" s="124"/>
      <c r="S683" s="108"/>
      <c r="T683" s="108"/>
      <c r="U683" s="108"/>
      <c r="V683" s="108"/>
      <c r="X683" s="129"/>
      <c r="Y683" s="108"/>
      <c r="AD683" s="108"/>
      <c r="AE683" s="108"/>
      <c r="AG683" s="108"/>
      <c r="AH683" s="124"/>
      <c r="AI683" s="130"/>
      <c r="AJ683" s="108"/>
      <c r="AK683" s="131"/>
      <c r="AL683" s="108"/>
      <c r="AN683" s="108"/>
      <c r="AT683" s="108"/>
      <c r="AZ683" s="108"/>
      <c r="BA683" s="108"/>
      <c r="BB683" s="108"/>
      <c r="BC683" s="108"/>
      <c r="BD683" s="108"/>
      <c r="BF683" s="131"/>
      <c r="BL683" s="108"/>
      <c r="BM683" s="131"/>
      <c r="BN683" s="108"/>
      <c r="BO683" s="108"/>
      <c r="BP683" s="108"/>
      <c r="BX683" s="108"/>
      <c r="CE683" s="108"/>
      <c r="CL683" s="108"/>
      <c r="CM683" s="108"/>
    </row>
    <row r="684" spans="1:91">
      <c r="A684" s="123"/>
      <c r="B684" s="108"/>
      <c r="D684" s="108"/>
      <c r="E684" s="108"/>
      <c r="F684" s="108"/>
      <c r="G684" s="124"/>
      <c r="H684" s="108"/>
      <c r="I684" s="108"/>
      <c r="J684" s="132"/>
      <c r="K684" s="112"/>
      <c r="L684" s="112"/>
      <c r="M684" s="113"/>
      <c r="N684" s="128"/>
      <c r="O684" s="108"/>
      <c r="P684" s="108"/>
      <c r="Q684" s="108"/>
      <c r="R684" s="124"/>
      <c r="S684" s="108"/>
      <c r="T684" s="108"/>
      <c r="U684" s="108"/>
      <c r="V684" s="108"/>
      <c r="X684" s="129"/>
      <c r="Y684" s="108"/>
      <c r="AD684" s="108"/>
      <c r="AE684" s="108"/>
      <c r="AG684" s="108"/>
      <c r="AH684" s="124"/>
      <c r="AI684" s="130"/>
      <c r="AJ684" s="108"/>
      <c r="AK684" s="131"/>
      <c r="AL684" s="108"/>
      <c r="AN684" s="108"/>
      <c r="AT684" s="108"/>
      <c r="AZ684" s="108"/>
      <c r="BA684" s="108"/>
      <c r="BB684" s="108"/>
      <c r="BC684" s="108"/>
      <c r="BD684" s="108"/>
      <c r="BF684" s="131"/>
      <c r="BL684" s="108"/>
      <c r="BM684" s="131"/>
      <c r="BN684" s="108"/>
      <c r="BO684" s="108"/>
      <c r="BP684" s="108"/>
      <c r="BX684" s="108"/>
      <c r="CE684" s="108"/>
      <c r="CL684" s="108"/>
      <c r="CM684" s="108"/>
    </row>
    <row r="685" spans="1:91">
      <c r="A685" s="123"/>
      <c r="B685" s="108"/>
      <c r="D685" s="108"/>
      <c r="E685" s="108"/>
      <c r="F685" s="108"/>
      <c r="G685" s="124"/>
      <c r="H685" s="108"/>
      <c r="I685" s="108"/>
      <c r="J685" s="132"/>
      <c r="K685" s="112"/>
      <c r="L685" s="112"/>
      <c r="M685" s="113"/>
      <c r="N685" s="128"/>
      <c r="O685" s="108"/>
      <c r="P685" s="108"/>
      <c r="Q685" s="108"/>
      <c r="R685" s="124"/>
      <c r="S685" s="108"/>
      <c r="T685" s="108"/>
      <c r="U685" s="108"/>
      <c r="V685" s="108"/>
      <c r="X685" s="129"/>
      <c r="Y685" s="108"/>
      <c r="AD685" s="108"/>
      <c r="AE685" s="108"/>
      <c r="AG685" s="108"/>
      <c r="AH685" s="124"/>
      <c r="AI685" s="130"/>
      <c r="AJ685" s="108"/>
      <c r="AK685" s="131"/>
      <c r="AL685" s="108"/>
      <c r="AN685" s="108"/>
      <c r="AT685" s="108"/>
      <c r="AZ685" s="108"/>
      <c r="BA685" s="108"/>
      <c r="BB685" s="108"/>
      <c r="BC685" s="108"/>
      <c r="BD685" s="108"/>
      <c r="BF685" s="131"/>
      <c r="BL685" s="108"/>
      <c r="BM685" s="131"/>
      <c r="BN685" s="108"/>
      <c r="BO685" s="108"/>
      <c r="BP685" s="108"/>
      <c r="BX685" s="108"/>
      <c r="CE685" s="108"/>
      <c r="CL685" s="108"/>
      <c r="CM685" s="108"/>
    </row>
    <row r="686" spans="1:91">
      <c r="A686" s="123"/>
      <c r="B686" s="108"/>
      <c r="D686" s="108"/>
      <c r="E686" s="108"/>
      <c r="F686" s="108"/>
      <c r="G686" s="124"/>
      <c r="H686" s="108"/>
      <c r="I686" s="108"/>
      <c r="J686" s="132"/>
      <c r="K686" s="112"/>
      <c r="L686" s="112"/>
      <c r="M686" s="113"/>
      <c r="N686" s="128"/>
      <c r="O686" s="108"/>
      <c r="P686" s="108"/>
      <c r="Q686" s="108"/>
      <c r="R686" s="124"/>
      <c r="S686" s="108"/>
      <c r="T686" s="108"/>
      <c r="U686" s="108"/>
      <c r="V686" s="108"/>
      <c r="X686" s="129"/>
      <c r="Y686" s="108"/>
      <c r="AD686" s="108"/>
      <c r="AE686" s="108"/>
      <c r="AG686" s="108"/>
      <c r="AH686" s="124"/>
      <c r="AI686" s="130"/>
      <c r="AJ686" s="108"/>
      <c r="AK686" s="131"/>
      <c r="AL686" s="108"/>
      <c r="AN686" s="108"/>
      <c r="AT686" s="108"/>
      <c r="AZ686" s="108"/>
      <c r="BA686" s="108"/>
      <c r="BB686" s="108"/>
      <c r="BC686" s="108"/>
      <c r="BD686" s="108"/>
      <c r="BF686" s="131"/>
      <c r="BL686" s="108"/>
      <c r="BM686" s="131"/>
      <c r="BN686" s="108"/>
      <c r="BO686" s="108"/>
      <c r="BP686" s="108"/>
      <c r="BX686" s="108"/>
      <c r="CE686" s="108"/>
      <c r="CL686" s="108"/>
      <c r="CM686" s="108"/>
    </row>
    <row r="687" spans="1:91">
      <c r="A687" s="123"/>
      <c r="B687" s="108"/>
      <c r="D687" s="108"/>
      <c r="E687" s="108"/>
      <c r="F687" s="108"/>
      <c r="G687" s="124"/>
      <c r="H687" s="108"/>
      <c r="I687" s="108"/>
      <c r="J687" s="132"/>
      <c r="K687" s="112"/>
      <c r="L687" s="112"/>
      <c r="M687" s="113"/>
      <c r="N687" s="128"/>
      <c r="P687" s="108"/>
      <c r="Q687" s="108"/>
      <c r="R687" s="124"/>
      <c r="S687" s="108"/>
      <c r="T687" s="108"/>
      <c r="U687" s="108"/>
      <c r="V687" s="108"/>
      <c r="X687" s="129"/>
      <c r="Y687" s="108"/>
      <c r="AD687" s="108"/>
      <c r="AE687" s="108"/>
      <c r="AG687" s="108"/>
      <c r="AH687" s="124"/>
      <c r="AI687" s="130"/>
      <c r="AJ687" s="108"/>
      <c r="AK687" s="131"/>
      <c r="AL687" s="108"/>
      <c r="AN687" s="108"/>
      <c r="AT687" s="108"/>
      <c r="AZ687" s="108"/>
      <c r="BA687" s="108"/>
      <c r="BB687" s="108"/>
      <c r="BC687" s="108"/>
      <c r="BD687" s="108"/>
      <c r="BF687" s="131"/>
      <c r="BL687" s="108"/>
      <c r="BM687" s="131"/>
      <c r="BN687" s="108"/>
      <c r="BO687" s="108"/>
      <c r="BP687" s="108"/>
      <c r="BX687" s="108"/>
      <c r="CE687" s="108"/>
      <c r="CL687" s="108"/>
      <c r="CM687" s="108"/>
    </row>
    <row r="688" spans="1:91">
      <c r="A688" s="123"/>
      <c r="B688" s="108"/>
      <c r="D688" s="108"/>
      <c r="E688" s="108"/>
      <c r="F688" s="108"/>
      <c r="G688" s="124"/>
      <c r="H688" s="108"/>
      <c r="I688" s="108"/>
      <c r="J688" s="132"/>
      <c r="K688" s="112"/>
      <c r="L688" s="112"/>
      <c r="M688" s="113"/>
      <c r="N688" s="128"/>
      <c r="P688" s="108"/>
      <c r="Q688" s="108"/>
      <c r="R688" s="124"/>
      <c r="S688" s="108"/>
      <c r="T688" s="108"/>
      <c r="U688" s="108"/>
      <c r="V688" s="108"/>
      <c r="X688" s="129"/>
      <c r="Y688" s="108"/>
      <c r="AD688" s="108"/>
      <c r="AE688" s="108"/>
      <c r="AG688" s="108"/>
      <c r="AH688" s="124"/>
      <c r="AI688" s="130"/>
      <c r="AJ688" s="108"/>
      <c r="AK688" s="131"/>
      <c r="AL688" s="108"/>
      <c r="AN688" s="108"/>
      <c r="AT688" s="108"/>
      <c r="AZ688" s="108"/>
      <c r="BA688" s="108"/>
      <c r="BB688" s="108"/>
      <c r="BC688" s="108"/>
      <c r="BD688" s="108"/>
      <c r="BF688" s="131"/>
      <c r="BL688" s="108"/>
      <c r="BM688" s="131"/>
      <c r="BN688" s="108"/>
      <c r="BO688" s="108"/>
      <c r="BP688" s="108"/>
      <c r="BX688" s="108"/>
      <c r="CE688" s="108"/>
      <c r="CL688" s="108"/>
      <c r="CM688" s="108"/>
    </row>
    <row r="689" spans="1:91">
      <c r="A689" s="123"/>
      <c r="B689" s="108"/>
      <c r="D689" s="108"/>
      <c r="E689" s="108"/>
      <c r="F689" s="108"/>
      <c r="G689" s="124"/>
      <c r="H689" s="108"/>
      <c r="I689" s="108"/>
      <c r="J689" s="132"/>
      <c r="K689" s="112"/>
      <c r="L689" s="112"/>
      <c r="M689" s="113"/>
      <c r="N689" s="128"/>
      <c r="P689" s="108"/>
      <c r="Q689" s="108"/>
      <c r="R689" s="124"/>
      <c r="S689" s="108"/>
      <c r="T689" s="108"/>
      <c r="U689" s="108"/>
      <c r="V689" s="108"/>
      <c r="X689" s="129"/>
      <c r="Y689" s="108"/>
      <c r="AD689" s="108"/>
      <c r="AE689" s="108"/>
      <c r="AG689" s="108"/>
      <c r="AH689" s="124"/>
      <c r="AI689" s="130"/>
      <c r="AJ689" s="108"/>
      <c r="AK689" s="131"/>
      <c r="AL689" s="108"/>
      <c r="AN689" s="108"/>
      <c r="AT689" s="108"/>
      <c r="AZ689" s="108"/>
      <c r="BA689" s="108"/>
      <c r="BB689" s="108"/>
      <c r="BC689" s="108"/>
      <c r="BD689" s="108"/>
      <c r="BF689" s="131"/>
      <c r="BL689" s="108"/>
      <c r="BM689" s="131"/>
      <c r="BN689" s="108"/>
      <c r="BO689" s="108"/>
      <c r="BP689" s="108"/>
      <c r="BX689" s="108"/>
      <c r="CE689" s="108"/>
      <c r="CL689" s="108"/>
      <c r="CM689" s="108"/>
    </row>
    <row r="690" spans="1:91">
      <c r="A690" s="123"/>
      <c r="B690" s="108"/>
      <c r="D690" s="108"/>
      <c r="E690" s="108"/>
      <c r="F690" s="108"/>
      <c r="G690" s="124"/>
      <c r="H690" s="108"/>
      <c r="I690" s="108"/>
      <c r="J690" s="132"/>
      <c r="K690" s="112"/>
      <c r="L690" s="112"/>
      <c r="M690" s="113"/>
      <c r="N690" s="128"/>
      <c r="P690" s="108"/>
      <c r="Q690" s="108"/>
      <c r="R690" s="124"/>
      <c r="S690" s="108"/>
      <c r="T690" s="108"/>
      <c r="U690" s="108"/>
      <c r="V690" s="108"/>
      <c r="X690" s="129"/>
      <c r="Y690" s="108"/>
      <c r="AD690" s="108"/>
      <c r="AE690" s="108"/>
      <c r="AG690" s="108"/>
      <c r="AH690" s="124"/>
      <c r="AI690" s="130"/>
      <c r="AJ690" s="108"/>
      <c r="AK690" s="131"/>
      <c r="AL690" s="108"/>
      <c r="AN690" s="108"/>
      <c r="AT690" s="108"/>
      <c r="AZ690" s="108"/>
      <c r="BA690" s="108"/>
      <c r="BB690" s="108"/>
      <c r="BC690" s="108"/>
      <c r="BD690" s="108"/>
      <c r="BF690" s="131"/>
      <c r="BL690" s="108"/>
      <c r="BM690" s="131"/>
      <c r="BN690" s="108"/>
      <c r="BO690" s="108"/>
      <c r="BP690" s="108"/>
      <c r="BX690" s="108"/>
      <c r="CE690" s="108"/>
      <c r="CL690" s="108"/>
      <c r="CM690" s="108"/>
    </row>
    <row r="691" spans="1:91">
      <c r="A691" s="123"/>
      <c r="B691" s="108"/>
      <c r="D691" s="108"/>
      <c r="E691" s="108"/>
      <c r="F691" s="108"/>
      <c r="G691" s="124"/>
      <c r="H691" s="108"/>
      <c r="I691" s="108"/>
      <c r="J691" s="132"/>
      <c r="K691" s="112"/>
      <c r="L691" s="112"/>
      <c r="M691" s="113"/>
      <c r="N691" s="128"/>
      <c r="P691" s="108"/>
      <c r="Q691" s="108"/>
      <c r="R691" s="124"/>
      <c r="S691" s="108"/>
      <c r="T691" s="108"/>
      <c r="U691" s="108"/>
      <c r="V691" s="108"/>
      <c r="X691" s="129"/>
      <c r="Y691" s="108"/>
      <c r="AD691" s="108"/>
      <c r="AE691" s="108"/>
      <c r="AG691" s="108"/>
      <c r="AH691" s="124"/>
      <c r="AI691" s="130"/>
      <c r="AJ691" s="108"/>
      <c r="AK691" s="131"/>
      <c r="AL691" s="108"/>
      <c r="AN691" s="108"/>
      <c r="AT691" s="108"/>
      <c r="AZ691" s="108"/>
      <c r="BA691" s="108"/>
      <c r="BB691" s="108"/>
      <c r="BC691" s="108"/>
      <c r="BD691" s="108"/>
      <c r="BF691" s="131"/>
      <c r="BL691" s="108"/>
      <c r="BM691" s="131"/>
      <c r="BN691" s="108"/>
      <c r="BO691" s="108"/>
      <c r="BP691" s="108"/>
      <c r="BX691" s="108"/>
      <c r="CE691" s="108"/>
      <c r="CL691" s="108"/>
      <c r="CM691" s="108"/>
    </row>
    <row r="692" spans="1:91">
      <c r="A692" s="123"/>
      <c r="B692" s="108"/>
      <c r="D692" s="108"/>
      <c r="E692" s="108"/>
      <c r="F692" s="108"/>
      <c r="G692" s="124"/>
      <c r="H692" s="108"/>
      <c r="I692" s="108"/>
      <c r="J692" s="132"/>
      <c r="K692" s="112"/>
      <c r="L692" s="112"/>
      <c r="M692" s="113"/>
      <c r="N692" s="128"/>
      <c r="P692" s="108"/>
      <c r="Q692" s="108"/>
      <c r="R692" s="124"/>
      <c r="S692" s="108"/>
      <c r="T692" s="108"/>
      <c r="U692" s="108"/>
      <c r="V692" s="108"/>
      <c r="X692" s="129"/>
      <c r="Y692" s="108"/>
      <c r="AD692" s="108"/>
      <c r="AE692" s="108"/>
      <c r="AG692" s="108"/>
      <c r="AH692" s="124"/>
      <c r="AI692" s="130"/>
      <c r="AJ692" s="108"/>
      <c r="AK692" s="131"/>
      <c r="AL692" s="108"/>
      <c r="AN692" s="108"/>
      <c r="AT692" s="108"/>
      <c r="AZ692" s="108"/>
      <c r="BA692" s="108"/>
      <c r="BB692" s="108"/>
      <c r="BC692" s="108"/>
      <c r="BD692" s="108"/>
      <c r="BF692" s="131"/>
      <c r="BL692" s="108"/>
      <c r="BM692" s="131"/>
      <c r="BN692" s="108"/>
      <c r="BO692" s="108"/>
      <c r="BP692" s="108"/>
      <c r="BX692" s="108"/>
      <c r="CE692" s="108"/>
      <c r="CL692" s="108"/>
      <c r="CM692" s="108"/>
    </row>
    <row r="693" spans="1:91">
      <c r="A693" s="123"/>
      <c r="B693" s="108"/>
      <c r="D693" s="108"/>
      <c r="E693" s="108"/>
      <c r="F693" s="108"/>
      <c r="G693" s="124"/>
      <c r="H693" s="108"/>
      <c r="I693" s="108"/>
      <c r="J693" s="132"/>
      <c r="K693" s="112"/>
      <c r="L693" s="112"/>
      <c r="M693" s="113"/>
      <c r="N693" s="128"/>
      <c r="P693" s="108"/>
      <c r="Q693" s="108"/>
      <c r="R693" s="124"/>
      <c r="S693" s="108"/>
      <c r="T693" s="108"/>
      <c r="U693" s="108"/>
      <c r="V693" s="108"/>
      <c r="X693" s="129"/>
      <c r="Y693" s="108"/>
      <c r="AD693" s="108"/>
      <c r="AE693" s="108"/>
      <c r="AG693" s="108"/>
      <c r="AH693" s="124"/>
      <c r="AI693" s="130"/>
      <c r="AJ693" s="108"/>
      <c r="AK693" s="131"/>
      <c r="AL693" s="108"/>
      <c r="AN693" s="108"/>
      <c r="AT693" s="108"/>
      <c r="AZ693" s="108"/>
      <c r="BA693" s="108"/>
      <c r="BB693" s="108"/>
      <c r="BC693" s="108"/>
      <c r="BD693" s="108"/>
      <c r="BF693" s="131"/>
      <c r="BL693" s="108"/>
      <c r="BM693" s="131"/>
      <c r="BN693" s="108"/>
      <c r="BO693" s="108"/>
      <c r="BP693" s="108"/>
      <c r="BX693" s="108"/>
      <c r="CE693" s="108"/>
      <c r="CL693" s="108"/>
      <c r="CM693" s="108"/>
    </row>
    <row r="694" spans="1:91">
      <c r="A694" s="123"/>
      <c r="B694" s="108"/>
      <c r="D694" s="108"/>
      <c r="E694" s="108"/>
      <c r="F694" s="108"/>
      <c r="G694" s="124"/>
      <c r="H694" s="108"/>
      <c r="I694" s="108"/>
      <c r="J694" s="132"/>
      <c r="K694" s="112"/>
      <c r="L694" s="112"/>
      <c r="M694" s="113"/>
      <c r="N694" s="128"/>
      <c r="O694" s="108"/>
      <c r="P694" s="108"/>
      <c r="Q694" s="108"/>
      <c r="R694" s="124"/>
      <c r="S694" s="108"/>
      <c r="T694" s="108"/>
      <c r="U694" s="108"/>
      <c r="V694" s="108"/>
      <c r="X694" s="129"/>
      <c r="Y694" s="108"/>
      <c r="AD694" s="108"/>
      <c r="AE694" s="108"/>
      <c r="AG694" s="108"/>
      <c r="AH694" s="124"/>
      <c r="AI694" s="130"/>
      <c r="AJ694" s="108"/>
      <c r="AK694" s="131"/>
      <c r="AL694" s="108"/>
      <c r="AN694" s="108"/>
      <c r="AT694" s="108"/>
      <c r="AZ694" s="108"/>
      <c r="BA694" s="108"/>
      <c r="BB694" s="108"/>
      <c r="BC694" s="108"/>
      <c r="BD694" s="108"/>
      <c r="BF694" s="131"/>
      <c r="BL694" s="108"/>
      <c r="BM694" s="131"/>
      <c r="BN694" s="108"/>
      <c r="BO694" s="108"/>
      <c r="BP694" s="108"/>
      <c r="BQ694" s="108"/>
      <c r="BX694" s="108"/>
      <c r="CE694" s="108"/>
      <c r="CL694" s="108"/>
      <c r="CM694" s="108"/>
    </row>
    <row r="695" spans="1:91">
      <c r="A695" s="123"/>
      <c r="B695" s="108"/>
      <c r="D695" s="108"/>
      <c r="E695" s="108"/>
      <c r="F695" s="108"/>
      <c r="G695" s="124"/>
      <c r="H695" s="108"/>
      <c r="I695" s="108"/>
      <c r="J695" s="132"/>
      <c r="K695" s="112"/>
      <c r="L695" s="112"/>
      <c r="M695" s="113"/>
      <c r="N695" s="128"/>
      <c r="O695" s="108"/>
      <c r="P695" s="108"/>
      <c r="Q695" s="108"/>
      <c r="R695" s="124"/>
      <c r="S695" s="108"/>
      <c r="T695" s="108"/>
      <c r="U695" s="108"/>
      <c r="V695" s="108"/>
      <c r="X695" s="129"/>
      <c r="Y695" s="108"/>
      <c r="AD695" s="108"/>
      <c r="AE695" s="108"/>
      <c r="AG695" s="108"/>
      <c r="AH695" s="124"/>
      <c r="AI695" s="130"/>
      <c r="AJ695" s="108"/>
      <c r="AK695" s="131"/>
      <c r="AL695" s="108"/>
      <c r="AN695" s="108"/>
      <c r="AT695" s="108"/>
      <c r="AZ695" s="108"/>
      <c r="BA695" s="108"/>
      <c r="BB695" s="108"/>
      <c r="BC695" s="108"/>
      <c r="BD695" s="108"/>
      <c r="BF695" s="131"/>
      <c r="BL695" s="108"/>
      <c r="BM695" s="131"/>
      <c r="BN695" s="108"/>
      <c r="BO695" s="108"/>
      <c r="BP695" s="108"/>
      <c r="BQ695" s="108"/>
      <c r="BX695" s="108"/>
      <c r="CE695" s="108"/>
      <c r="CL695" s="108"/>
      <c r="CM695" s="108"/>
    </row>
    <row r="696" spans="1:91">
      <c r="A696" s="123"/>
      <c r="B696" s="108"/>
      <c r="D696" s="108"/>
      <c r="E696" s="108"/>
      <c r="F696" s="108"/>
      <c r="G696" s="124"/>
      <c r="H696" s="108"/>
      <c r="I696" s="108"/>
      <c r="J696" s="132"/>
      <c r="K696" s="112"/>
      <c r="L696" s="112"/>
      <c r="M696" s="113"/>
      <c r="N696" s="128"/>
      <c r="P696" s="108"/>
      <c r="Q696" s="108"/>
      <c r="R696" s="124"/>
      <c r="S696" s="108"/>
      <c r="T696" s="108"/>
      <c r="U696" s="108"/>
      <c r="V696" s="108"/>
      <c r="X696" s="129"/>
      <c r="Y696" s="108"/>
      <c r="AD696" s="108"/>
      <c r="AE696" s="108"/>
      <c r="AG696" s="108"/>
      <c r="AH696" s="124"/>
      <c r="AI696" s="130"/>
      <c r="AJ696" s="108"/>
      <c r="AK696" s="131"/>
      <c r="AL696" s="108"/>
      <c r="AN696" s="108"/>
      <c r="AT696" s="108"/>
      <c r="AZ696" s="108"/>
      <c r="BA696" s="108"/>
      <c r="BB696" s="108"/>
      <c r="BC696" s="108"/>
      <c r="BD696" s="108"/>
      <c r="BF696" s="131"/>
      <c r="BL696" s="108"/>
      <c r="BM696" s="131"/>
      <c r="BN696" s="108"/>
      <c r="BO696" s="108"/>
      <c r="BP696" s="108"/>
      <c r="BX696" s="108"/>
      <c r="CE696" s="108"/>
      <c r="CL696" s="108"/>
      <c r="CM696" s="108"/>
    </row>
    <row r="697" spans="1:91">
      <c r="A697" s="123"/>
      <c r="B697" s="108"/>
      <c r="D697" s="108"/>
      <c r="E697" s="108"/>
      <c r="F697" s="108"/>
      <c r="G697" s="124"/>
      <c r="H697" s="108"/>
      <c r="I697" s="108"/>
      <c r="J697" s="132"/>
      <c r="K697" s="112"/>
      <c r="L697" s="112"/>
      <c r="M697" s="113"/>
      <c r="N697" s="128"/>
      <c r="P697" s="108"/>
      <c r="Q697" s="108"/>
      <c r="R697" s="124"/>
      <c r="S697" s="108"/>
      <c r="T697" s="108"/>
      <c r="U697" s="108"/>
      <c r="V697" s="108"/>
      <c r="X697" s="129"/>
      <c r="Y697" s="108"/>
      <c r="AD697" s="108"/>
      <c r="AE697" s="108"/>
      <c r="AG697" s="108"/>
      <c r="AH697" s="124"/>
      <c r="AI697" s="130"/>
      <c r="AJ697" s="108"/>
      <c r="AK697" s="131"/>
      <c r="AL697" s="108"/>
      <c r="AN697" s="108"/>
      <c r="AT697" s="108"/>
      <c r="AZ697" s="108"/>
      <c r="BA697" s="108"/>
      <c r="BB697" s="108"/>
      <c r="BC697" s="108"/>
      <c r="BD697" s="108"/>
      <c r="BF697" s="131"/>
      <c r="BL697" s="108"/>
      <c r="BM697" s="131"/>
      <c r="BN697" s="108"/>
      <c r="BO697" s="108"/>
      <c r="BP697" s="108"/>
      <c r="BX697" s="108"/>
      <c r="CE697" s="108"/>
      <c r="CL697" s="108"/>
      <c r="CM697" s="108"/>
    </row>
    <row r="698" spans="1:91">
      <c r="A698" s="123"/>
      <c r="B698" s="108"/>
      <c r="D698" s="108"/>
      <c r="E698" s="108"/>
      <c r="F698" s="108"/>
      <c r="G698" s="124"/>
      <c r="H698" s="108"/>
      <c r="I698" s="108"/>
      <c r="J698" s="132"/>
      <c r="K698" s="112"/>
      <c r="L698" s="112"/>
      <c r="M698" s="113"/>
      <c r="N698" s="128"/>
      <c r="P698" s="108"/>
      <c r="Q698" s="108"/>
      <c r="R698" s="124"/>
      <c r="S698" s="108"/>
      <c r="T698" s="108"/>
      <c r="U698" s="108"/>
      <c r="V698" s="108"/>
      <c r="X698" s="129"/>
      <c r="Y698" s="108"/>
      <c r="AD698" s="108"/>
      <c r="AE698" s="108"/>
      <c r="AG698" s="108"/>
      <c r="AH698" s="124"/>
      <c r="AI698" s="130"/>
      <c r="AJ698" s="108"/>
      <c r="AK698" s="131"/>
      <c r="AL698" s="108"/>
      <c r="AN698" s="108"/>
      <c r="AT698" s="108"/>
      <c r="AZ698" s="108"/>
      <c r="BA698" s="108"/>
      <c r="BB698" s="108"/>
      <c r="BC698" s="108"/>
      <c r="BD698" s="108"/>
      <c r="BF698" s="131"/>
      <c r="BL698" s="108"/>
      <c r="BM698" s="131"/>
      <c r="BN698" s="108"/>
      <c r="BO698" s="108"/>
      <c r="BP698" s="108"/>
      <c r="BX698" s="108"/>
      <c r="CE698" s="108"/>
      <c r="CL698" s="108"/>
      <c r="CM698" s="108"/>
    </row>
    <row r="699" spans="1:91">
      <c r="A699" s="123"/>
      <c r="B699" s="108"/>
      <c r="D699" s="108"/>
      <c r="E699" s="108"/>
      <c r="F699" s="108"/>
      <c r="G699" s="124"/>
      <c r="H699" s="108"/>
      <c r="I699" s="108"/>
      <c r="J699" s="132"/>
      <c r="K699" s="112"/>
      <c r="L699" s="112"/>
      <c r="M699" s="113"/>
      <c r="N699" s="128"/>
      <c r="P699" s="108"/>
      <c r="Q699" s="108"/>
      <c r="R699" s="124"/>
      <c r="S699" s="108"/>
      <c r="T699" s="108"/>
      <c r="U699" s="108"/>
      <c r="V699" s="108"/>
      <c r="X699" s="129"/>
      <c r="Y699" s="108"/>
      <c r="AD699" s="108"/>
      <c r="AE699" s="108"/>
      <c r="AG699" s="108"/>
      <c r="AH699" s="124"/>
      <c r="AI699" s="130"/>
      <c r="AJ699" s="108"/>
      <c r="AK699" s="131"/>
      <c r="AL699" s="108"/>
      <c r="AN699" s="108"/>
      <c r="AT699" s="108"/>
      <c r="AZ699" s="108"/>
      <c r="BA699" s="108"/>
      <c r="BB699" s="108"/>
      <c r="BC699" s="108"/>
      <c r="BD699" s="108"/>
      <c r="BF699" s="131"/>
      <c r="BL699" s="108"/>
      <c r="BM699" s="131"/>
      <c r="BN699" s="108"/>
      <c r="BO699" s="108"/>
      <c r="BP699" s="108"/>
      <c r="BX699" s="108"/>
      <c r="CE699" s="108"/>
      <c r="CL699" s="108"/>
      <c r="CM699" s="108"/>
    </row>
    <row r="700" spans="1:91">
      <c r="A700" s="123"/>
      <c r="B700" s="108"/>
      <c r="D700" s="108"/>
      <c r="E700" s="108"/>
      <c r="F700" s="108"/>
      <c r="G700" s="124"/>
      <c r="H700" s="108"/>
      <c r="I700" s="108"/>
      <c r="J700" s="132"/>
      <c r="K700" s="112"/>
      <c r="L700" s="112"/>
      <c r="M700" s="113"/>
      <c r="N700" s="128"/>
      <c r="P700" s="108"/>
      <c r="Q700" s="108"/>
      <c r="R700" s="124"/>
      <c r="S700" s="108"/>
      <c r="T700" s="108"/>
      <c r="U700" s="108"/>
      <c r="V700" s="108"/>
      <c r="X700" s="129"/>
      <c r="Y700" s="108"/>
      <c r="AD700" s="108"/>
      <c r="AE700" s="108"/>
      <c r="AG700" s="108"/>
      <c r="AH700" s="124"/>
      <c r="AI700" s="130"/>
      <c r="AJ700" s="108"/>
      <c r="AK700" s="131"/>
      <c r="AL700" s="108"/>
      <c r="AN700" s="108"/>
      <c r="AT700" s="108"/>
      <c r="AZ700" s="108"/>
      <c r="BA700" s="108"/>
      <c r="BB700" s="108"/>
      <c r="BC700" s="108"/>
      <c r="BD700" s="108"/>
      <c r="BF700" s="131"/>
      <c r="BL700" s="108"/>
      <c r="BM700" s="131"/>
      <c r="BN700" s="108"/>
      <c r="BO700" s="108"/>
      <c r="BP700" s="108"/>
      <c r="BX700" s="108"/>
      <c r="CE700" s="108"/>
      <c r="CL700" s="108"/>
      <c r="CM700" s="108"/>
    </row>
    <row r="701" spans="1:91">
      <c r="A701" s="123"/>
      <c r="B701" s="108"/>
      <c r="D701" s="108"/>
      <c r="E701" s="108"/>
      <c r="F701" s="108"/>
      <c r="G701" s="124"/>
      <c r="H701" s="108"/>
      <c r="I701" s="108"/>
      <c r="J701" s="132"/>
      <c r="K701" s="112"/>
      <c r="L701" s="112"/>
      <c r="M701" s="113"/>
      <c r="N701" s="128"/>
      <c r="P701" s="108"/>
      <c r="Q701" s="108"/>
      <c r="R701" s="124"/>
      <c r="S701" s="108"/>
      <c r="T701" s="108"/>
      <c r="U701" s="108"/>
      <c r="V701" s="108"/>
      <c r="X701" s="129"/>
      <c r="Y701" s="108"/>
      <c r="AD701" s="108"/>
      <c r="AE701" s="108"/>
      <c r="AG701" s="108"/>
      <c r="AH701" s="124"/>
      <c r="AI701" s="130"/>
      <c r="AJ701" s="108"/>
      <c r="AK701" s="131"/>
      <c r="AL701" s="108"/>
      <c r="AN701" s="108"/>
      <c r="AT701" s="108"/>
      <c r="AZ701" s="108"/>
      <c r="BA701" s="108"/>
      <c r="BB701" s="108"/>
      <c r="BC701" s="108"/>
      <c r="BD701" s="108"/>
      <c r="BF701" s="131"/>
      <c r="BL701" s="108"/>
      <c r="BM701" s="131"/>
      <c r="BN701" s="108"/>
      <c r="BO701" s="108"/>
      <c r="BP701" s="108"/>
      <c r="BX701" s="108"/>
      <c r="CE701" s="108"/>
      <c r="CL701" s="108"/>
      <c r="CM701" s="108"/>
    </row>
    <row r="702" spans="1:91">
      <c r="A702" s="123"/>
      <c r="B702" s="108"/>
      <c r="D702" s="108"/>
      <c r="E702" s="108"/>
      <c r="F702" s="108"/>
      <c r="G702" s="124"/>
      <c r="H702" s="108"/>
      <c r="I702" s="108"/>
      <c r="J702" s="132"/>
      <c r="K702" s="112"/>
      <c r="L702" s="112"/>
      <c r="M702" s="113"/>
      <c r="N702" s="128"/>
      <c r="P702" s="108"/>
      <c r="Q702" s="108"/>
      <c r="R702" s="124"/>
      <c r="S702" s="108"/>
      <c r="T702" s="108"/>
      <c r="U702" s="108"/>
      <c r="V702" s="108"/>
      <c r="X702" s="129"/>
      <c r="Y702" s="108"/>
      <c r="AD702" s="108"/>
      <c r="AE702" s="108"/>
      <c r="AG702" s="108"/>
      <c r="AH702" s="124"/>
      <c r="AI702" s="130"/>
      <c r="AJ702" s="108"/>
      <c r="AK702" s="131"/>
      <c r="AL702" s="108"/>
      <c r="AN702" s="108"/>
      <c r="AT702" s="108"/>
      <c r="AZ702" s="108"/>
      <c r="BA702" s="108"/>
      <c r="BB702" s="108"/>
      <c r="BC702" s="108"/>
      <c r="BD702" s="108"/>
      <c r="BF702" s="131"/>
      <c r="BL702" s="108"/>
      <c r="BM702" s="131"/>
      <c r="BN702" s="108"/>
      <c r="BO702" s="108"/>
      <c r="BP702" s="108"/>
      <c r="BX702" s="108"/>
      <c r="CE702" s="108"/>
      <c r="CL702" s="108"/>
      <c r="CM702" s="108"/>
    </row>
    <row r="703" spans="1:91">
      <c r="A703" s="123"/>
      <c r="B703" s="108"/>
      <c r="D703" s="108"/>
      <c r="E703" s="108"/>
      <c r="F703" s="108"/>
      <c r="G703" s="124"/>
      <c r="H703" s="108"/>
      <c r="I703" s="108"/>
      <c r="J703" s="132"/>
      <c r="K703" s="112"/>
      <c r="L703" s="112"/>
      <c r="M703" s="113"/>
      <c r="N703" s="128"/>
      <c r="O703" s="108"/>
      <c r="P703" s="108"/>
      <c r="Q703" s="108"/>
      <c r="R703" s="124"/>
      <c r="S703" s="108"/>
      <c r="T703" s="108"/>
      <c r="U703" s="108"/>
      <c r="V703" s="108"/>
      <c r="X703" s="129"/>
      <c r="Y703" s="108"/>
      <c r="AD703" s="108"/>
      <c r="AE703" s="108"/>
      <c r="AG703" s="108"/>
      <c r="AH703" s="124"/>
      <c r="AI703" s="130"/>
      <c r="AJ703" s="108"/>
      <c r="AK703" s="131"/>
      <c r="AL703" s="108"/>
      <c r="AN703" s="108"/>
      <c r="AT703" s="108"/>
      <c r="AZ703" s="108"/>
      <c r="BA703" s="108"/>
      <c r="BB703" s="108"/>
      <c r="BC703" s="108"/>
      <c r="BD703" s="108"/>
      <c r="BF703" s="131"/>
      <c r="BL703" s="108"/>
      <c r="BM703" s="131"/>
      <c r="BN703" s="108"/>
      <c r="BO703" s="108"/>
      <c r="BP703" s="108"/>
      <c r="BX703" s="108"/>
      <c r="CD703" s="108"/>
      <c r="CE703" s="108"/>
      <c r="CL703" s="108"/>
      <c r="CM703" s="108"/>
    </row>
    <row r="704" spans="1:91">
      <c r="A704" s="123"/>
      <c r="B704" s="108"/>
      <c r="D704" s="108"/>
      <c r="E704" s="108"/>
      <c r="F704" s="108"/>
      <c r="G704" s="124"/>
      <c r="H704" s="108"/>
      <c r="I704" s="108"/>
      <c r="J704" s="132"/>
      <c r="K704" s="112"/>
      <c r="L704" s="112"/>
      <c r="M704" s="113"/>
      <c r="N704" s="128"/>
      <c r="O704" s="108"/>
      <c r="P704" s="108"/>
      <c r="Q704" s="108"/>
      <c r="R704" s="124"/>
      <c r="S704" s="108"/>
      <c r="T704" s="108"/>
      <c r="U704" s="108"/>
      <c r="V704" s="108"/>
      <c r="X704" s="129"/>
      <c r="Y704" s="108"/>
      <c r="AD704" s="108"/>
      <c r="AE704" s="108"/>
      <c r="AG704" s="108"/>
      <c r="AH704" s="124"/>
      <c r="AI704" s="130"/>
      <c r="AJ704" s="108"/>
      <c r="AK704" s="131"/>
      <c r="AL704" s="108"/>
      <c r="AN704" s="108"/>
      <c r="AT704" s="108"/>
      <c r="AZ704" s="108"/>
      <c r="BA704" s="108"/>
      <c r="BB704" s="108"/>
      <c r="BC704" s="108"/>
      <c r="BD704" s="108"/>
      <c r="BF704" s="131"/>
      <c r="BL704" s="108"/>
      <c r="BM704" s="131"/>
      <c r="BN704" s="108"/>
      <c r="BO704" s="108"/>
      <c r="BP704" s="108"/>
      <c r="BX704" s="108"/>
      <c r="CD704" s="108"/>
      <c r="CE704" s="108"/>
      <c r="CL704" s="108"/>
      <c r="CM704" s="108"/>
    </row>
    <row r="705" spans="1:91">
      <c r="A705" s="123"/>
      <c r="B705" s="108"/>
      <c r="D705" s="108"/>
      <c r="E705" s="108"/>
      <c r="F705" s="108"/>
      <c r="G705" s="124"/>
      <c r="H705" s="108"/>
      <c r="I705" s="108"/>
      <c r="J705" s="132"/>
      <c r="K705" s="112"/>
      <c r="L705" s="112"/>
      <c r="M705" s="113"/>
      <c r="N705" s="128"/>
      <c r="P705" s="108"/>
      <c r="Q705" s="108"/>
      <c r="R705" s="124"/>
      <c r="S705" s="108"/>
      <c r="T705" s="108"/>
      <c r="U705" s="108"/>
      <c r="V705" s="108"/>
      <c r="X705" s="129"/>
      <c r="Y705" s="108"/>
      <c r="AD705" s="108"/>
      <c r="AE705" s="108"/>
      <c r="AG705" s="108"/>
      <c r="AH705" s="124"/>
      <c r="AI705" s="130"/>
      <c r="AJ705" s="108"/>
      <c r="AK705" s="131"/>
      <c r="AL705" s="108"/>
      <c r="AN705" s="108"/>
      <c r="AT705" s="108"/>
      <c r="AZ705" s="108"/>
      <c r="BA705" s="108"/>
      <c r="BB705" s="108"/>
      <c r="BC705" s="108"/>
      <c r="BD705" s="108"/>
      <c r="BF705" s="131"/>
      <c r="BL705" s="108"/>
      <c r="BM705" s="131"/>
      <c r="BN705" s="108"/>
      <c r="BO705" s="108"/>
      <c r="BP705" s="108"/>
      <c r="BX705" s="108"/>
      <c r="CD705" s="108"/>
      <c r="CE705" s="108"/>
      <c r="CL705" s="108"/>
      <c r="CM705" s="108"/>
    </row>
    <row r="706" spans="1:91">
      <c r="A706" s="123"/>
      <c r="B706" s="108"/>
      <c r="D706" s="108"/>
      <c r="E706" s="108"/>
      <c r="F706" s="108"/>
      <c r="G706" s="124"/>
      <c r="H706" s="108"/>
      <c r="I706" s="108"/>
      <c r="J706" s="132"/>
      <c r="K706" s="112"/>
      <c r="L706" s="112"/>
      <c r="M706" s="113"/>
      <c r="N706" s="128"/>
      <c r="O706" s="108"/>
      <c r="P706" s="108"/>
      <c r="Q706" s="108"/>
      <c r="R706" s="124"/>
      <c r="S706" s="108"/>
      <c r="T706" s="108"/>
      <c r="U706" s="108"/>
      <c r="V706" s="108"/>
      <c r="X706" s="129"/>
      <c r="Y706" s="108"/>
      <c r="AD706" s="108"/>
      <c r="AE706" s="108"/>
      <c r="AG706" s="108"/>
      <c r="AH706" s="124"/>
      <c r="AI706" s="130"/>
      <c r="AJ706" s="108"/>
      <c r="AK706" s="131"/>
      <c r="AL706" s="108"/>
      <c r="AN706" s="108"/>
      <c r="AT706" s="108"/>
      <c r="AZ706" s="108"/>
      <c r="BA706" s="108"/>
      <c r="BB706" s="108"/>
      <c r="BC706" s="108"/>
      <c r="BD706" s="108"/>
      <c r="BF706" s="131"/>
      <c r="BL706" s="108"/>
      <c r="BM706" s="131"/>
      <c r="BN706" s="108"/>
      <c r="BO706" s="108"/>
      <c r="BP706" s="108"/>
      <c r="BX706" s="108"/>
      <c r="CE706" s="108"/>
      <c r="CL706" s="108"/>
      <c r="CM706" s="108"/>
    </row>
    <row r="707" spans="1:91">
      <c r="A707" s="123"/>
      <c r="B707" s="108"/>
      <c r="D707" s="108"/>
      <c r="E707" s="108"/>
      <c r="F707" s="108"/>
      <c r="G707" s="124"/>
      <c r="H707" s="108"/>
      <c r="I707" s="108"/>
      <c r="J707" s="132"/>
      <c r="K707" s="112"/>
      <c r="L707" s="112"/>
      <c r="M707" s="113"/>
      <c r="N707" s="128"/>
      <c r="O707" s="108"/>
      <c r="P707" s="108"/>
      <c r="Q707" s="108"/>
      <c r="R707" s="124"/>
      <c r="S707" s="108"/>
      <c r="T707" s="108"/>
      <c r="U707" s="108"/>
      <c r="V707" s="108"/>
      <c r="X707" s="129"/>
      <c r="Y707" s="108"/>
      <c r="AD707" s="108"/>
      <c r="AE707" s="108"/>
      <c r="AG707" s="108"/>
      <c r="AH707" s="124"/>
      <c r="AI707" s="130"/>
      <c r="AJ707" s="108"/>
      <c r="AK707" s="131"/>
      <c r="AL707" s="108"/>
      <c r="AN707" s="108"/>
      <c r="AT707" s="108"/>
      <c r="AZ707" s="108"/>
      <c r="BA707" s="108"/>
      <c r="BB707" s="108"/>
      <c r="BC707" s="108"/>
      <c r="BD707" s="108"/>
      <c r="BF707" s="131"/>
      <c r="BL707" s="108"/>
      <c r="BM707" s="131"/>
      <c r="BN707" s="108"/>
      <c r="BO707" s="108"/>
      <c r="BP707" s="108"/>
      <c r="BX707" s="108"/>
      <c r="CE707" s="108"/>
      <c r="CL707" s="108"/>
      <c r="CM707" s="108"/>
    </row>
    <row r="708" spans="1:91">
      <c r="A708" s="123"/>
      <c r="B708" s="108"/>
      <c r="D708" s="108"/>
      <c r="E708" s="108"/>
      <c r="F708" s="108"/>
      <c r="G708" s="124"/>
      <c r="H708" s="108"/>
      <c r="I708" s="108"/>
      <c r="J708" s="132"/>
      <c r="K708" s="112"/>
      <c r="L708" s="112"/>
      <c r="M708" s="113"/>
      <c r="N708" s="128"/>
      <c r="O708" s="108"/>
      <c r="P708" s="108"/>
      <c r="Q708" s="108"/>
      <c r="R708" s="124"/>
      <c r="S708" s="108"/>
      <c r="T708" s="108"/>
      <c r="U708" s="108"/>
      <c r="V708" s="108"/>
      <c r="X708" s="129"/>
      <c r="Y708" s="108"/>
      <c r="AD708" s="108"/>
      <c r="AE708" s="108"/>
      <c r="AG708" s="108"/>
      <c r="AH708" s="124"/>
      <c r="AI708" s="130"/>
      <c r="AJ708" s="108"/>
      <c r="AK708" s="131"/>
      <c r="AL708" s="108"/>
      <c r="AN708" s="108"/>
      <c r="AT708" s="108"/>
      <c r="AZ708" s="108"/>
      <c r="BA708" s="108"/>
      <c r="BB708" s="108"/>
      <c r="BC708" s="108"/>
      <c r="BD708" s="108"/>
      <c r="BF708" s="131"/>
      <c r="BL708" s="108"/>
      <c r="BM708" s="131"/>
      <c r="BN708" s="108"/>
      <c r="BO708" s="108"/>
      <c r="BP708" s="108"/>
      <c r="BX708" s="108"/>
      <c r="CE708" s="108"/>
      <c r="CL708" s="108"/>
      <c r="CM708" s="108"/>
    </row>
    <row r="709" spans="1:91">
      <c r="A709" s="123"/>
      <c r="B709" s="108"/>
      <c r="D709" s="108"/>
      <c r="E709" s="108"/>
      <c r="F709" s="108"/>
      <c r="G709" s="124"/>
      <c r="H709" s="108"/>
      <c r="I709" s="108"/>
      <c r="J709" s="132"/>
      <c r="K709" s="112"/>
      <c r="L709" s="112"/>
      <c r="M709" s="113"/>
      <c r="N709" s="128"/>
      <c r="P709" s="108"/>
      <c r="Q709" s="108"/>
      <c r="R709" s="124"/>
      <c r="S709" s="108"/>
      <c r="T709" s="108"/>
      <c r="U709" s="108"/>
      <c r="V709" s="108"/>
      <c r="X709" s="129"/>
      <c r="Y709" s="108"/>
      <c r="AD709" s="108"/>
      <c r="AE709" s="108"/>
      <c r="AG709" s="108"/>
      <c r="AH709" s="124"/>
      <c r="AI709" s="130"/>
      <c r="AJ709" s="108"/>
      <c r="AK709" s="131"/>
      <c r="AL709" s="108"/>
      <c r="AN709" s="108"/>
      <c r="AT709" s="108"/>
      <c r="AZ709" s="108"/>
      <c r="BA709" s="108"/>
      <c r="BB709" s="108"/>
      <c r="BC709" s="108"/>
      <c r="BD709" s="108"/>
      <c r="BF709" s="131"/>
      <c r="BL709" s="108"/>
      <c r="BM709" s="131"/>
      <c r="BN709" s="108"/>
      <c r="BO709" s="108"/>
      <c r="BP709" s="108"/>
      <c r="BX709" s="108"/>
      <c r="CE709" s="108"/>
      <c r="CL709" s="108"/>
      <c r="CM709" s="108"/>
    </row>
    <row r="710" spans="1:91">
      <c r="A710" s="123"/>
      <c r="B710" s="108"/>
      <c r="D710" s="108"/>
      <c r="E710" s="108"/>
      <c r="F710" s="108"/>
      <c r="G710" s="124"/>
      <c r="H710" s="108"/>
      <c r="I710" s="108"/>
      <c r="J710" s="132"/>
      <c r="K710" s="112"/>
      <c r="L710" s="112"/>
      <c r="M710" s="113"/>
      <c r="N710" s="128"/>
      <c r="P710" s="108"/>
      <c r="Q710" s="108"/>
      <c r="R710" s="124"/>
      <c r="S710" s="108"/>
      <c r="T710" s="108"/>
      <c r="U710" s="108"/>
      <c r="V710" s="108"/>
      <c r="X710" s="129"/>
      <c r="Y710" s="108"/>
      <c r="AD710" s="108"/>
      <c r="AE710" s="108"/>
      <c r="AG710" s="108"/>
      <c r="AH710" s="124"/>
      <c r="AI710" s="130"/>
      <c r="AJ710" s="108"/>
      <c r="AK710" s="131"/>
      <c r="AL710" s="108"/>
      <c r="AN710" s="108"/>
      <c r="AT710" s="108"/>
      <c r="AZ710" s="108"/>
      <c r="BA710" s="108"/>
      <c r="BB710" s="108"/>
      <c r="BC710" s="108"/>
      <c r="BD710" s="108"/>
      <c r="BF710" s="131"/>
      <c r="BL710" s="108"/>
      <c r="BM710" s="131"/>
      <c r="BN710" s="108"/>
      <c r="BO710" s="108"/>
      <c r="BP710" s="108"/>
      <c r="BX710" s="108"/>
      <c r="CE710" s="108"/>
      <c r="CL710" s="108"/>
      <c r="CM710" s="108"/>
    </row>
    <row r="711" spans="1:91">
      <c r="A711" s="123"/>
      <c r="B711" s="108"/>
      <c r="D711" s="108"/>
      <c r="E711" s="108"/>
      <c r="F711" s="108"/>
      <c r="G711" s="124"/>
      <c r="H711" s="108"/>
      <c r="I711" s="108"/>
      <c r="J711" s="132"/>
      <c r="K711" s="112"/>
      <c r="L711" s="112"/>
      <c r="M711" s="113"/>
      <c r="N711" s="128"/>
      <c r="O711" s="108"/>
      <c r="P711" s="108"/>
      <c r="Q711" s="108"/>
      <c r="R711" s="124"/>
      <c r="S711" s="108"/>
      <c r="T711" s="108"/>
      <c r="U711" s="108"/>
      <c r="V711" s="108"/>
      <c r="X711" s="129"/>
      <c r="Y711" s="108"/>
      <c r="AD711" s="108"/>
      <c r="AE711" s="108"/>
      <c r="AG711" s="108"/>
      <c r="AH711" s="124"/>
      <c r="AI711" s="130"/>
      <c r="AJ711" s="108"/>
      <c r="AK711" s="131"/>
      <c r="AL711" s="108"/>
      <c r="AN711" s="108"/>
      <c r="AT711" s="108"/>
      <c r="AZ711" s="108"/>
      <c r="BA711" s="108"/>
      <c r="BB711" s="108"/>
      <c r="BC711" s="108"/>
      <c r="BD711" s="108"/>
      <c r="BF711" s="131"/>
      <c r="BL711" s="108"/>
      <c r="BM711" s="131"/>
      <c r="BN711" s="108"/>
      <c r="BO711" s="108"/>
      <c r="BP711" s="108"/>
      <c r="BX711" s="108"/>
      <c r="CE711" s="108"/>
      <c r="CL711" s="108"/>
      <c r="CM711" s="108"/>
    </row>
    <row r="712" spans="1:91">
      <c r="A712" s="123"/>
      <c r="B712" s="108"/>
      <c r="D712" s="108"/>
      <c r="E712" s="108"/>
      <c r="F712" s="108"/>
      <c r="G712" s="124"/>
      <c r="H712" s="108"/>
      <c r="I712" s="108"/>
      <c r="J712" s="132"/>
      <c r="K712" s="112"/>
      <c r="L712" s="112"/>
      <c r="M712" s="113"/>
      <c r="N712" s="128"/>
      <c r="O712" s="108"/>
      <c r="P712" s="108"/>
      <c r="Q712" s="108"/>
      <c r="R712" s="124"/>
      <c r="S712" s="108"/>
      <c r="T712" s="108"/>
      <c r="U712" s="108"/>
      <c r="V712" s="108"/>
      <c r="X712" s="129"/>
      <c r="Y712" s="108"/>
      <c r="AD712" s="108"/>
      <c r="AE712" s="108"/>
      <c r="AG712" s="108"/>
      <c r="AH712" s="124"/>
      <c r="AI712" s="130"/>
      <c r="AJ712" s="108"/>
      <c r="AK712" s="131"/>
      <c r="AL712" s="108"/>
      <c r="AN712" s="108"/>
      <c r="AT712" s="108"/>
      <c r="AZ712" s="108"/>
      <c r="BA712" s="108"/>
      <c r="BB712" s="108"/>
      <c r="BC712" s="108"/>
      <c r="BD712" s="108"/>
      <c r="BF712" s="131"/>
      <c r="BL712" s="108"/>
      <c r="BM712" s="131"/>
      <c r="BN712" s="108"/>
      <c r="BO712" s="108"/>
      <c r="BP712" s="108"/>
      <c r="BX712" s="108"/>
      <c r="CE712" s="108"/>
      <c r="CL712" s="108"/>
      <c r="CM712" s="108"/>
    </row>
    <row r="713" spans="1:91">
      <c r="A713" s="123"/>
      <c r="B713" s="108"/>
      <c r="D713" s="108"/>
      <c r="E713" s="108"/>
      <c r="F713" s="108"/>
      <c r="G713" s="124"/>
      <c r="H713" s="108"/>
      <c r="I713" s="108"/>
      <c r="J713" s="132"/>
      <c r="K713" s="112"/>
      <c r="L713" s="112"/>
      <c r="M713" s="113"/>
      <c r="N713" s="128"/>
      <c r="P713" s="108"/>
      <c r="Q713" s="108"/>
      <c r="R713" s="124"/>
      <c r="S713" s="108"/>
      <c r="V713" s="108"/>
      <c r="X713" s="129"/>
      <c r="Y713" s="108"/>
      <c r="AD713" s="108"/>
      <c r="AE713" s="108"/>
      <c r="AG713" s="108"/>
      <c r="AH713" s="124"/>
      <c r="AI713" s="130"/>
      <c r="AJ713" s="108"/>
      <c r="AK713" s="131"/>
      <c r="AL713" s="108"/>
      <c r="AN713" s="108"/>
      <c r="AT713" s="108"/>
      <c r="AZ713" s="108"/>
      <c r="BA713" s="108"/>
      <c r="BB713" s="108"/>
      <c r="BC713" s="108"/>
      <c r="BD713" s="108"/>
      <c r="BF713" s="131"/>
      <c r="BL713" s="108"/>
      <c r="BM713" s="131"/>
      <c r="BN713" s="108"/>
      <c r="BO713" s="108"/>
      <c r="BP713" s="108"/>
      <c r="BX713" s="108"/>
      <c r="CE713" s="108"/>
      <c r="CL713" s="108"/>
      <c r="CM713" s="108"/>
    </row>
    <row r="714" spans="1:91">
      <c r="A714" s="123"/>
      <c r="B714" s="108"/>
      <c r="D714" s="108"/>
      <c r="E714" s="108"/>
      <c r="F714" s="108"/>
      <c r="G714" s="124"/>
      <c r="H714" s="108"/>
      <c r="I714" s="108"/>
      <c r="J714" s="132"/>
      <c r="K714" s="112"/>
      <c r="L714" s="112"/>
      <c r="M714" s="113"/>
      <c r="N714" s="128"/>
      <c r="P714" s="108"/>
      <c r="Q714" s="108"/>
      <c r="R714" s="124"/>
      <c r="S714" s="108"/>
      <c r="V714" s="108"/>
      <c r="X714" s="129"/>
      <c r="Y714" s="108"/>
      <c r="AD714" s="108"/>
      <c r="AE714" s="108"/>
      <c r="AG714" s="108"/>
      <c r="AH714" s="124"/>
      <c r="AI714" s="130"/>
      <c r="AJ714" s="108"/>
      <c r="AK714" s="131"/>
      <c r="AL714" s="108"/>
      <c r="AN714" s="108"/>
      <c r="AT714" s="108"/>
      <c r="AZ714" s="108"/>
      <c r="BA714" s="108"/>
      <c r="BB714" s="108"/>
      <c r="BC714" s="108"/>
      <c r="BD714" s="108"/>
      <c r="BF714" s="131"/>
      <c r="BL714" s="108"/>
      <c r="BM714" s="131"/>
      <c r="BN714" s="108"/>
      <c r="BO714" s="108"/>
      <c r="BP714" s="108"/>
      <c r="BX714" s="108"/>
      <c r="CE714" s="108"/>
      <c r="CL714" s="108"/>
      <c r="CM714" s="108"/>
    </row>
    <row r="715" spans="1:91">
      <c r="A715" s="123"/>
      <c r="B715" s="108"/>
      <c r="D715" s="108"/>
      <c r="E715" s="108"/>
      <c r="F715" s="108"/>
      <c r="G715" s="124"/>
      <c r="H715" s="108"/>
      <c r="I715" s="108"/>
      <c r="J715" s="132"/>
      <c r="K715" s="112"/>
      <c r="L715" s="112"/>
      <c r="M715" s="113"/>
      <c r="N715" s="128"/>
      <c r="P715" s="108"/>
      <c r="Q715" s="108"/>
      <c r="R715" s="124"/>
      <c r="S715" s="108"/>
      <c r="V715" s="108"/>
      <c r="X715" s="129"/>
      <c r="Y715" s="108"/>
      <c r="AD715" s="108"/>
      <c r="AE715" s="108"/>
      <c r="AG715" s="108"/>
      <c r="AH715" s="124"/>
      <c r="AI715" s="130"/>
      <c r="AJ715" s="108"/>
      <c r="AK715" s="131"/>
      <c r="AL715" s="108"/>
      <c r="AN715" s="108"/>
      <c r="AT715" s="108"/>
      <c r="AZ715" s="108"/>
      <c r="BA715" s="108"/>
      <c r="BB715" s="108"/>
      <c r="BC715" s="108"/>
      <c r="BD715" s="108"/>
      <c r="BF715" s="131"/>
      <c r="BL715" s="108"/>
      <c r="BM715" s="131"/>
      <c r="BN715" s="108"/>
      <c r="BO715" s="108"/>
      <c r="BP715" s="108"/>
      <c r="BX715" s="108"/>
      <c r="CE715" s="108"/>
      <c r="CL715" s="108"/>
      <c r="CM715" s="108"/>
    </row>
    <row r="716" spans="1:91">
      <c r="A716" s="123"/>
      <c r="B716" s="108"/>
      <c r="D716" s="108"/>
      <c r="E716" s="108"/>
      <c r="F716" s="108"/>
      <c r="G716" s="124"/>
      <c r="H716" s="108"/>
      <c r="I716" s="108"/>
      <c r="J716" s="132"/>
      <c r="K716" s="112"/>
      <c r="L716" s="112"/>
      <c r="M716" s="113"/>
      <c r="N716" s="128"/>
      <c r="O716" s="108"/>
      <c r="P716" s="108"/>
      <c r="Q716" s="108"/>
      <c r="R716" s="124"/>
      <c r="S716" s="108"/>
      <c r="T716" s="108"/>
      <c r="U716" s="108"/>
      <c r="V716" s="108"/>
      <c r="X716" s="129"/>
      <c r="Y716" s="108"/>
      <c r="AD716" s="108"/>
      <c r="AE716" s="108"/>
      <c r="AG716" s="108"/>
      <c r="AH716" s="124"/>
      <c r="AI716" s="130"/>
      <c r="AJ716" s="108"/>
      <c r="AK716" s="131"/>
      <c r="AL716" s="108"/>
      <c r="AN716" s="108"/>
      <c r="AT716" s="108"/>
      <c r="AZ716" s="108"/>
      <c r="BA716" s="108"/>
      <c r="BB716" s="108"/>
      <c r="BC716" s="108"/>
      <c r="BD716" s="108"/>
      <c r="BF716" s="131"/>
      <c r="BL716" s="108"/>
      <c r="BM716" s="131"/>
      <c r="BN716" s="108"/>
      <c r="BO716" s="108"/>
      <c r="BP716" s="108"/>
      <c r="BX716" s="108"/>
      <c r="CE716" s="108"/>
      <c r="CL716" s="108"/>
      <c r="CM716" s="108"/>
    </row>
    <row r="717" spans="1:91">
      <c r="A717" s="123"/>
      <c r="B717" s="108"/>
      <c r="D717" s="108"/>
      <c r="E717" s="108"/>
      <c r="F717" s="108"/>
      <c r="G717" s="124"/>
      <c r="H717" s="108"/>
      <c r="I717" s="108"/>
      <c r="J717" s="132"/>
      <c r="K717" s="112"/>
      <c r="L717" s="112"/>
      <c r="M717" s="113"/>
      <c r="N717" s="128"/>
      <c r="O717" s="108"/>
      <c r="P717" s="108"/>
      <c r="Q717" s="108"/>
      <c r="R717" s="124"/>
      <c r="S717" s="108"/>
      <c r="T717" s="108"/>
      <c r="U717" s="108"/>
      <c r="V717" s="108"/>
      <c r="X717" s="129"/>
      <c r="Y717" s="108"/>
      <c r="AD717" s="108"/>
      <c r="AE717" s="108"/>
      <c r="AG717" s="108"/>
      <c r="AH717" s="124"/>
      <c r="AI717" s="130"/>
      <c r="AJ717" s="108"/>
      <c r="AK717" s="131"/>
      <c r="AL717" s="108"/>
      <c r="AN717" s="108"/>
      <c r="AT717" s="108"/>
      <c r="AZ717" s="108"/>
      <c r="BA717" s="108"/>
      <c r="BB717" s="108"/>
      <c r="BC717" s="108"/>
      <c r="BD717" s="108"/>
      <c r="BF717" s="131"/>
      <c r="BL717" s="108"/>
      <c r="BM717" s="131"/>
      <c r="BN717" s="108"/>
      <c r="BO717" s="108"/>
      <c r="BP717" s="108"/>
      <c r="BX717" s="108"/>
      <c r="CE717" s="108"/>
      <c r="CL717" s="108"/>
      <c r="CM717" s="108"/>
    </row>
    <row r="718" spans="1:91">
      <c r="A718" s="123"/>
      <c r="B718" s="108"/>
      <c r="D718" s="108"/>
      <c r="E718" s="108"/>
      <c r="F718" s="108"/>
      <c r="G718" s="124"/>
      <c r="H718" s="108"/>
      <c r="I718" s="108"/>
      <c r="J718" s="132"/>
      <c r="K718" s="112"/>
      <c r="L718" s="112"/>
      <c r="M718" s="113"/>
      <c r="N718" s="128"/>
      <c r="O718" s="108"/>
      <c r="P718" s="108"/>
      <c r="Q718" s="108"/>
      <c r="R718" s="124"/>
      <c r="S718" s="108"/>
      <c r="T718" s="108"/>
      <c r="U718" s="108"/>
      <c r="V718" s="108"/>
      <c r="X718" s="129"/>
      <c r="Y718" s="108"/>
      <c r="AD718" s="108"/>
      <c r="AE718" s="108"/>
      <c r="AG718" s="108"/>
      <c r="AH718" s="124"/>
      <c r="AI718" s="130"/>
      <c r="AJ718" s="108"/>
      <c r="AK718" s="131"/>
      <c r="AL718" s="108"/>
      <c r="AN718" s="108"/>
      <c r="AT718" s="108"/>
      <c r="AZ718" s="108"/>
      <c r="BA718" s="108"/>
      <c r="BB718" s="108"/>
      <c r="BC718" s="108"/>
      <c r="BD718" s="108"/>
      <c r="BF718" s="131"/>
      <c r="BL718" s="108"/>
      <c r="BM718" s="131"/>
      <c r="BN718" s="108"/>
      <c r="BO718" s="108"/>
      <c r="BP718" s="108"/>
      <c r="BX718" s="108"/>
      <c r="CE718" s="108"/>
      <c r="CL718" s="108"/>
      <c r="CM718" s="108"/>
    </row>
    <row r="719" spans="1:91">
      <c r="A719" s="123"/>
      <c r="B719" s="108"/>
      <c r="D719" s="108"/>
      <c r="E719" s="108"/>
      <c r="F719" s="108"/>
      <c r="G719" s="124"/>
      <c r="H719" s="108"/>
      <c r="I719" s="108"/>
      <c r="J719" s="132"/>
      <c r="K719" s="112"/>
      <c r="L719" s="112"/>
      <c r="M719" s="113"/>
      <c r="N719" s="128"/>
      <c r="P719" s="108"/>
      <c r="Q719" s="108"/>
      <c r="R719" s="124"/>
      <c r="S719" s="108"/>
      <c r="T719" s="108"/>
      <c r="U719" s="108"/>
      <c r="V719" s="108"/>
      <c r="X719" s="129"/>
      <c r="Y719" s="108"/>
      <c r="AD719" s="108"/>
      <c r="AE719" s="108"/>
      <c r="AG719" s="108"/>
      <c r="AH719" s="124"/>
      <c r="AI719" s="130"/>
      <c r="AJ719" s="108"/>
      <c r="AK719" s="131"/>
      <c r="AL719" s="108"/>
      <c r="AN719" s="108"/>
      <c r="AT719" s="108"/>
      <c r="AZ719" s="108"/>
      <c r="BA719" s="108"/>
      <c r="BB719" s="108"/>
      <c r="BC719" s="108"/>
      <c r="BD719" s="108"/>
      <c r="BF719" s="131"/>
      <c r="BL719" s="108"/>
      <c r="BM719" s="131"/>
      <c r="BN719" s="108"/>
      <c r="BO719" s="108"/>
      <c r="BP719" s="108"/>
      <c r="BX719" s="108"/>
      <c r="CE719" s="108"/>
      <c r="CL719" s="108"/>
      <c r="CM719" s="108"/>
    </row>
    <row r="720" spans="1:91">
      <c r="A720" s="123"/>
      <c r="B720" s="108"/>
      <c r="D720" s="108"/>
      <c r="E720" s="108"/>
      <c r="F720" s="108"/>
      <c r="G720" s="124"/>
      <c r="H720" s="108"/>
      <c r="I720" s="108"/>
      <c r="J720" s="132"/>
      <c r="K720" s="112"/>
      <c r="L720" s="112"/>
      <c r="M720" s="113"/>
      <c r="N720" s="128"/>
      <c r="O720" s="108"/>
      <c r="P720" s="108"/>
      <c r="R720" s="124"/>
      <c r="S720" s="108"/>
      <c r="T720" s="108"/>
      <c r="U720" s="108"/>
      <c r="V720" s="108"/>
      <c r="X720" s="129"/>
      <c r="Y720" s="108"/>
      <c r="AD720" s="108"/>
      <c r="AE720" s="108"/>
      <c r="AG720" s="108"/>
      <c r="AH720" s="124"/>
      <c r="AI720" s="130"/>
      <c r="AJ720" s="108"/>
      <c r="AK720" s="131"/>
      <c r="AL720" s="108"/>
      <c r="AN720" s="108"/>
      <c r="AT720" s="108"/>
      <c r="AZ720" s="108"/>
      <c r="BF720" s="131"/>
      <c r="BL720" s="108"/>
      <c r="BM720" s="131"/>
      <c r="BN720" s="108"/>
      <c r="BO720" s="108"/>
      <c r="BP720" s="108"/>
      <c r="BX720" s="108"/>
      <c r="CE720" s="108"/>
      <c r="CL720" s="108"/>
      <c r="CM720" s="108"/>
    </row>
    <row r="721" spans="1:101">
      <c r="A721" s="123"/>
      <c r="B721" s="108"/>
      <c r="D721" s="108"/>
      <c r="E721" s="108"/>
      <c r="F721" s="108"/>
      <c r="G721" s="124"/>
      <c r="H721" s="108"/>
      <c r="I721" s="108"/>
      <c r="J721" s="132"/>
      <c r="K721" s="112"/>
      <c r="L721" s="112"/>
      <c r="M721" s="113"/>
      <c r="N721" s="128"/>
      <c r="O721" s="108"/>
      <c r="P721" s="108"/>
      <c r="R721" s="124"/>
      <c r="S721" s="108"/>
      <c r="T721" s="108"/>
      <c r="U721" s="108"/>
      <c r="V721" s="108"/>
      <c r="X721" s="129"/>
      <c r="Y721" s="108"/>
      <c r="AD721" s="108"/>
      <c r="AE721" s="108"/>
      <c r="AG721" s="108"/>
      <c r="AH721" s="124"/>
      <c r="AI721" s="130"/>
      <c r="AJ721" s="108"/>
      <c r="AK721" s="131"/>
      <c r="AL721" s="108"/>
      <c r="AN721" s="108"/>
      <c r="AT721" s="108"/>
      <c r="AZ721" s="108"/>
      <c r="BF721" s="131"/>
      <c r="BL721" s="108"/>
      <c r="BM721" s="131"/>
      <c r="BN721" s="108"/>
      <c r="BO721" s="108"/>
      <c r="BP721" s="108"/>
      <c r="BX721" s="108"/>
      <c r="CE721" s="108"/>
      <c r="CL721" s="108"/>
      <c r="CM721" s="108"/>
    </row>
    <row r="722" spans="1:101">
      <c r="A722" s="149"/>
      <c r="B722" s="150"/>
      <c r="C722" s="150"/>
      <c r="D722" s="150"/>
      <c r="E722" s="150"/>
      <c r="F722" s="150"/>
      <c r="G722" s="151"/>
      <c r="H722" s="150"/>
      <c r="I722" s="150"/>
      <c r="J722" s="152"/>
      <c r="K722" s="175"/>
      <c r="L722" s="175"/>
      <c r="M722" s="174"/>
      <c r="N722" s="155"/>
      <c r="O722" s="150"/>
      <c r="P722" s="150"/>
      <c r="Q722" s="150"/>
      <c r="R722" s="151"/>
      <c r="S722" s="150"/>
      <c r="T722" s="150"/>
      <c r="U722" s="150"/>
      <c r="V722" s="150"/>
      <c r="W722" s="150"/>
      <c r="X722" s="156"/>
      <c r="Y722" s="150"/>
      <c r="Z722" s="150"/>
      <c r="AA722" s="150"/>
      <c r="AB722" s="150"/>
      <c r="AC722" s="150"/>
      <c r="AD722" s="150"/>
      <c r="AE722" s="150"/>
      <c r="AF722" s="151"/>
      <c r="AG722" s="150"/>
      <c r="AH722" s="151"/>
      <c r="AI722" s="157"/>
      <c r="AJ722" s="150"/>
      <c r="AK722" s="158"/>
      <c r="AL722" s="150"/>
      <c r="AM722" s="150"/>
      <c r="AN722" s="150"/>
      <c r="AO722" s="150"/>
      <c r="AP722" s="150"/>
      <c r="AQ722" s="150"/>
      <c r="AR722" s="158"/>
      <c r="AS722" s="150"/>
      <c r="AT722" s="150"/>
      <c r="AU722" s="150"/>
      <c r="AV722" s="150"/>
      <c r="AW722" s="150"/>
      <c r="AX722" s="150"/>
      <c r="AY722" s="158"/>
      <c r="AZ722" s="150"/>
      <c r="BA722" s="150"/>
      <c r="BB722" s="150"/>
      <c r="BC722" s="150"/>
      <c r="BD722" s="150"/>
      <c r="BE722" s="150"/>
      <c r="BF722" s="158"/>
      <c r="BG722" s="150"/>
      <c r="BH722" s="150"/>
      <c r="BI722" s="150"/>
      <c r="BJ722" s="150"/>
      <c r="BK722" s="150"/>
      <c r="BL722" s="150"/>
      <c r="BM722" s="158"/>
      <c r="BN722" s="150"/>
      <c r="BO722" s="150"/>
      <c r="BP722" s="150"/>
      <c r="BQ722" s="150"/>
      <c r="BR722" s="150"/>
      <c r="BS722" s="150"/>
      <c r="BT722" s="158"/>
      <c r="BU722" s="150"/>
      <c r="BV722" s="150"/>
      <c r="BW722" s="150"/>
      <c r="BX722" s="150"/>
      <c r="BY722" s="150"/>
      <c r="BZ722" s="150"/>
      <c r="CA722" s="150"/>
      <c r="CB722" s="150"/>
      <c r="CC722" s="150"/>
      <c r="CD722" s="150"/>
      <c r="CE722" s="150"/>
      <c r="CF722" s="150"/>
      <c r="CG722" s="150"/>
      <c r="CH722" s="158"/>
      <c r="CI722" s="150"/>
      <c r="CJ722" s="150"/>
      <c r="CK722" s="150"/>
      <c r="CL722" s="150"/>
      <c r="CM722" s="150"/>
      <c r="CN722" s="150"/>
      <c r="CO722" s="150"/>
      <c r="CP722" s="150"/>
      <c r="CQ722" s="150"/>
      <c r="CR722" s="150"/>
      <c r="CS722" s="150"/>
      <c r="CT722" s="150"/>
      <c r="CU722" s="150"/>
      <c r="CV722" s="150"/>
      <c r="CW722" s="159"/>
    </row>
    <row r="723" spans="1:101">
      <c r="A723" s="123"/>
      <c r="B723" s="108"/>
      <c r="D723" s="108"/>
      <c r="E723" s="108"/>
      <c r="F723" s="108"/>
      <c r="G723" s="124"/>
      <c r="H723" s="108"/>
      <c r="I723" s="108"/>
      <c r="J723" s="132"/>
      <c r="K723" s="112"/>
      <c r="L723" s="112"/>
      <c r="M723" s="113"/>
      <c r="N723" s="128"/>
      <c r="P723" s="108"/>
      <c r="Q723" s="108"/>
      <c r="R723" s="124"/>
      <c r="S723" s="108"/>
      <c r="V723" s="108"/>
      <c r="X723" s="129"/>
      <c r="Y723" s="108"/>
      <c r="AD723" s="108"/>
      <c r="AE723" s="108"/>
      <c r="AG723" s="108"/>
      <c r="AH723" s="124"/>
      <c r="AI723" s="130"/>
      <c r="AJ723" s="108"/>
      <c r="AK723" s="131"/>
      <c r="AL723" s="108"/>
      <c r="AN723" s="108"/>
      <c r="AT723" s="108"/>
      <c r="AZ723" s="108"/>
      <c r="BF723" s="131"/>
      <c r="BL723" s="108"/>
      <c r="BM723" s="131"/>
      <c r="BN723" s="108"/>
      <c r="BO723" s="108"/>
      <c r="BP723" s="108"/>
      <c r="BX723" s="108"/>
      <c r="CE723" s="108"/>
      <c r="CL723" s="108"/>
      <c r="CM723" s="108"/>
    </row>
    <row r="724" spans="1:101">
      <c r="A724" s="123"/>
      <c r="B724" s="108"/>
      <c r="D724" s="108"/>
      <c r="E724" s="108"/>
      <c r="F724" s="108"/>
      <c r="G724" s="124"/>
      <c r="H724" s="108"/>
      <c r="I724" s="108"/>
      <c r="J724" s="132"/>
      <c r="K724" s="112"/>
      <c r="L724" s="112"/>
      <c r="M724" s="113"/>
      <c r="N724" s="128"/>
      <c r="P724" s="108"/>
      <c r="Q724" s="108"/>
      <c r="R724" s="124"/>
      <c r="S724" s="108"/>
      <c r="V724" s="108"/>
      <c r="X724" s="129"/>
      <c r="Y724" s="108"/>
      <c r="AD724" s="108"/>
      <c r="AE724" s="108"/>
      <c r="AG724" s="108"/>
      <c r="AH724" s="124"/>
      <c r="AI724" s="130"/>
      <c r="AJ724" s="108"/>
      <c r="AK724" s="131"/>
      <c r="AL724" s="108"/>
      <c r="AN724" s="108"/>
      <c r="AT724" s="108"/>
      <c r="AZ724" s="108"/>
      <c r="BF724" s="131"/>
      <c r="BL724" s="108"/>
      <c r="BM724" s="131"/>
      <c r="BN724" s="108"/>
      <c r="BO724" s="108"/>
      <c r="BP724" s="108"/>
      <c r="BX724" s="108"/>
      <c r="CE724" s="108"/>
      <c r="CL724" s="108"/>
      <c r="CM724" s="108"/>
    </row>
    <row r="725" spans="1:101">
      <c r="A725" s="123"/>
      <c r="B725" s="108"/>
      <c r="D725" s="108"/>
      <c r="E725" s="108"/>
      <c r="F725" s="108"/>
      <c r="G725" s="124"/>
      <c r="H725" s="108"/>
      <c r="I725" s="108"/>
      <c r="J725" s="132"/>
      <c r="K725" s="112"/>
      <c r="L725" s="112"/>
      <c r="M725" s="113"/>
      <c r="N725" s="128"/>
      <c r="P725" s="108"/>
      <c r="Q725" s="108"/>
      <c r="R725" s="124"/>
      <c r="S725" s="108"/>
      <c r="V725" s="108"/>
      <c r="X725" s="129"/>
      <c r="Y725" s="108"/>
      <c r="AD725" s="108"/>
      <c r="AE725" s="108"/>
      <c r="AG725" s="108"/>
      <c r="AH725" s="124"/>
      <c r="AI725" s="130"/>
      <c r="AJ725" s="108"/>
      <c r="AK725" s="131"/>
      <c r="AL725" s="108"/>
      <c r="AN725" s="108"/>
      <c r="AT725" s="108"/>
      <c r="AZ725" s="108"/>
      <c r="BF725" s="131"/>
      <c r="BL725" s="108"/>
      <c r="BM725" s="131"/>
      <c r="BN725" s="108"/>
      <c r="BO725" s="108"/>
      <c r="BP725" s="108"/>
      <c r="BX725" s="108"/>
      <c r="CE725" s="108"/>
      <c r="CL725" s="108"/>
      <c r="CM725" s="108"/>
    </row>
    <row r="726" spans="1:101">
      <c r="A726" s="123"/>
      <c r="B726" s="108"/>
      <c r="D726" s="108"/>
      <c r="E726" s="108"/>
      <c r="F726" s="108"/>
      <c r="G726" s="124"/>
      <c r="H726" s="108"/>
      <c r="I726" s="108"/>
      <c r="J726" s="132"/>
      <c r="K726" s="112"/>
      <c r="L726" s="112"/>
      <c r="M726" s="113"/>
      <c r="N726" s="128"/>
      <c r="P726" s="108"/>
      <c r="Q726" s="108"/>
      <c r="R726" s="124"/>
      <c r="S726" s="108"/>
      <c r="V726" s="108"/>
      <c r="X726" s="129"/>
      <c r="Y726" s="108"/>
      <c r="AD726" s="108"/>
      <c r="AE726" s="108"/>
      <c r="AG726" s="108"/>
      <c r="AH726" s="124"/>
      <c r="AI726" s="130"/>
      <c r="AJ726" s="108"/>
      <c r="AK726" s="131"/>
      <c r="AL726" s="108"/>
      <c r="AN726" s="108"/>
      <c r="AT726" s="108"/>
      <c r="AZ726" s="108"/>
      <c r="BF726" s="131"/>
      <c r="BL726" s="108"/>
      <c r="BM726" s="131"/>
      <c r="BN726" s="108"/>
      <c r="BO726" s="108"/>
      <c r="BP726" s="108"/>
      <c r="BX726" s="108"/>
      <c r="CE726" s="108"/>
      <c r="CL726" s="108"/>
      <c r="CM726" s="108"/>
    </row>
    <row r="727" spans="1:101">
      <c r="A727" s="123"/>
      <c r="B727" s="108"/>
      <c r="D727" s="108"/>
      <c r="E727" s="108"/>
      <c r="F727" s="108"/>
      <c r="G727" s="124"/>
      <c r="H727" s="108"/>
      <c r="I727" s="108"/>
      <c r="J727" s="132"/>
      <c r="K727" s="112"/>
      <c r="L727" s="112"/>
      <c r="M727" s="113"/>
      <c r="N727" s="128"/>
      <c r="P727" s="108"/>
      <c r="Q727" s="108"/>
      <c r="R727" s="124"/>
      <c r="S727" s="108"/>
      <c r="V727" s="108"/>
      <c r="X727" s="129"/>
      <c r="Y727" s="108"/>
      <c r="AD727" s="108"/>
      <c r="AE727" s="108"/>
      <c r="AG727" s="108"/>
      <c r="AH727" s="124"/>
      <c r="AI727" s="130"/>
      <c r="AJ727" s="108"/>
      <c r="AK727" s="131"/>
      <c r="AL727" s="108"/>
      <c r="AN727" s="108"/>
      <c r="AT727" s="108"/>
      <c r="AZ727" s="108"/>
      <c r="BF727" s="131"/>
      <c r="BL727" s="108"/>
      <c r="BM727" s="131"/>
      <c r="BN727" s="108"/>
      <c r="BO727" s="108"/>
      <c r="BP727" s="108"/>
      <c r="BX727" s="108"/>
      <c r="CE727" s="108"/>
      <c r="CL727" s="108"/>
      <c r="CM727" s="108"/>
    </row>
    <row r="728" spans="1:101">
      <c r="A728" s="123"/>
      <c r="B728" s="108"/>
      <c r="D728" s="108"/>
      <c r="E728" s="108"/>
      <c r="F728" s="108"/>
      <c r="G728" s="124"/>
      <c r="H728" s="108"/>
      <c r="I728" s="108"/>
      <c r="J728" s="132"/>
      <c r="K728" s="112"/>
      <c r="L728" s="112"/>
      <c r="M728" s="113"/>
      <c r="N728" s="128"/>
      <c r="P728" s="108"/>
      <c r="Q728" s="108"/>
      <c r="R728" s="124"/>
      <c r="S728" s="108"/>
      <c r="V728" s="108"/>
      <c r="X728" s="129"/>
      <c r="Y728" s="108"/>
      <c r="AD728" s="108"/>
      <c r="AE728" s="108"/>
      <c r="AG728" s="108"/>
      <c r="AH728" s="124"/>
      <c r="AI728" s="130"/>
      <c r="AJ728" s="108"/>
      <c r="AK728" s="131"/>
      <c r="AL728" s="108"/>
      <c r="AN728" s="108"/>
      <c r="AT728" s="108"/>
      <c r="AZ728" s="108"/>
      <c r="BA728" s="108"/>
      <c r="BB728" s="108"/>
      <c r="BC728" s="108"/>
      <c r="BD728" s="108"/>
      <c r="BF728" s="131"/>
      <c r="BL728" s="108"/>
      <c r="BM728" s="131"/>
      <c r="BN728" s="108"/>
      <c r="BO728" s="108"/>
      <c r="BP728" s="108"/>
      <c r="BX728" s="108"/>
      <c r="CE728" s="108"/>
      <c r="CL728" s="108"/>
      <c r="CM728" s="108"/>
    </row>
    <row r="729" spans="1:101">
      <c r="A729" s="123"/>
      <c r="B729" s="108"/>
      <c r="D729" s="108"/>
      <c r="E729" s="108"/>
      <c r="F729" s="108"/>
      <c r="G729" s="124"/>
      <c r="H729" s="108"/>
      <c r="I729" s="108"/>
      <c r="J729" s="132"/>
      <c r="K729" s="112"/>
      <c r="L729" s="112"/>
      <c r="M729" s="113"/>
      <c r="N729" s="128"/>
      <c r="P729" s="108"/>
      <c r="Q729" s="108"/>
      <c r="R729" s="124"/>
      <c r="S729" s="108"/>
      <c r="V729" s="108"/>
      <c r="X729" s="129"/>
      <c r="Y729" s="108"/>
      <c r="AD729" s="108"/>
      <c r="AE729" s="108"/>
      <c r="AG729" s="108"/>
      <c r="AH729" s="124"/>
      <c r="AI729" s="130"/>
      <c r="AJ729" s="108"/>
      <c r="AK729" s="131"/>
      <c r="AL729" s="108"/>
      <c r="AN729" s="108"/>
      <c r="AT729" s="108"/>
      <c r="AZ729" s="108"/>
      <c r="BA729" s="108"/>
      <c r="BB729" s="108"/>
      <c r="BC729" s="108"/>
      <c r="BD729" s="108"/>
      <c r="BF729" s="131"/>
      <c r="BL729" s="108"/>
      <c r="BM729" s="131"/>
      <c r="BN729" s="108"/>
      <c r="BO729" s="108"/>
      <c r="BP729" s="108"/>
      <c r="BX729" s="108"/>
      <c r="CE729" s="108"/>
      <c r="CL729" s="108"/>
      <c r="CM729" s="108"/>
    </row>
    <row r="730" spans="1:101">
      <c r="A730" s="123"/>
      <c r="B730" s="108"/>
      <c r="D730" s="108"/>
      <c r="E730" s="108"/>
      <c r="F730" s="108"/>
      <c r="G730" s="124"/>
      <c r="H730" s="108"/>
      <c r="I730" s="108"/>
      <c r="J730" s="132"/>
      <c r="K730" s="112"/>
      <c r="L730" s="112"/>
      <c r="M730" s="113"/>
      <c r="N730" s="128"/>
      <c r="O730" s="108"/>
      <c r="P730" s="108"/>
      <c r="Q730" s="108"/>
      <c r="R730" s="124"/>
      <c r="S730" s="108"/>
      <c r="T730" s="108"/>
      <c r="U730" s="108"/>
      <c r="V730" s="108"/>
      <c r="X730" s="129"/>
      <c r="Y730" s="108"/>
      <c r="AD730" s="108"/>
      <c r="AE730" s="108"/>
      <c r="AG730" s="108"/>
      <c r="AH730" s="124"/>
      <c r="AI730" s="130"/>
      <c r="AJ730" s="108"/>
      <c r="AK730" s="131"/>
      <c r="AL730" s="108"/>
      <c r="AN730" s="108"/>
      <c r="AT730" s="108"/>
      <c r="AZ730" s="108"/>
      <c r="BA730" s="108"/>
      <c r="BB730" s="108"/>
      <c r="BC730" s="108"/>
      <c r="BD730" s="108"/>
      <c r="BF730" s="131"/>
      <c r="BL730" s="108"/>
      <c r="BM730" s="131"/>
      <c r="BN730" s="108"/>
      <c r="BO730" s="108"/>
      <c r="BP730" s="108"/>
      <c r="BX730" s="108"/>
      <c r="CE730" s="108"/>
      <c r="CL730" s="108"/>
      <c r="CM730" s="108"/>
    </row>
    <row r="731" spans="1:101">
      <c r="A731" s="123"/>
      <c r="B731" s="108"/>
      <c r="D731" s="108"/>
      <c r="E731" s="108"/>
      <c r="F731" s="108"/>
      <c r="G731" s="124"/>
      <c r="H731" s="108"/>
      <c r="I731" s="108"/>
      <c r="J731" s="132"/>
      <c r="K731" s="112"/>
      <c r="L731" s="112"/>
      <c r="M731" s="113"/>
      <c r="N731" s="128"/>
      <c r="O731" s="108"/>
      <c r="P731" s="108"/>
      <c r="Q731" s="108"/>
      <c r="R731" s="124"/>
      <c r="S731" s="108"/>
      <c r="V731" s="108"/>
      <c r="X731" s="129"/>
      <c r="Y731" s="108"/>
      <c r="AD731" s="108"/>
      <c r="AE731" s="108"/>
      <c r="AG731" s="108"/>
      <c r="AH731" s="124"/>
      <c r="AI731" s="130"/>
      <c r="AJ731" s="108"/>
      <c r="AK731" s="131"/>
      <c r="AL731" s="108"/>
      <c r="AN731" s="108"/>
      <c r="AT731" s="108"/>
      <c r="AZ731" s="108"/>
      <c r="BA731" s="108"/>
      <c r="BB731" s="108"/>
      <c r="BC731" s="108"/>
      <c r="BD731" s="108"/>
      <c r="BF731" s="131"/>
      <c r="BL731" s="108"/>
      <c r="BM731" s="131"/>
      <c r="BN731" s="108"/>
      <c r="BO731" s="108"/>
      <c r="BP731" s="108"/>
      <c r="BX731" s="108"/>
      <c r="CE731" s="108"/>
      <c r="CL731" s="108"/>
      <c r="CM731" s="108"/>
    </row>
    <row r="732" spans="1:101">
      <c r="A732" s="123"/>
      <c r="B732" s="108"/>
      <c r="D732" s="108"/>
      <c r="E732" s="108"/>
      <c r="F732" s="108"/>
      <c r="G732" s="124"/>
      <c r="H732" s="108"/>
      <c r="I732" s="108"/>
      <c r="J732" s="132"/>
      <c r="K732" s="112"/>
      <c r="L732" s="112"/>
      <c r="M732" s="113"/>
      <c r="N732" s="128"/>
      <c r="O732" s="108"/>
      <c r="P732" s="108"/>
      <c r="Q732" s="108"/>
      <c r="R732" s="124"/>
      <c r="S732" s="108"/>
      <c r="V732" s="108"/>
      <c r="X732" s="129"/>
      <c r="Y732" s="108"/>
      <c r="AD732" s="108"/>
      <c r="AE732" s="108"/>
      <c r="AG732" s="108"/>
      <c r="AH732" s="124"/>
      <c r="AI732" s="130"/>
      <c r="AJ732" s="108"/>
      <c r="AK732" s="131"/>
      <c r="AL732" s="108"/>
      <c r="AN732" s="108"/>
      <c r="AT732" s="108"/>
      <c r="AZ732" s="108"/>
      <c r="BA732" s="108"/>
      <c r="BB732" s="108"/>
      <c r="BC732" s="108"/>
      <c r="BD732" s="108"/>
      <c r="BF732" s="131"/>
      <c r="BL732" s="108"/>
      <c r="BM732" s="131"/>
      <c r="BN732" s="108"/>
      <c r="BO732" s="108"/>
      <c r="BP732" s="108"/>
      <c r="BX732" s="108"/>
      <c r="CE732" s="108"/>
      <c r="CL732" s="108"/>
      <c r="CM732" s="108"/>
    </row>
    <row r="733" spans="1:101">
      <c r="A733" s="123"/>
      <c r="B733" s="108"/>
      <c r="D733" s="108"/>
      <c r="E733" s="108"/>
      <c r="F733" s="108"/>
      <c r="G733" s="124"/>
      <c r="H733" s="108"/>
      <c r="I733" s="108"/>
      <c r="J733" s="132"/>
      <c r="K733" s="112"/>
      <c r="L733" s="112"/>
      <c r="M733" s="113"/>
      <c r="N733" s="128"/>
      <c r="P733" s="108"/>
      <c r="Q733" s="108"/>
      <c r="R733" s="124"/>
      <c r="S733" s="108"/>
      <c r="T733" s="108"/>
      <c r="U733" s="108"/>
      <c r="V733" s="108"/>
      <c r="X733" s="129"/>
      <c r="Y733" s="108"/>
      <c r="AD733" s="108"/>
      <c r="AE733" s="108"/>
      <c r="AG733" s="108"/>
      <c r="AH733" s="124"/>
      <c r="AI733" s="130"/>
      <c r="AJ733" s="108"/>
      <c r="AK733" s="131"/>
      <c r="AL733" s="108"/>
      <c r="AN733" s="108"/>
      <c r="AT733" s="108"/>
      <c r="AZ733" s="108"/>
      <c r="BA733" s="108"/>
      <c r="BB733" s="108"/>
      <c r="BC733" s="108"/>
      <c r="BD733" s="108"/>
      <c r="BF733" s="131"/>
      <c r="BL733" s="108"/>
      <c r="BM733" s="131"/>
      <c r="BN733" s="108"/>
      <c r="BO733" s="108"/>
      <c r="BP733" s="108"/>
      <c r="BX733" s="108"/>
      <c r="CD733" s="108"/>
      <c r="CE733" s="108"/>
      <c r="CL733" s="108"/>
      <c r="CM733" s="108"/>
    </row>
    <row r="734" spans="1:101">
      <c r="A734" s="123"/>
      <c r="B734" s="108"/>
      <c r="D734" s="108"/>
      <c r="E734" s="108"/>
      <c r="F734" s="108"/>
      <c r="G734" s="124"/>
      <c r="H734" s="108"/>
      <c r="I734" s="108"/>
      <c r="J734" s="132"/>
      <c r="K734" s="112"/>
      <c r="L734" s="112"/>
      <c r="M734" s="113"/>
      <c r="N734" s="128"/>
      <c r="P734" s="108"/>
      <c r="Q734" s="108"/>
      <c r="R734" s="124"/>
      <c r="S734" s="108"/>
      <c r="V734" s="108"/>
      <c r="X734" s="129"/>
      <c r="Y734" s="108"/>
      <c r="AD734" s="108"/>
      <c r="AE734" s="108"/>
      <c r="AG734" s="108"/>
      <c r="AH734" s="124"/>
      <c r="AI734" s="130"/>
      <c r="AJ734" s="108"/>
      <c r="AK734" s="131"/>
      <c r="AL734" s="108"/>
      <c r="AN734" s="108"/>
      <c r="AT734" s="108"/>
      <c r="AZ734" s="108"/>
      <c r="BA734" s="108"/>
      <c r="BB734" s="108"/>
      <c r="BC734" s="108"/>
      <c r="BD734" s="108"/>
      <c r="BF734" s="131"/>
      <c r="BL734" s="108"/>
      <c r="BM734" s="131"/>
      <c r="BN734" s="108"/>
      <c r="BO734" s="108"/>
      <c r="BP734" s="108"/>
      <c r="BX734" s="108"/>
      <c r="CD734" s="108"/>
      <c r="CE734" s="108"/>
      <c r="CL734" s="108"/>
      <c r="CM734" s="108"/>
    </row>
    <row r="735" spans="1:101">
      <c r="A735" s="123"/>
      <c r="B735" s="108"/>
      <c r="D735" s="108"/>
      <c r="E735" s="108"/>
      <c r="F735" s="108"/>
      <c r="G735" s="124"/>
      <c r="H735" s="108"/>
      <c r="I735" s="108"/>
      <c r="J735" s="132"/>
      <c r="K735" s="112"/>
      <c r="L735" s="112"/>
      <c r="M735" s="113"/>
      <c r="N735" s="128"/>
      <c r="P735" s="108"/>
      <c r="Q735" s="108"/>
      <c r="R735" s="124"/>
      <c r="S735" s="108"/>
      <c r="V735" s="108"/>
      <c r="X735" s="129"/>
      <c r="Y735" s="108"/>
      <c r="AD735" s="108"/>
      <c r="AE735" s="108"/>
      <c r="AG735" s="108"/>
      <c r="AH735" s="124"/>
      <c r="AI735" s="130"/>
      <c r="AJ735" s="108"/>
      <c r="AK735" s="131"/>
      <c r="AL735" s="108"/>
      <c r="AN735" s="108"/>
      <c r="AT735" s="108"/>
      <c r="AZ735" s="108"/>
      <c r="BA735" s="108"/>
      <c r="BB735" s="108"/>
      <c r="BC735" s="108"/>
      <c r="BD735" s="108"/>
      <c r="BF735" s="131"/>
      <c r="BL735" s="108"/>
      <c r="BM735" s="131"/>
      <c r="BN735" s="108"/>
      <c r="BO735" s="108"/>
      <c r="BP735" s="108"/>
      <c r="BX735" s="108"/>
      <c r="CD735" s="108"/>
      <c r="CE735" s="108"/>
      <c r="CL735" s="108"/>
      <c r="CM735" s="108"/>
    </row>
    <row r="736" spans="1:101">
      <c r="A736" s="123"/>
      <c r="B736" s="108"/>
      <c r="D736" s="108"/>
      <c r="E736" s="108"/>
      <c r="F736" s="108"/>
      <c r="G736" s="124"/>
      <c r="H736" s="108"/>
      <c r="I736" s="108"/>
      <c r="J736" s="132"/>
      <c r="K736" s="112"/>
      <c r="L736" s="112"/>
      <c r="M736" s="113"/>
      <c r="N736" s="128"/>
      <c r="P736" s="108"/>
      <c r="Q736" s="108"/>
      <c r="R736" s="124"/>
      <c r="S736" s="108"/>
      <c r="V736" s="108"/>
      <c r="X736" s="129"/>
      <c r="Y736" s="108"/>
      <c r="AD736" s="108"/>
      <c r="AE736" s="108"/>
      <c r="AG736" s="108"/>
      <c r="AH736" s="124"/>
      <c r="AI736" s="130"/>
      <c r="AJ736" s="108"/>
      <c r="AK736" s="131"/>
      <c r="AL736" s="108"/>
      <c r="AN736" s="108"/>
      <c r="AT736" s="108"/>
      <c r="AZ736" s="108"/>
      <c r="BA736" s="108"/>
      <c r="BB736" s="108"/>
      <c r="BC736" s="108"/>
      <c r="BD736" s="108"/>
      <c r="BF736" s="131"/>
      <c r="BL736" s="108"/>
      <c r="BM736" s="131"/>
      <c r="BN736" s="108"/>
      <c r="BO736" s="108"/>
      <c r="BP736" s="108"/>
      <c r="BX736" s="108"/>
      <c r="CD736" s="108"/>
      <c r="CE736" s="108"/>
      <c r="CL736" s="108"/>
      <c r="CM736" s="108"/>
    </row>
    <row r="737" spans="1:91">
      <c r="A737" s="123"/>
      <c r="B737" s="108"/>
      <c r="D737" s="108"/>
      <c r="E737" s="108"/>
      <c r="F737" s="108"/>
      <c r="G737" s="124"/>
      <c r="H737" s="108"/>
      <c r="I737" s="108"/>
      <c r="J737" s="132"/>
      <c r="K737" s="112"/>
      <c r="L737" s="112"/>
      <c r="M737" s="113"/>
      <c r="N737" s="128"/>
      <c r="P737" s="108"/>
      <c r="Q737" s="108"/>
      <c r="R737" s="124"/>
      <c r="S737" s="108"/>
      <c r="V737" s="108"/>
      <c r="X737" s="129"/>
      <c r="Y737" s="108"/>
      <c r="AD737" s="108"/>
      <c r="AE737" s="108"/>
      <c r="AG737" s="108"/>
      <c r="AH737" s="124"/>
      <c r="AI737" s="130"/>
      <c r="AJ737" s="108"/>
      <c r="AK737" s="131"/>
      <c r="AL737" s="108"/>
      <c r="AN737" s="108"/>
      <c r="AT737" s="108"/>
      <c r="AZ737" s="108"/>
      <c r="BA737" s="108"/>
      <c r="BB737" s="108"/>
      <c r="BC737" s="108"/>
      <c r="BD737" s="108"/>
      <c r="BF737" s="131"/>
      <c r="BL737" s="108"/>
      <c r="BM737" s="131"/>
      <c r="BN737" s="108"/>
      <c r="BO737" s="108"/>
      <c r="BP737" s="108"/>
      <c r="BX737" s="108"/>
      <c r="CD737" s="108"/>
      <c r="CE737" s="108"/>
      <c r="CL737" s="108"/>
      <c r="CM737" s="108"/>
    </row>
    <row r="738" spans="1:91">
      <c r="A738" s="123"/>
      <c r="B738" s="108"/>
      <c r="D738" s="108"/>
      <c r="E738" s="108"/>
      <c r="F738" s="108"/>
      <c r="G738" s="124"/>
      <c r="H738" s="108"/>
      <c r="I738" s="108"/>
      <c r="J738" s="132"/>
      <c r="K738" s="112"/>
      <c r="L738" s="112"/>
      <c r="M738" s="113"/>
      <c r="N738" s="128"/>
      <c r="P738" s="108"/>
      <c r="Q738" s="108"/>
      <c r="R738" s="124"/>
      <c r="S738" s="108"/>
      <c r="V738" s="108"/>
      <c r="X738" s="129"/>
      <c r="Y738" s="108"/>
      <c r="AD738" s="108"/>
      <c r="AE738" s="108"/>
      <c r="AG738" s="108"/>
      <c r="AH738" s="124"/>
      <c r="AI738" s="130"/>
      <c r="AJ738" s="108"/>
      <c r="AK738" s="131"/>
      <c r="AL738" s="108"/>
      <c r="AN738" s="108"/>
      <c r="AT738" s="108"/>
      <c r="AZ738" s="108"/>
      <c r="BA738" s="108"/>
      <c r="BB738" s="108"/>
      <c r="BC738" s="108"/>
      <c r="BD738" s="108"/>
      <c r="BF738" s="131"/>
      <c r="BL738" s="108"/>
      <c r="BM738" s="131"/>
      <c r="BN738" s="108"/>
      <c r="BO738" s="108"/>
      <c r="BP738" s="108"/>
      <c r="BX738" s="108"/>
      <c r="CD738" s="108"/>
      <c r="CE738" s="108"/>
      <c r="CL738" s="108"/>
      <c r="CM738" s="108"/>
    </row>
    <row r="739" spans="1:91">
      <c r="A739" s="123"/>
      <c r="B739" s="108"/>
      <c r="D739" s="108"/>
      <c r="E739" s="108"/>
      <c r="F739" s="108"/>
      <c r="G739" s="124"/>
      <c r="H739" s="108"/>
      <c r="I739" s="108"/>
      <c r="J739" s="132"/>
      <c r="K739" s="112"/>
      <c r="L739" s="112"/>
      <c r="M739" s="113"/>
      <c r="N739" s="128"/>
      <c r="P739" s="108"/>
      <c r="Q739" s="108"/>
      <c r="R739" s="124"/>
      <c r="S739" s="108"/>
      <c r="V739" s="108"/>
      <c r="X739" s="129"/>
      <c r="Y739" s="108"/>
      <c r="AD739" s="108"/>
      <c r="AE739" s="108"/>
      <c r="AG739" s="108"/>
      <c r="AH739" s="124"/>
      <c r="AI739" s="130"/>
      <c r="AJ739" s="108"/>
      <c r="AK739" s="131"/>
      <c r="AL739" s="108"/>
      <c r="AN739" s="108"/>
      <c r="AT739" s="108"/>
      <c r="AZ739" s="108"/>
      <c r="BA739" s="108"/>
      <c r="BB739" s="108"/>
      <c r="BC739" s="108"/>
      <c r="BD739" s="108"/>
      <c r="BF739" s="131"/>
      <c r="BL739" s="108"/>
      <c r="BM739" s="131"/>
      <c r="BN739" s="108"/>
      <c r="BO739" s="108"/>
      <c r="BP739" s="108"/>
      <c r="BX739" s="108"/>
      <c r="CD739" s="108"/>
      <c r="CE739" s="108"/>
      <c r="CL739" s="108"/>
      <c r="CM739" s="108"/>
    </row>
    <row r="740" spans="1:91">
      <c r="A740" s="123"/>
      <c r="B740" s="108"/>
      <c r="D740" s="108"/>
      <c r="E740" s="108"/>
      <c r="F740" s="108"/>
      <c r="G740" s="124"/>
      <c r="H740" s="108"/>
      <c r="I740" s="108"/>
      <c r="J740" s="132"/>
      <c r="K740" s="112"/>
      <c r="L740" s="112"/>
      <c r="M740" s="113"/>
      <c r="N740" s="128"/>
      <c r="P740" s="108"/>
      <c r="Q740" s="108"/>
      <c r="R740" s="124"/>
      <c r="S740" s="108"/>
      <c r="V740" s="108"/>
      <c r="X740" s="129"/>
      <c r="Y740" s="108"/>
      <c r="AD740" s="108"/>
      <c r="AE740" s="108"/>
      <c r="AG740" s="108"/>
      <c r="AH740" s="124"/>
      <c r="AI740" s="130"/>
      <c r="AJ740" s="108"/>
      <c r="AK740" s="131"/>
      <c r="AL740" s="108"/>
      <c r="AN740" s="108"/>
      <c r="AT740" s="108"/>
      <c r="AZ740" s="108"/>
      <c r="BA740" s="108"/>
      <c r="BB740" s="108"/>
      <c r="BC740" s="108"/>
      <c r="BD740" s="108"/>
      <c r="BF740" s="131"/>
      <c r="BL740" s="108"/>
      <c r="BM740" s="131"/>
      <c r="BN740" s="108"/>
      <c r="BO740" s="108"/>
      <c r="BP740" s="108"/>
      <c r="BX740" s="108"/>
      <c r="CD740" s="108"/>
      <c r="CE740" s="108"/>
      <c r="CL740" s="108"/>
      <c r="CM740" s="108"/>
    </row>
    <row r="741" spans="1:91">
      <c r="A741" s="123"/>
      <c r="B741" s="108"/>
      <c r="D741" s="108"/>
      <c r="E741" s="108"/>
      <c r="F741" s="108"/>
      <c r="G741" s="124"/>
      <c r="H741" s="108"/>
      <c r="I741" s="108"/>
      <c r="J741" s="132"/>
      <c r="K741" s="112"/>
      <c r="L741" s="112"/>
      <c r="M741" s="113"/>
      <c r="N741" s="128"/>
      <c r="P741" s="108"/>
      <c r="Q741" s="108"/>
      <c r="R741" s="124"/>
      <c r="S741" s="108"/>
      <c r="V741" s="108"/>
      <c r="X741" s="129"/>
      <c r="Y741" s="108"/>
      <c r="AD741" s="108"/>
      <c r="AE741" s="108"/>
      <c r="AG741" s="108"/>
      <c r="AH741" s="124"/>
      <c r="AI741" s="130"/>
      <c r="AJ741" s="108"/>
      <c r="AK741" s="131"/>
      <c r="AL741" s="108"/>
      <c r="AN741" s="108"/>
      <c r="AT741" s="108"/>
      <c r="AZ741" s="108"/>
      <c r="BA741" s="108"/>
      <c r="BB741" s="108"/>
      <c r="BC741" s="108"/>
      <c r="BD741" s="108"/>
      <c r="BF741" s="131"/>
      <c r="BL741" s="108"/>
      <c r="BM741" s="131"/>
      <c r="BN741" s="108"/>
      <c r="BO741" s="108"/>
      <c r="BP741" s="108"/>
      <c r="BX741" s="108"/>
      <c r="CD741" s="108"/>
      <c r="CE741" s="108"/>
      <c r="CL741" s="108"/>
      <c r="CM741" s="108"/>
    </row>
    <row r="742" spans="1:91">
      <c r="A742" s="123"/>
      <c r="B742" s="108"/>
      <c r="D742" s="108"/>
      <c r="E742" s="108"/>
      <c r="F742" s="108"/>
      <c r="G742" s="124"/>
      <c r="H742" s="108"/>
      <c r="I742" s="108"/>
      <c r="J742" s="132"/>
      <c r="K742" s="112"/>
      <c r="L742" s="112"/>
      <c r="M742" s="113"/>
      <c r="N742" s="128"/>
      <c r="P742" s="108"/>
      <c r="Q742" s="108"/>
      <c r="R742" s="124"/>
      <c r="S742" s="108"/>
      <c r="V742" s="108"/>
      <c r="X742" s="129"/>
      <c r="Y742" s="108"/>
      <c r="AD742" s="108"/>
      <c r="AE742" s="108"/>
      <c r="AG742" s="108"/>
      <c r="AH742" s="124"/>
      <c r="AI742" s="130"/>
      <c r="AJ742" s="108"/>
      <c r="AK742" s="131"/>
      <c r="AL742" s="108"/>
      <c r="AN742" s="108"/>
      <c r="AT742" s="108"/>
      <c r="AZ742" s="108"/>
      <c r="BA742" s="108"/>
      <c r="BB742" s="108"/>
      <c r="BC742" s="108"/>
      <c r="BD742" s="108"/>
      <c r="BF742" s="131"/>
      <c r="BL742" s="108"/>
      <c r="BM742" s="131"/>
      <c r="BN742" s="108"/>
      <c r="BO742" s="108"/>
      <c r="BP742" s="108"/>
      <c r="BX742" s="108"/>
      <c r="CD742" s="108"/>
      <c r="CE742" s="108"/>
      <c r="CL742" s="108"/>
      <c r="CM742" s="108"/>
    </row>
    <row r="743" spans="1:91">
      <c r="A743" s="123"/>
      <c r="B743" s="108"/>
      <c r="D743" s="108"/>
      <c r="E743" s="108"/>
      <c r="F743" s="108"/>
      <c r="G743" s="124"/>
      <c r="H743" s="108"/>
      <c r="I743" s="108"/>
      <c r="J743" s="132"/>
      <c r="K743" s="112"/>
      <c r="L743" s="112"/>
      <c r="M743" s="113"/>
      <c r="N743" s="128"/>
      <c r="P743" s="108"/>
      <c r="Q743" s="108"/>
      <c r="R743" s="124"/>
      <c r="S743" s="108"/>
      <c r="V743" s="108"/>
      <c r="X743" s="129"/>
      <c r="Y743" s="108"/>
      <c r="AD743" s="108"/>
      <c r="AE743" s="108"/>
      <c r="AG743" s="108"/>
      <c r="AH743" s="124"/>
      <c r="AI743" s="130"/>
      <c r="AJ743" s="108"/>
      <c r="AK743" s="131"/>
      <c r="AL743" s="108"/>
      <c r="AN743" s="108"/>
      <c r="AT743" s="108"/>
      <c r="AZ743" s="108"/>
      <c r="BA743" s="108"/>
      <c r="BB743" s="108"/>
      <c r="BC743" s="108"/>
      <c r="BD743" s="108"/>
      <c r="BF743" s="131"/>
      <c r="BL743" s="108"/>
      <c r="BM743" s="131"/>
      <c r="BN743" s="108"/>
      <c r="BO743" s="108"/>
      <c r="BP743" s="108"/>
      <c r="BX743" s="108"/>
      <c r="CD743" s="108"/>
      <c r="CE743" s="108"/>
      <c r="CL743" s="108"/>
      <c r="CM743" s="108"/>
    </row>
    <row r="744" spans="1:91">
      <c r="A744" s="123"/>
      <c r="B744" s="108"/>
      <c r="D744" s="108"/>
      <c r="E744" s="108"/>
      <c r="F744" s="108"/>
      <c r="G744" s="124"/>
      <c r="H744" s="108"/>
      <c r="I744" s="108"/>
      <c r="J744" s="132"/>
      <c r="K744" s="112"/>
      <c r="L744" s="112"/>
      <c r="M744" s="113"/>
      <c r="N744" s="128"/>
      <c r="P744" s="108"/>
      <c r="Q744" s="108"/>
      <c r="R744" s="124"/>
      <c r="S744" s="108"/>
      <c r="V744" s="108"/>
      <c r="X744" s="129"/>
      <c r="Y744" s="108"/>
      <c r="AD744" s="108"/>
      <c r="AE744" s="108"/>
      <c r="AG744" s="108"/>
      <c r="AH744" s="124"/>
      <c r="AI744" s="130"/>
      <c r="AJ744" s="108"/>
      <c r="AK744" s="131"/>
      <c r="AL744" s="108"/>
      <c r="AN744" s="108"/>
      <c r="AT744" s="108"/>
      <c r="AZ744" s="108"/>
      <c r="BA744" s="108"/>
      <c r="BB744" s="108"/>
      <c r="BC744" s="108"/>
      <c r="BD744" s="108"/>
      <c r="BF744" s="131"/>
      <c r="BL744" s="108"/>
      <c r="BM744" s="131"/>
      <c r="BN744" s="108"/>
      <c r="BO744" s="108"/>
      <c r="BP744" s="108"/>
      <c r="BX744" s="108"/>
      <c r="CD744" s="108"/>
      <c r="CE744" s="108"/>
      <c r="CL744" s="108"/>
      <c r="CM744" s="108"/>
    </row>
    <row r="745" spans="1:91">
      <c r="A745" s="123"/>
      <c r="B745" s="108"/>
      <c r="D745" s="108"/>
      <c r="E745" s="108"/>
      <c r="F745" s="108"/>
      <c r="G745" s="124"/>
      <c r="H745" s="108"/>
      <c r="I745" s="108"/>
      <c r="J745" s="132"/>
      <c r="K745" s="112"/>
      <c r="L745" s="112"/>
      <c r="M745" s="113"/>
      <c r="N745" s="128"/>
      <c r="P745" s="108"/>
      <c r="Q745" s="108"/>
      <c r="R745" s="124"/>
      <c r="S745" s="108"/>
      <c r="V745" s="108"/>
      <c r="X745" s="129"/>
      <c r="Y745" s="108"/>
      <c r="AD745" s="108"/>
      <c r="AE745" s="108"/>
      <c r="AG745" s="108"/>
      <c r="AH745" s="124"/>
      <c r="AI745" s="130"/>
      <c r="AJ745" s="108"/>
      <c r="AK745" s="131"/>
      <c r="AL745" s="108"/>
      <c r="AN745" s="108"/>
      <c r="AT745" s="108"/>
      <c r="AZ745" s="108"/>
      <c r="BA745" s="108"/>
      <c r="BB745" s="108"/>
      <c r="BC745" s="108"/>
      <c r="BD745" s="108"/>
      <c r="BF745" s="131"/>
      <c r="BL745" s="108"/>
      <c r="BM745" s="131"/>
      <c r="BN745" s="108"/>
      <c r="BO745" s="108"/>
      <c r="BP745" s="108"/>
      <c r="BX745" s="108"/>
      <c r="CD745" s="108"/>
      <c r="CE745" s="108"/>
      <c r="CL745" s="108"/>
      <c r="CM745" s="108"/>
    </row>
    <row r="746" spans="1:91">
      <c r="A746" s="123"/>
      <c r="B746" s="108"/>
      <c r="D746" s="108"/>
      <c r="E746" s="108"/>
      <c r="F746" s="108"/>
      <c r="G746" s="124"/>
      <c r="H746" s="108"/>
      <c r="I746" s="108"/>
      <c r="J746" s="132"/>
      <c r="K746" s="112"/>
      <c r="L746" s="112"/>
      <c r="M746" s="113"/>
      <c r="N746" s="128"/>
      <c r="P746" s="108"/>
      <c r="Q746" s="108"/>
      <c r="R746" s="124"/>
      <c r="S746" s="108"/>
      <c r="V746" s="108"/>
      <c r="X746" s="129"/>
      <c r="Y746" s="108"/>
      <c r="AD746" s="108"/>
      <c r="AE746" s="108"/>
      <c r="AG746" s="108"/>
      <c r="AH746" s="124"/>
      <c r="AI746" s="130"/>
      <c r="AJ746" s="108"/>
      <c r="AK746" s="131"/>
      <c r="AL746" s="108"/>
      <c r="AN746" s="108"/>
      <c r="AT746" s="108"/>
      <c r="AZ746" s="108"/>
      <c r="BA746" s="108"/>
      <c r="BB746" s="108"/>
      <c r="BC746" s="108"/>
      <c r="BD746" s="108"/>
      <c r="BF746" s="131"/>
      <c r="BL746" s="108"/>
      <c r="BM746" s="131"/>
      <c r="BN746" s="108"/>
      <c r="BO746" s="108"/>
      <c r="BP746" s="108"/>
      <c r="BX746" s="108"/>
      <c r="CD746" s="108"/>
      <c r="CE746" s="108"/>
      <c r="CL746" s="108"/>
      <c r="CM746" s="108"/>
    </row>
    <row r="747" spans="1:91">
      <c r="A747" s="123"/>
      <c r="B747" s="108"/>
      <c r="D747" s="108"/>
      <c r="E747" s="108"/>
      <c r="F747" s="108"/>
      <c r="G747" s="124"/>
      <c r="H747" s="108"/>
      <c r="I747" s="108"/>
      <c r="J747" s="132"/>
      <c r="K747" s="112"/>
      <c r="L747" s="112"/>
      <c r="M747" s="113"/>
      <c r="N747" s="128"/>
      <c r="P747" s="108"/>
      <c r="Q747" s="108"/>
      <c r="R747" s="124"/>
      <c r="S747" s="108"/>
      <c r="V747" s="108"/>
      <c r="X747" s="129"/>
      <c r="Y747" s="108"/>
      <c r="AD747" s="108"/>
      <c r="AE747" s="108"/>
      <c r="AG747" s="108"/>
      <c r="AH747" s="124"/>
      <c r="AI747" s="130"/>
      <c r="AJ747" s="108"/>
      <c r="AK747" s="131"/>
      <c r="AL747" s="108"/>
      <c r="AN747" s="108"/>
      <c r="AT747" s="108"/>
      <c r="AZ747" s="108"/>
      <c r="BA747" s="108"/>
      <c r="BB747" s="108"/>
      <c r="BC747" s="108"/>
      <c r="BD747" s="108"/>
      <c r="BF747" s="131"/>
      <c r="BL747" s="108"/>
      <c r="BM747" s="131"/>
      <c r="BN747" s="108"/>
      <c r="BO747" s="108"/>
      <c r="BP747" s="108"/>
      <c r="BX747" s="108"/>
      <c r="CD747" s="108"/>
      <c r="CE747" s="108"/>
      <c r="CL747" s="108"/>
      <c r="CM747" s="108"/>
    </row>
    <row r="748" spans="1:91">
      <c r="A748" s="123"/>
      <c r="B748" s="108"/>
      <c r="D748" s="108"/>
      <c r="E748" s="108"/>
      <c r="F748" s="108"/>
      <c r="G748" s="124"/>
      <c r="H748" s="108"/>
      <c r="I748" s="108"/>
      <c r="J748" s="132"/>
      <c r="K748" s="112"/>
      <c r="L748" s="112"/>
      <c r="M748" s="113"/>
      <c r="N748" s="128"/>
      <c r="P748" s="108"/>
      <c r="Q748" s="108"/>
      <c r="R748" s="124"/>
      <c r="S748" s="108"/>
      <c r="V748" s="108"/>
      <c r="X748" s="129"/>
      <c r="Y748" s="108"/>
      <c r="AD748" s="108"/>
      <c r="AE748" s="108"/>
      <c r="AG748" s="108"/>
      <c r="AH748" s="124"/>
      <c r="AI748" s="130"/>
      <c r="AJ748" s="108"/>
      <c r="AK748" s="131"/>
      <c r="AL748" s="108"/>
      <c r="AN748" s="108"/>
      <c r="AT748" s="108"/>
      <c r="AZ748" s="108"/>
      <c r="BA748" s="108"/>
      <c r="BB748" s="108"/>
      <c r="BC748" s="108"/>
      <c r="BD748" s="108"/>
      <c r="BF748" s="131"/>
      <c r="BL748" s="108"/>
      <c r="BM748" s="131"/>
      <c r="BN748" s="108"/>
      <c r="BO748" s="108"/>
      <c r="BP748" s="108"/>
      <c r="BX748" s="108"/>
      <c r="CD748" s="108"/>
      <c r="CE748" s="108"/>
      <c r="CL748" s="108"/>
      <c r="CM748" s="108"/>
    </row>
    <row r="749" spans="1:91">
      <c r="A749" s="123"/>
      <c r="B749" s="108"/>
      <c r="D749" s="108"/>
      <c r="E749" s="108"/>
      <c r="F749" s="108"/>
      <c r="G749" s="124"/>
      <c r="H749" s="108"/>
      <c r="I749" s="108"/>
      <c r="J749" s="132"/>
      <c r="K749" s="112"/>
      <c r="L749" s="112"/>
      <c r="M749" s="113"/>
      <c r="N749" s="128"/>
      <c r="P749" s="108"/>
      <c r="Q749" s="108"/>
      <c r="R749" s="124"/>
      <c r="S749" s="108"/>
      <c r="V749" s="108"/>
      <c r="X749" s="129"/>
      <c r="Y749" s="108"/>
      <c r="AD749" s="108"/>
      <c r="AE749" s="108"/>
      <c r="AG749" s="108"/>
      <c r="AH749" s="124"/>
      <c r="AI749" s="130"/>
      <c r="AJ749" s="108"/>
      <c r="AK749" s="131"/>
      <c r="AL749" s="108"/>
      <c r="AN749" s="108"/>
      <c r="AT749" s="108"/>
      <c r="AZ749" s="108"/>
      <c r="BA749" s="108"/>
      <c r="BB749" s="108"/>
      <c r="BC749" s="108"/>
      <c r="BD749" s="108"/>
      <c r="BF749" s="131"/>
      <c r="BL749" s="108"/>
      <c r="BM749" s="131"/>
      <c r="BN749" s="108"/>
      <c r="BO749" s="108"/>
      <c r="BP749" s="108"/>
      <c r="BX749" s="108"/>
      <c r="CD749" s="108"/>
      <c r="CE749" s="108"/>
      <c r="CL749" s="108"/>
      <c r="CM749" s="108"/>
    </row>
    <row r="750" spans="1:91">
      <c r="A750" s="123"/>
      <c r="B750" s="108"/>
      <c r="D750" s="108"/>
      <c r="E750" s="108"/>
      <c r="F750" s="108"/>
      <c r="G750" s="124"/>
      <c r="H750" s="108"/>
      <c r="I750" s="108"/>
      <c r="J750" s="132"/>
      <c r="K750" s="112"/>
      <c r="L750" s="112"/>
      <c r="M750" s="113"/>
      <c r="N750" s="128"/>
      <c r="P750" s="108"/>
      <c r="Q750" s="108"/>
      <c r="R750" s="124"/>
      <c r="S750" s="108"/>
      <c r="V750" s="108"/>
      <c r="X750" s="129"/>
      <c r="Y750" s="108"/>
      <c r="AD750" s="108"/>
      <c r="AE750" s="108"/>
      <c r="AG750" s="108"/>
      <c r="AH750" s="124"/>
      <c r="AI750" s="130"/>
      <c r="AJ750" s="108"/>
      <c r="AK750" s="131"/>
      <c r="AL750" s="108"/>
      <c r="AN750" s="108"/>
      <c r="AT750" s="108"/>
      <c r="AZ750" s="108"/>
      <c r="BA750" s="108"/>
      <c r="BB750" s="108"/>
      <c r="BC750" s="108"/>
      <c r="BD750" s="108"/>
      <c r="BF750" s="131"/>
      <c r="BL750" s="108"/>
      <c r="BM750" s="131"/>
      <c r="BN750" s="108"/>
      <c r="BO750" s="108"/>
      <c r="BP750" s="108"/>
      <c r="BX750" s="108"/>
      <c r="CD750" s="108"/>
      <c r="CE750" s="108"/>
      <c r="CL750" s="108"/>
      <c r="CM750" s="108"/>
    </row>
    <row r="751" spans="1:91">
      <c r="A751" s="123"/>
      <c r="B751" s="108"/>
      <c r="D751" s="108"/>
      <c r="E751" s="108"/>
      <c r="F751" s="108"/>
      <c r="G751" s="124"/>
      <c r="H751" s="108"/>
      <c r="I751" s="108"/>
      <c r="J751" s="132"/>
      <c r="K751" s="112"/>
      <c r="L751" s="112"/>
      <c r="M751" s="113"/>
      <c r="N751" s="128"/>
      <c r="P751" s="108"/>
      <c r="Q751" s="108"/>
      <c r="R751" s="124"/>
      <c r="S751" s="108"/>
      <c r="V751" s="108"/>
      <c r="X751" s="129"/>
      <c r="Y751" s="108"/>
      <c r="AD751" s="108"/>
      <c r="AE751" s="108"/>
      <c r="AG751" s="108"/>
      <c r="AH751" s="124"/>
      <c r="AI751" s="130"/>
      <c r="AJ751" s="108"/>
      <c r="AK751" s="131"/>
      <c r="AL751" s="108"/>
      <c r="AN751" s="108"/>
      <c r="AT751" s="108"/>
      <c r="AZ751" s="108"/>
      <c r="BA751" s="108"/>
      <c r="BB751" s="108"/>
      <c r="BC751" s="108"/>
      <c r="BD751" s="108"/>
      <c r="BF751" s="131"/>
      <c r="BL751" s="108"/>
      <c r="BM751" s="131"/>
      <c r="BN751" s="108"/>
      <c r="BO751" s="108"/>
      <c r="BP751" s="108"/>
      <c r="BX751" s="108"/>
      <c r="CD751" s="108"/>
      <c r="CE751" s="108"/>
      <c r="CL751" s="108"/>
      <c r="CM751" s="108"/>
    </row>
    <row r="752" spans="1:91">
      <c r="A752" s="123"/>
      <c r="B752" s="108"/>
      <c r="D752" s="108"/>
      <c r="E752" s="108"/>
      <c r="F752" s="108"/>
      <c r="G752" s="124"/>
      <c r="H752" s="108"/>
      <c r="I752" s="108"/>
      <c r="J752" s="132"/>
      <c r="K752" s="112"/>
      <c r="L752" s="112"/>
      <c r="M752" s="113"/>
      <c r="N752" s="128"/>
      <c r="P752" s="108"/>
      <c r="Q752" s="108"/>
      <c r="R752" s="124"/>
      <c r="S752" s="108"/>
      <c r="V752" s="108"/>
      <c r="X752" s="129"/>
      <c r="Y752" s="108"/>
      <c r="AD752" s="108"/>
      <c r="AE752" s="108"/>
      <c r="AG752" s="108"/>
      <c r="AH752" s="124"/>
      <c r="AI752" s="130"/>
      <c r="AJ752" s="108"/>
      <c r="AK752" s="131"/>
      <c r="AL752" s="108"/>
      <c r="AN752" s="108"/>
      <c r="AT752" s="108"/>
      <c r="AZ752" s="108"/>
      <c r="BA752" s="108"/>
      <c r="BB752" s="108"/>
      <c r="BC752" s="108"/>
      <c r="BD752" s="108"/>
      <c r="BF752" s="131"/>
      <c r="BL752" s="108"/>
      <c r="BM752" s="131"/>
      <c r="BN752" s="108"/>
      <c r="BO752" s="108"/>
      <c r="BP752" s="108"/>
      <c r="BX752" s="108"/>
      <c r="CD752" s="108"/>
      <c r="CE752" s="108"/>
      <c r="CL752" s="108"/>
      <c r="CM752" s="108"/>
    </row>
    <row r="753" spans="1:91">
      <c r="A753" s="123"/>
      <c r="B753" s="108"/>
      <c r="D753" s="108"/>
      <c r="E753" s="108"/>
      <c r="F753" s="108"/>
      <c r="G753" s="124"/>
      <c r="H753" s="108"/>
      <c r="I753" s="108"/>
      <c r="J753" s="132"/>
      <c r="K753" s="112"/>
      <c r="L753" s="112"/>
      <c r="M753" s="113"/>
      <c r="N753" s="128"/>
      <c r="P753" s="108"/>
      <c r="Q753" s="108"/>
      <c r="R753" s="124"/>
      <c r="S753" s="108"/>
      <c r="V753" s="108"/>
      <c r="X753" s="129"/>
      <c r="Y753" s="108"/>
      <c r="AD753" s="108"/>
      <c r="AE753" s="108"/>
      <c r="AG753" s="108"/>
      <c r="AH753" s="124"/>
      <c r="AI753" s="130"/>
      <c r="AJ753" s="108"/>
      <c r="AK753" s="131"/>
      <c r="AL753" s="108"/>
      <c r="AN753" s="108"/>
      <c r="AT753" s="108"/>
      <c r="AZ753" s="108"/>
      <c r="BA753" s="108"/>
      <c r="BB753" s="108"/>
      <c r="BC753" s="108"/>
      <c r="BD753" s="108"/>
      <c r="BF753" s="131"/>
      <c r="BL753" s="108"/>
      <c r="BM753" s="131"/>
      <c r="BN753" s="108"/>
      <c r="BO753" s="108"/>
      <c r="BP753" s="108"/>
      <c r="BX753" s="108"/>
      <c r="CD753" s="108"/>
      <c r="CE753" s="108"/>
      <c r="CL753" s="108"/>
      <c r="CM753" s="108"/>
    </row>
    <row r="754" spans="1:91">
      <c r="A754" s="123"/>
      <c r="B754" s="108"/>
      <c r="D754" s="108"/>
      <c r="E754" s="108"/>
      <c r="F754" s="108"/>
      <c r="G754" s="124"/>
      <c r="H754" s="108"/>
      <c r="I754" s="108"/>
      <c r="J754" s="132"/>
      <c r="K754" s="112"/>
      <c r="L754" s="112"/>
      <c r="M754" s="113"/>
      <c r="N754" s="128"/>
      <c r="P754" s="108"/>
      <c r="Q754" s="108"/>
      <c r="R754" s="124"/>
      <c r="S754" s="108"/>
      <c r="V754" s="108"/>
      <c r="X754" s="129"/>
      <c r="Y754" s="108"/>
      <c r="AD754" s="108"/>
      <c r="AE754" s="108"/>
      <c r="AG754" s="108"/>
      <c r="AH754" s="124"/>
      <c r="AI754" s="130"/>
      <c r="AJ754" s="108"/>
      <c r="AK754" s="131"/>
      <c r="AL754" s="108"/>
      <c r="AN754" s="108"/>
      <c r="AT754" s="108"/>
      <c r="AZ754" s="108"/>
      <c r="BA754" s="108"/>
      <c r="BB754" s="108"/>
      <c r="BC754" s="108"/>
      <c r="BD754" s="108"/>
      <c r="BF754" s="131"/>
      <c r="BL754" s="108"/>
      <c r="BM754" s="131"/>
      <c r="BN754" s="108"/>
      <c r="BO754" s="108"/>
      <c r="BP754" s="108"/>
      <c r="BX754" s="108"/>
      <c r="CD754" s="108"/>
      <c r="CE754" s="108"/>
      <c r="CL754" s="108"/>
      <c r="CM754" s="108"/>
    </row>
    <row r="755" spans="1:91">
      <c r="A755" s="123"/>
      <c r="B755" s="108"/>
      <c r="D755" s="108"/>
      <c r="E755" s="108"/>
      <c r="F755" s="108"/>
      <c r="G755" s="124"/>
      <c r="H755" s="108"/>
      <c r="I755" s="108"/>
      <c r="J755" s="132"/>
      <c r="K755" s="112"/>
      <c r="L755" s="112"/>
      <c r="M755" s="113"/>
      <c r="N755" s="128"/>
      <c r="P755" s="108"/>
      <c r="Q755" s="108"/>
      <c r="R755" s="124"/>
      <c r="S755" s="108"/>
      <c r="V755" s="108"/>
      <c r="X755" s="129"/>
      <c r="Y755" s="108"/>
      <c r="AD755" s="108"/>
      <c r="AE755" s="108"/>
      <c r="AG755" s="108"/>
      <c r="AH755" s="124"/>
      <c r="AI755" s="130"/>
      <c r="AJ755" s="108"/>
      <c r="AK755" s="131"/>
      <c r="AL755" s="108"/>
      <c r="AN755" s="108"/>
      <c r="AT755" s="108"/>
      <c r="AZ755" s="108"/>
      <c r="BA755" s="108"/>
      <c r="BB755" s="108"/>
      <c r="BC755" s="108"/>
      <c r="BD755" s="108"/>
      <c r="BF755" s="131"/>
      <c r="BL755" s="108"/>
      <c r="BM755" s="131"/>
      <c r="BN755" s="108"/>
      <c r="BO755" s="108"/>
      <c r="BP755" s="108"/>
      <c r="BX755" s="108"/>
      <c r="CD755" s="108"/>
      <c r="CE755" s="108"/>
      <c r="CL755" s="108"/>
      <c r="CM755" s="108"/>
    </row>
    <row r="757" spans="1:91">
      <c r="Q757" s="108"/>
    </row>
    <row r="758" spans="1:91">
      <c r="Q758" s="108"/>
    </row>
    <row r="759" spans="1:91">
      <c r="Q759" s="108"/>
    </row>
    <row r="760" spans="1:91">
      <c r="Q760" s="108"/>
    </row>
    <row r="1007" spans="42:42">
      <c r="AP1007" s="108"/>
    </row>
  </sheetData>
  <phoneticPr fontId="17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8"/>
  <sheetViews>
    <sheetView workbookViewId="0">
      <pane xSplit="9360" ySplit="1640" topLeftCell="A761"/>
      <selection activeCell="J739" sqref="J739:K771"/>
      <selection pane="topRight" activeCell="J1" sqref="J1"/>
      <selection pane="bottomLeft" activeCell="X565" sqref="A565:XFD565"/>
      <selection pane="bottomRight" activeCell="A761" sqref="A761"/>
    </sheetView>
  </sheetViews>
  <sheetFormatPr baseColWidth="10" defaultColWidth="11" defaultRowHeight="14" x14ac:dyDescent="0"/>
  <cols>
    <col min="1" max="1" width="11" style="2"/>
    <col min="2" max="2" width="4.5" style="2" bestFit="1" customWidth="1"/>
    <col min="3" max="3" width="6.5" style="2" bestFit="1" customWidth="1"/>
    <col min="4" max="4" width="6.5" style="6" customWidth="1"/>
    <col min="5" max="5" width="6.83203125" style="2" customWidth="1"/>
    <col min="6" max="6" width="7.83203125" style="2" customWidth="1"/>
    <col min="7" max="7" width="7.83203125" style="79" customWidth="1"/>
    <col min="8" max="8" width="11.1640625" style="81" customWidth="1"/>
    <col min="9" max="9" width="12.5" style="81" customWidth="1"/>
    <col min="10" max="10" width="11" style="91"/>
    <col min="11" max="11" width="23" bestFit="1" customWidth="1"/>
  </cols>
  <sheetData>
    <row r="1" spans="1:11">
      <c r="A1" s="84"/>
      <c r="B1" s="84"/>
      <c r="C1" s="84"/>
      <c r="D1" s="85"/>
      <c r="E1" s="84"/>
      <c r="F1" s="84"/>
      <c r="G1" s="86"/>
      <c r="H1" s="87"/>
      <c r="I1" s="87"/>
      <c r="J1" s="88"/>
      <c r="K1" s="84"/>
    </row>
    <row r="2" spans="1:11" ht="42">
      <c r="A2" s="77" t="str">
        <f>'Igneous input'!D2</f>
        <v>Chikyu Exp/Hole number</v>
      </c>
      <c r="B2" s="77" t="str">
        <f>'Igneous input'!E2</f>
        <v>Core</v>
      </c>
      <c r="C2" s="77" t="str">
        <f>'Igneous input'!F2</f>
        <v>Section</v>
      </c>
      <c r="D2" s="76" t="str">
        <f>'Igneous input'!G2</f>
        <v>Core-Section</v>
      </c>
      <c r="E2" s="77" t="str">
        <f>'Igneous input'!H2</f>
        <v>Interval top (cm)</v>
      </c>
      <c r="F2" s="77" t="str">
        <f>'Igneous input'!I2</f>
        <v>Interval bottom (cm)</v>
      </c>
      <c r="G2" s="78" t="s">
        <v>271</v>
      </c>
      <c r="H2" s="78" t="s">
        <v>39</v>
      </c>
      <c r="I2" s="78" t="s">
        <v>40</v>
      </c>
      <c r="J2" s="90" t="str">
        <f>'Igneous input'!N2</f>
        <v>Pieces in unit</v>
      </c>
      <c r="K2" t="str">
        <f>'Igneous input'!Q2</f>
        <v>Unit lithology name</v>
      </c>
    </row>
    <row r="3" spans="1:11">
      <c r="A3" s="77" t="str">
        <f>'Igneous input'!D3</f>
        <v>807-C5708B</v>
      </c>
      <c r="B3" s="77">
        <f>'Igneous input'!E3</f>
        <v>1</v>
      </c>
      <c r="C3" s="77">
        <f>'Igneous input'!F3</f>
        <v>1</v>
      </c>
      <c r="D3" s="76" t="str">
        <f>'Igneous input'!G3</f>
        <v>1-1</v>
      </c>
      <c r="E3" s="77">
        <f>'Igneous input'!H3</f>
        <v>0</v>
      </c>
      <c r="F3" s="77">
        <f>'Igneous input'!I3</f>
        <v>51</v>
      </c>
      <c r="H3" s="80"/>
      <c r="I3" s="80"/>
      <c r="J3" s="135">
        <f>'Igneous input'!M3</f>
        <v>1</v>
      </c>
      <c r="K3" t="str">
        <f>'Igneous input'!Q3</f>
        <v>Alluvium</v>
      </c>
    </row>
    <row r="4" spans="1:11">
      <c r="A4" s="77" t="str">
        <f>'Igneous input'!D4</f>
        <v>807-C5708B</v>
      </c>
      <c r="B4" s="77">
        <f>'Igneous input'!E4</f>
        <v>2</v>
      </c>
      <c r="C4" s="77">
        <f>'Igneous input'!F4</f>
        <v>1</v>
      </c>
      <c r="D4" s="76" t="str">
        <f>'Igneous input'!G4</f>
        <v>2-1</v>
      </c>
      <c r="E4" s="77">
        <f>'Igneous input'!H4</f>
        <v>0</v>
      </c>
      <c r="F4" s="77">
        <f>'Igneous input'!I4</f>
        <v>86.5</v>
      </c>
      <c r="H4" s="80"/>
      <c r="I4" s="80"/>
      <c r="J4" s="135">
        <f>'Igneous input'!M4</f>
        <v>1</v>
      </c>
      <c r="K4" t="str">
        <f>'Igneous input'!Q4</f>
        <v>Alluvium</v>
      </c>
    </row>
    <row r="5" spans="1:11">
      <c r="A5" s="77" t="str">
        <f>'Igneous input'!D5</f>
        <v>807-C5708B</v>
      </c>
      <c r="B5" s="77">
        <f>'Igneous input'!E5</f>
        <v>3</v>
      </c>
      <c r="C5" s="77">
        <f>'Igneous input'!F5</f>
        <v>1</v>
      </c>
      <c r="D5" s="76" t="str">
        <f>'Igneous input'!G5</f>
        <v>3-1</v>
      </c>
      <c r="E5" s="77">
        <f>'Igneous input'!H5</f>
        <v>0</v>
      </c>
      <c r="F5" s="77">
        <f>'Igneous input'!I5</f>
        <v>75</v>
      </c>
      <c r="H5" s="80"/>
      <c r="I5" s="80"/>
      <c r="J5" s="135">
        <f>'Igneous input'!M5</f>
        <v>1</v>
      </c>
      <c r="K5" t="str">
        <f>'Igneous input'!Q5</f>
        <v>Alluvium</v>
      </c>
    </row>
    <row r="6" spans="1:11">
      <c r="A6" s="77" t="str">
        <f>'Igneous input'!D6</f>
        <v>807-C5708B</v>
      </c>
      <c r="B6" s="77">
        <f>'Igneous input'!E6</f>
        <v>3</v>
      </c>
      <c r="C6" s="77">
        <f>'Igneous input'!F6</f>
        <v>2</v>
      </c>
      <c r="D6" s="76" t="str">
        <f>'Igneous input'!G6</f>
        <v>3-2</v>
      </c>
      <c r="E6" s="77">
        <f>'Igneous input'!H6</f>
        <v>0</v>
      </c>
      <c r="F6" s="77">
        <f>'Igneous input'!I6</f>
        <v>45.5</v>
      </c>
      <c r="H6" s="80"/>
      <c r="I6" s="80"/>
      <c r="J6" s="135">
        <f>'Igneous input'!M6</f>
        <v>1</v>
      </c>
      <c r="K6" t="str">
        <f>'Igneous input'!Q6</f>
        <v>Alluvium</v>
      </c>
    </row>
    <row r="7" spans="1:11">
      <c r="A7" s="77" t="str">
        <f>'Igneous input'!D7</f>
        <v>807-C5708B</v>
      </c>
      <c r="B7" s="77">
        <f>'Igneous input'!E7</f>
        <v>4</v>
      </c>
      <c r="C7" s="77">
        <f>'Igneous input'!F7</f>
        <v>1</v>
      </c>
      <c r="D7" s="76" t="str">
        <f>'Igneous input'!G7</f>
        <v>4-1</v>
      </c>
      <c r="E7" s="77">
        <f>'Igneous input'!H7</f>
        <v>0</v>
      </c>
      <c r="F7" s="77">
        <f>'Igneous input'!I7</f>
        <v>86.5</v>
      </c>
      <c r="H7" s="80"/>
      <c r="I7" s="80"/>
      <c r="J7" s="135">
        <f>'Igneous input'!M7</f>
        <v>1</v>
      </c>
      <c r="K7" t="str">
        <f>'Igneous input'!Q7</f>
        <v>Alluvium</v>
      </c>
    </row>
    <row r="8" spans="1:11">
      <c r="A8" s="77" t="str">
        <f>'Igneous input'!D8</f>
        <v>807-C5708B</v>
      </c>
      <c r="B8" s="77">
        <f>'Igneous input'!E8</f>
        <v>4</v>
      </c>
      <c r="C8" s="77">
        <f>'Igneous input'!F8</f>
        <v>2</v>
      </c>
      <c r="D8" s="76" t="str">
        <f>'Igneous input'!G8</f>
        <v>4-2</v>
      </c>
      <c r="E8" s="77">
        <f>'Igneous input'!H8</f>
        <v>0</v>
      </c>
      <c r="F8" s="77">
        <f>'Igneous input'!I8</f>
        <v>93</v>
      </c>
      <c r="H8" s="80"/>
      <c r="I8" s="80"/>
      <c r="J8" s="135">
        <f>'Igneous input'!M8</f>
        <v>1</v>
      </c>
      <c r="K8" t="str">
        <f>'Igneous input'!Q8</f>
        <v>Alluvium</v>
      </c>
    </row>
    <row r="9" spans="1:11">
      <c r="A9" s="77" t="str">
        <f>'Igneous input'!D9</f>
        <v>807-C5708B</v>
      </c>
      <c r="B9" s="77">
        <f>'Igneous input'!E9</f>
        <v>5</v>
      </c>
      <c r="C9" s="77">
        <f>'Igneous input'!F9</f>
        <v>1</v>
      </c>
      <c r="D9" s="76" t="str">
        <f>'Igneous input'!G9</f>
        <v>5-1</v>
      </c>
      <c r="E9" s="77">
        <f>'Igneous input'!H9</f>
        <v>0</v>
      </c>
      <c r="F9" s="77">
        <f>'Igneous input'!I9</f>
        <v>87.5</v>
      </c>
      <c r="H9" s="80"/>
      <c r="I9" s="80"/>
      <c r="J9" s="135">
        <f>'Igneous input'!M9</f>
        <v>1</v>
      </c>
      <c r="K9" t="str">
        <f>'Igneous input'!Q9</f>
        <v>Alluvium</v>
      </c>
    </row>
    <row r="10" spans="1:11">
      <c r="A10" s="77" t="str">
        <f>'Igneous input'!D10</f>
        <v>807-C5708B</v>
      </c>
      <c r="B10" s="77">
        <f>'Igneous input'!E10</f>
        <v>5</v>
      </c>
      <c r="C10" s="77">
        <f>'Igneous input'!F10</f>
        <v>2</v>
      </c>
      <c r="D10" s="76" t="str">
        <f>'Igneous input'!G10</f>
        <v>5-2</v>
      </c>
      <c r="E10" s="77">
        <f>'Igneous input'!H10</f>
        <v>0</v>
      </c>
      <c r="F10" s="77">
        <f>'Igneous input'!I10</f>
        <v>46.5</v>
      </c>
      <c r="H10" s="80"/>
      <c r="I10" s="80"/>
      <c r="J10" s="135">
        <f>'Igneous input'!M10</f>
        <v>1</v>
      </c>
      <c r="K10" t="str">
        <f>'Igneous input'!Q10</f>
        <v>Alluvium</v>
      </c>
    </row>
    <row r="11" spans="1:11">
      <c r="A11" s="77" t="str">
        <f>'Igneous input'!D11</f>
        <v>807-C5708B</v>
      </c>
      <c r="B11" s="77">
        <f>'Igneous input'!E11</f>
        <v>6</v>
      </c>
      <c r="C11" s="77">
        <f>'Igneous input'!F11</f>
        <v>1</v>
      </c>
      <c r="D11" s="76" t="str">
        <f>'Igneous input'!G11</f>
        <v>6-1</v>
      </c>
      <c r="E11" s="77">
        <f>'Igneous input'!H11</f>
        <v>0</v>
      </c>
      <c r="F11" s="77">
        <f>'Igneous input'!I11</f>
        <v>81.5</v>
      </c>
      <c r="H11" s="80"/>
      <c r="I11" s="80"/>
      <c r="J11" s="135">
        <f>'Igneous input'!M11</f>
        <v>1</v>
      </c>
      <c r="K11" t="str">
        <f>'Igneous input'!Q11</f>
        <v>Alluvium</v>
      </c>
    </row>
    <row r="12" spans="1:11">
      <c r="A12" s="77" t="str">
        <f>'Igneous input'!D12</f>
        <v>807-C5708B</v>
      </c>
      <c r="B12" s="77">
        <f>'Igneous input'!E12</f>
        <v>6</v>
      </c>
      <c r="C12" s="77">
        <f>'Igneous input'!F12</f>
        <v>2</v>
      </c>
      <c r="D12" s="76" t="str">
        <f>'Igneous input'!G12</f>
        <v>6-2</v>
      </c>
      <c r="E12" s="77">
        <f>'Igneous input'!H12</f>
        <v>0</v>
      </c>
      <c r="F12" s="77">
        <f>'Igneous input'!I12</f>
        <v>94.5</v>
      </c>
      <c r="H12" s="80"/>
      <c r="I12" s="80"/>
      <c r="J12" s="135">
        <f>'Igneous input'!M12</f>
        <v>1</v>
      </c>
      <c r="K12" t="str">
        <f>'Igneous input'!Q12</f>
        <v>Alluvium</v>
      </c>
    </row>
    <row r="13" spans="1:11">
      <c r="A13" s="77" t="str">
        <f>'Igneous input'!D13</f>
        <v>807-C5708B</v>
      </c>
      <c r="B13" s="77">
        <f>'Igneous input'!E13</f>
        <v>7</v>
      </c>
      <c r="C13" s="77">
        <f>'Igneous input'!F13</f>
        <v>1</v>
      </c>
      <c r="D13" s="76" t="str">
        <f>'Igneous input'!G13</f>
        <v>7-1</v>
      </c>
      <c r="E13" s="77">
        <f>'Igneous input'!H13</f>
        <v>0</v>
      </c>
      <c r="F13" s="77">
        <f>'Igneous input'!I13</f>
        <v>58.5</v>
      </c>
      <c r="H13" s="80"/>
      <c r="I13" s="80"/>
      <c r="J13" s="135">
        <f>'Igneous input'!M13</f>
        <v>1</v>
      </c>
      <c r="K13" t="str">
        <f>'Igneous input'!Q13</f>
        <v>Alluvium</v>
      </c>
    </row>
    <row r="14" spans="1:11">
      <c r="A14" s="77" t="str">
        <f>'Igneous input'!D14</f>
        <v>807-C5708B</v>
      </c>
      <c r="B14" s="77">
        <f>'Igneous input'!E14</f>
        <v>7</v>
      </c>
      <c r="C14" s="77">
        <f>'Igneous input'!F14</f>
        <v>2</v>
      </c>
      <c r="D14" s="76" t="str">
        <f>'Igneous input'!G14</f>
        <v>7-2</v>
      </c>
      <c r="E14" s="77">
        <f>'Igneous input'!H14</f>
        <v>0</v>
      </c>
      <c r="F14" s="77">
        <f>'Igneous input'!I14</f>
        <v>85</v>
      </c>
      <c r="H14" s="80"/>
      <c r="I14" s="80"/>
      <c r="J14" s="135">
        <f>'Igneous input'!M14</f>
        <v>1</v>
      </c>
      <c r="K14" t="str">
        <f>'Igneous input'!Q14</f>
        <v>Alluvium</v>
      </c>
    </row>
    <row r="15" spans="1:11">
      <c r="A15" s="77" t="str">
        <f>'Igneous input'!D15</f>
        <v>807-C5708B</v>
      </c>
      <c r="B15" s="77">
        <f>'Igneous input'!E15</f>
        <v>8</v>
      </c>
      <c r="C15" s="77">
        <f>'Igneous input'!F15</f>
        <v>1</v>
      </c>
      <c r="D15" s="76" t="str">
        <f>'Igneous input'!G15</f>
        <v>8-1</v>
      </c>
      <c r="E15" s="77">
        <f>'Igneous input'!H15</f>
        <v>0</v>
      </c>
      <c r="F15" s="77">
        <f>'Igneous input'!I15</f>
        <v>34</v>
      </c>
      <c r="H15" s="80"/>
      <c r="I15" s="80"/>
      <c r="J15" s="135" t="str">
        <f>'Igneous input'!M15</f>
        <v>2a</v>
      </c>
      <c r="K15" t="str">
        <f>'Igneous input'!Q15</f>
        <v>Alluvium</v>
      </c>
    </row>
    <row r="16" spans="1:11">
      <c r="A16" s="77" t="str">
        <f>'Igneous input'!D16</f>
        <v>807-C5708B</v>
      </c>
      <c r="B16" s="77">
        <f>'Igneous input'!E16</f>
        <v>9</v>
      </c>
      <c r="C16" s="77">
        <f>'Igneous input'!F16</f>
        <v>1</v>
      </c>
      <c r="D16" s="76" t="str">
        <f>'Igneous input'!G16</f>
        <v>9-1</v>
      </c>
      <c r="E16" s="77">
        <f>'Igneous input'!H16</f>
        <v>0</v>
      </c>
      <c r="F16" s="77">
        <f>'Igneous input'!I16</f>
        <v>94.5</v>
      </c>
      <c r="H16" s="80"/>
      <c r="I16" s="80"/>
      <c r="J16" s="135" t="str">
        <f>'Igneous input'!M16</f>
        <v>2a</v>
      </c>
      <c r="K16" t="str">
        <f>'Igneous input'!Q16</f>
        <v>Orthopyroxene-bearing  Dunite</v>
      </c>
    </row>
    <row r="17" spans="1:11">
      <c r="A17" s="77" t="str">
        <f>'Igneous input'!D17</f>
        <v>807-C5708B</v>
      </c>
      <c r="B17" s="77">
        <f>'Igneous input'!E17</f>
        <v>9</v>
      </c>
      <c r="C17" s="77">
        <f>'Igneous input'!F17</f>
        <v>2</v>
      </c>
      <c r="D17" s="76" t="str">
        <f>'Igneous input'!G17</f>
        <v>9-2</v>
      </c>
      <c r="E17" s="77">
        <f>'Igneous input'!H17</f>
        <v>0</v>
      </c>
      <c r="F17" s="77">
        <f>'Igneous input'!I17</f>
        <v>95.5</v>
      </c>
      <c r="H17" s="80"/>
      <c r="I17" s="80"/>
      <c r="J17" s="135" t="str">
        <f>'Igneous input'!M17</f>
        <v>2a</v>
      </c>
      <c r="K17" t="str">
        <f>'Igneous input'!Q17</f>
        <v>Orthopyroxene-bearing  Dunite</v>
      </c>
    </row>
    <row r="18" spans="1:11">
      <c r="A18" s="77" t="str">
        <f>'Igneous input'!D18</f>
        <v>807-C5708B</v>
      </c>
      <c r="B18" s="77">
        <f>'Igneous input'!E18</f>
        <v>9</v>
      </c>
      <c r="C18" s="77">
        <f>'Igneous input'!F18</f>
        <v>3</v>
      </c>
      <c r="D18" s="76" t="str">
        <f>'Igneous input'!G18</f>
        <v>9-3</v>
      </c>
      <c r="E18" s="77">
        <f>'Igneous input'!H18</f>
        <v>0</v>
      </c>
      <c r="F18" s="77">
        <f>'Igneous input'!I18</f>
        <v>1.5</v>
      </c>
      <c r="H18" s="80"/>
      <c r="I18" s="80"/>
      <c r="J18" s="135" t="str">
        <f>'Igneous input'!M18</f>
        <v>2a</v>
      </c>
      <c r="K18" t="str">
        <f>'Igneous input'!Q18</f>
        <v>Orthopyroxene-bearing  Dunite</v>
      </c>
    </row>
    <row r="19" spans="1:11">
      <c r="A19" s="77" t="str">
        <f>'Igneous input'!D19</f>
        <v>807-C5708B</v>
      </c>
      <c r="B19" s="77">
        <f>'Igneous input'!E19</f>
        <v>9</v>
      </c>
      <c r="C19" s="77">
        <f>'Igneous input'!F19</f>
        <v>3</v>
      </c>
      <c r="D19" s="76" t="str">
        <f>'Igneous input'!G19</f>
        <v>9-3</v>
      </c>
      <c r="E19" s="77">
        <f>'Igneous input'!H19</f>
        <v>1.5</v>
      </c>
      <c r="F19" s="77">
        <f>'Igneous input'!I19</f>
        <v>9.5</v>
      </c>
      <c r="H19" s="80"/>
      <c r="I19" s="80"/>
      <c r="J19" s="135" t="str">
        <f>'Igneous input'!M19</f>
        <v>2b</v>
      </c>
      <c r="K19" t="str">
        <f>'Igneous input'!Q19</f>
        <v>Gabbro</v>
      </c>
    </row>
    <row r="20" spans="1:11">
      <c r="A20" s="77" t="str">
        <f>'Igneous input'!D20</f>
        <v>807-C5708B</v>
      </c>
      <c r="B20" s="77">
        <f>'Igneous input'!E20</f>
        <v>9</v>
      </c>
      <c r="C20" s="77">
        <f>'Igneous input'!F20</f>
        <v>3</v>
      </c>
      <c r="D20" s="76" t="str">
        <f>'Igneous input'!G20</f>
        <v>9-3</v>
      </c>
      <c r="E20" s="77">
        <f>'Igneous input'!H20</f>
        <v>9.5</v>
      </c>
      <c r="F20" s="77">
        <f>'Igneous input'!I20</f>
        <v>20</v>
      </c>
      <c r="H20" s="80"/>
      <c r="I20" s="80"/>
      <c r="J20" s="135" t="str">
        <f>'Igneous input'!M20</f>
        <v>2c</v>
      </c>
      <c r="K20" t="str">
        <f>'Igneous input'!Q20</f>
        <v>Orthopyroxene-bearing  Dunite</v>
      </c>
    </row>
    <row r="21" spans="1:11">
      <c r="A21" s="77" t="str">
        <f>'Igneous input'!D21</f>
        <v>807-C5708B</v>
      </c>
      <c r="B21" s="77">
        <f>'Igneous input'!E21</f>
        <v>10</v>
      </c>
      <c r="C21" s="77">
        <f>'Igneous input'!F21</f>
        <v>1</v>
      </c>
      <c r="D21" s="76" t="str">
        <f>'Igneous input'!G21</f>
        <v>10-1</v>
      </c>
      <c r="E21" s="77">
        <f>'Igneous input'!H21</f>
        <v>0</v>
      </c>
      <c r="F21" s="77">
        <f>'Igneous input'!I21</f>
        <v>78</v>
      </c>
      <c r="H21" s="80"/>
      <c r="I21" s="80"/>
      <c r="J21" s="135" t="str">
        <f>'Igneous input'!M21</f>
        <v>2c</v>
      </c>
      <c r="K21" t="str">
        <f>'Igneous input'!Q21</f>
        <v>Orthopyroxene-bearing  Dunite</v>
      </c>
    </row>
    <row r="22" spans="1:11">
      <c r="A22" s="77" t="str">
        <f>'Igneous input'!D22</f>
        <v>807-C5708B</v>
      </c>
      <c r="B22" s="77">
        <f>'Igneous input'!E22</f>
        <v>11</v>
      </c>
      <c r="C22" s="77">
        <f>'Igneous input'!F22</f>
        <v>1</v>
      </c>
      <c r="D22" s="76" t="str">
        <f>'Igneous input'!G22</f>
        <v>11-1</v>
      </c>
      <c r="E22" s="77">
        <f>'Igneous input'!H22</f>
        <v>0</v>
      </c>
      <c r="F22" s="77">
        <f>'Igneous input'!I22</f>
        <v>89</v>
      </c>
      <c r="H22" s="80"/>
      <c r="I22" s="80"/>
      <c r="J22" s="135" t="str">
        <f>'Igneous input'!M22</f>
        <v>2c</v>
      </c>
      <c r="K22" t="str">
        <f>'Igneous input'!Q22</f>
        <v>Orthopyroxene-bearing  Dunite</v>
      </c>
    </row>
    <row r="23" spans="1:11">
      <c r="A23" s="77" t="str">
        <f>'Igneous input'!D23</f>
        <v>807-C5708B</v>
      </c>
      <c r="B23" s="77">
        <f>'Igneous input'!E23</f>
        <v>11</v>
      </c>
      <c r="C23" s="77">
        <f>'Igneous input'!F23</f>
        <v>2</v>
      </c>
      <c r="D23" s="76" t="str">
        <f>'Igneous input'!G23</f>
        <v>11-2</v>
      </c>
      <c r="E23" s="77">
        <f>'Igneous input'!H23</f>
        <v>0</v>
      </c>
      <c r="F23" s="77">
        <f>'Igneous input'!I23</f>
        <v>97</v>
      </c>
      <c r="H23" s="80"/>
      <c r="I23" s="80"/>
      <c r="J23" s="135" t="str">
        <f>'Igneous input'!M23</f>
        <v>2c</v>
      </c>
      <c r="K23" t="str">
        <f>'Igneous input'!Q23</f>
        <v>Orthopyroxene-bearing  Dunite</v>
      </c>
    </row>
    <row r="24" spans="1:11">
      <c r="A24" s="77" t="str">
        <f>'Igneous input'!D24</f>
        <v>807-C5708B</v>
      </c>
      <c r="B24" s="77">
        <f>'Igneous input'!E24</f>
        <v>12</v>
      </c>
      <c r="C24" s="77">
        <f>'Igneous input'!F24</f>
        <v>1</v>
      </c>
      <c r="D24" s="76" t="str">
        <f>'Igneous input'!G24</f>
        <v>12-1</v>
      </c>
      <c r="E24" s="77">
        <f>'Igneous input'!H24</f>
        <v>0</v>
      </c>
      <c r="F24" s="77">
        <f>'Igneous input'!I24</f>
        <v>47.5</v>
      </c>
      <c r="H24" s="80"/>
      <c r="I24" s="80"/>
      <c r="J24" s="135" t="str">
        <f>'Igneous input'!M24</f>
        <v>2c</v>
      </c>
      <c r="K24" t="str">
        <f>'Igneous input'!Q24</f>
        <v>Orthopyroxene-bearing  Dunite</v>
      </c>
    </row>
    <row r="25" spans="1:11">
      <c r="A25" s="77" t="str">
        <f>'Igneous input'!D25</f>
        <v>807-C5708B</v>
      </c>
      <c r="B25" s="77">
        <f>'Igneous input'!E25</f>
        <v>12</v>
      </c>
      <c r="C25" s="77">
        <f>'Igneous input'!F25</f>
        <v>1</v>
      </c>
      <c r="D25" s="76" t="str">
        <f>'Igneous input'!G25</f>
        <v>12-1</v>
      </c>
      <c r="E25" s="77">
        <f>'Igneous input'!H25</f>
        <v>47.5</v>
      </c>
      <c r="F25" s="77">
        <f>'Igneous input'!I25</f>
        <v>49.5</v>
      </c>
      <c r="H25" s="80"/>
      <c r="I25" s="80"/>
      <c r="J25" s="135" t="str">
        <f>'Igneous input'!M25</f>
        <v>2d</v>
      </c>
      <c r="K25" t="str">
        <f>'Igneous input'!Q25</f>
        <v>Gabbronorite</v>
      </c>
    </row>
    <row r="26" spans="1:11">
      <c r="A26" s="77" t="str">
        <f>'Igneous input'!D26</f>
        <v>807-C5708B</v>
      </c>
      <c r="B26" s="77">
        <f>'Igneous input'!E26</f>
        <v>12</v>
      </c>
      <c r="C26" s="77">
        <f>'Igneous input'!F26</f>
        <v>1</v>
      </c>
      <c r="D26" s="76" t="str">
        <f>'Igneous input'!G26</f>
        <v>12-1</v>
      </c>
      <c r="E26" s="77">
        <f>'Igneous input'!H26</f>
        <v>49.5</v>
      </c>
      <c r="F26" s="77">
        <f>'Igneous input'!I26</f>
        <v>60.5</v>
      </c>
      <c r="H26" s="80"/>
      <c r="I26" s="80"/>
      <c r="J26" s="135" t="str">
        <f>'Igneous input'!M26</f>
        <v>2e</v>
      </c>
      <c r="K26" t="str">
        <f>'Igneous input'!Q26</f>
        <v>Orthopyroxene-bearing  Dunite</v>
      </c>
    </row>
    <row r="27" spans="1:11">
      <c r="A27" s="77" t="str">
        <f>'Igneous input'!D27</f>
        <v>807-C5708B</v>
      </c>
      <c r="B27" s="77">
        <f>'Igneous input'!E27</f>
        <v>12</v>
      </c>
      <c r="C27" s="77">
        <f>'Igneous input'!F27</f>
        <v>2</v>
      </c>
      <c r="D27" s="76" t="str">
        <f>'Igneous input'!G27</f>
        <v>12-2</v>
      </c>
      <c r="E27" s="77">
        <f>'Igneous input'!H27</f>
        <v>0</v>
      </c>
      <c r="F27" s="77">
        <f>'Igneous input'!I27</f>
        <v>42</v>
      </c>
      <c r="H27" s="80"/>
      <c r="I27" s="80"/>
      <c r="J27" s="135" t="str">
        <f>'Igneous input'!M27</f>
        <v>2e</v>
      </c>
      <c r="K27" t="str">
        <f>'Igneous input'!Q27</f>
        <v>Orthopyroxene-bearing  Dunite</v>
      </c>
    </row>
    <row r="28" spans="1:11">
      <c r="A28" s="77" t="str">
        <f>'Igneous input'!D28</f>
        <v>807-C5708B</v>
      </c>
      <c r="B28" s="77">
        <f>'Igneous input'!E28</f>
        <v>13</v>
      </c>
      <c r="C28" s="77">
        <f>'Igneous input'!F28</f>
        <v>1</v>
      </c>
      <c r="D28" s="76" t="str">
        <f>'Igneous input'!G28</f>
        <v>13-1</v>
      </c>
      <c r="E28" s="77">
        <f>'Igneous input'!H28</f>
        <v>0</v>
      </c>
      <c r="F28" s="77">
        <f>'Igneous input'!I28</f>
        <v>78.5</v>
      </c>
      <c r="H28" s="80"/>
      <c r="I28" s="80"/>
      <c r="J28" s="135" t="str">
        <f>'Igneous input'!M28</f>
        <v>2e</v>
      </c>
      <c r="K28" t="str">
        <f>'Igneous input'!Q28</f>
        <v>Orthopyroxene-bearing  Dunite</v>
      </c>
    </row>
    <row r="29" spans="1:11">
      <c r="A29" s="77" t="str">
        <f>'Igneous input'!D29</f>
        <v>807-C5708B</v>
      </c>
      <c r="B29" s="77">
        <f>'Igneous input'!E29</f>
        <v>13</v>
      </c>
      <c r="C29" s="77">
        <f>'Igneous input'!F29</f>
        <v>2</v>
      </c>
      <c r="D29" s="76" t="str">
        <f>'Igneous input'!G29</f>
        <v>13-2</v>
      </c>
      <c r="E29" s="77">
        <f>'Igneous input'!H29</f>
        <v>0</v>
      </c>
      <c r="F29" s="77">
        <f>'Igneous input'!I29</f>
        <v>80</v>
      </c>
      <c r="H29" s="80"/>
      <c r="I29" s="80"/>
      <c r="J29" s="135" t="str">
        <f>'Igneous input'!M29</f>
        <v>2e</v>
      </c>
      <c r="K29" t="str">
        <f>'Igneous input'!Q29</f>
        <v>Orthopyroxene-bearing  Dunite</v>
      </c>
    </row>
    <row r="30" spans="1:11">
      <c r="A30" s="77" t="str">
        <f>'Igneous input'!D30</f>
        <v>807-C5708B</v>
      </c>
      <c r="B30" s="77">
        <f>'Igneous input'!E30</f>
        <v>13</v>
      </c>
      <c r="C30" s="77">
        <f>'Igneous input'!F30</f>
        <v>3</v>
      </c>
      <c r="D30" s="76" t="str">
        <f>'Igneous input'!G30</f>
        <v>13-3</v>
      </c>
      <c r="E30" s="77">
        <f>'Igneous input'!H30</f>
        <v>0</v>
      </c>
      <c r="F30" s="77">
        <f>'Igneous input'!I30</f>
        <v>80</v>
      </c>
      <c r="H30" s="80"/>
      <c r="I30" s="80"/>
      <c r="J30" s="135" t="str">
        <f>'Igneous input'!M30</f>
        <v>2e</v>
      </c>
      <c r="K30" t="str">
        <f>'Igneous input'!Q30</f>
        <v>Orthopyroxene-bearing  Dunite</v>
      </c>
    </row>
    <row r="31" spans="1:11">
      <c r="A31" s="77" t="str">
        <f>'Igneous input'!D31</f>
        <v>807-C5708B</v>
      </c>
      <c r="B31" s="77">
        <f>'Igneous input'!E31</f>
        <v>13</v>
      </c>
      <c r="C31" s="77">
        <f>'Igneous input'!F31</f>
        <v>4</v>
      </c>
      <c r="D31" s="76" t="str">
        <f>'Igneous input'!G31</f>
        <v>13-4</v>
      </c>
      <c r="E31" s="77">
        <f>'Igneous input'!H31</f>
        <v>0</v>
      </c>
      <c r="F31" s="77">
        <f>'Igneous input'!I31</f>
        <v>73.5</v>
      </c>
      <c r="H31" s="80"/>
      <c r="I31" s="80"/>
      <c r="J31" s="135" t="str">
        <f>'Igneous input'!M31</f>
        <v>2e</v>
      </c>
      <c r="K31" t="str">
        <f>'Igneous input'!Q31</f>
        <v>Orthopyroxene-bearing  Dunite</v>
      </c>
    </row>
    <row r="32" spans="1:11">
      <c r="A32" s="77" t="str">
        <f>'Igneous input'!D32</f>
        <v>807-C5708B</v>
      </c>
      <c r="B32" s="77">
        <f>'Igneous input'!E32</f>
        <v>14</v>
      </c>
      <c r="C32" s="77">
        <f>'Igneous input'!F32</f>
        <v>1</v>
      </c>
      <c r="D32" s="76" t="str">
        <f>'Igneous input'!G32</f>
        <v>14-1</v>
      </c>
      <c r="E32" s="77">
        <f>'Igneous input'!H32</f>
        <v>0</v>
      </c>
      <c r="F32" s="77">
        <f>'Igneous input'!I32</f>
        <v>82</v>
      </c>
      <c r="H32" s="80"/>
      <c r="I32" s="80"/>
      <c r="J32" s="135" t="str">
        <f>'Igneous input'!M32</f>
        <v>2e</v>
      </c>
      <c r="K32" t="str">
        <f>'Igneous input'!Q32</f>
        <v>Orthopyroxene-bearing  Dunite</v>
      </c>
    </row>
    <row r="33" spans="1:11">
      <c r="A33" s="77" t="str">
        <f>'Igneous input'!D33</f>
        <v>807-C5708B</v>
      </c>
      <c r="B33" s="77">
        <f>'Igneous input'!E33</f>
        <v>14</v>
      </c>
      <c r="C33" s="77">
        <f>'Igneous input'!F33</f>
        <v>2</v>
      </c>
      <c r="D33" s="76" t="str">
        <f>'Igneous input'!G33</f>
        <v>14-2</v>
      </c>
      <c r="E33" s="77">
        <f>'Igneous input'!H33</f>
        <v>0</v>
      </c>
      <c r="F33" s="77">
        <f>'Igneous input'!I33</f>
        <v>84.5</v>
      </c>
      <c r="H33" s="80"/>
      <c r="I33" s="80"/>
      <c r="J33" s="135" t="str">
        <f>'Igneous input'!M33</f>
        <v>2e</v>
      </c>
      <c r="K33" t="str">
        <f>'Igneous input'!Q33</f>
        <v>Orthopyroxene-bearing  Dunite</v>
      </c>
    </row>
    <row r="34" spans="1:11">
      <c r="A34" s="77" t="str">
        <f>'Igneous input'!D34</f>
        <v>807-C5708B</v>
      </c>
      <c r="B34" s="77">
        <f>'Igneous input'!E34</f>
        <v>14</v>
      </c>
      <c r="C34" s="77">
        <f>'Igneous input'!F34</f>
        <v>3</v>
      </c>
      <c r="D34" s="76" t="str">
        <f>'Igneous input'!G34</f>
        <v>14-3</v>
      </c>
      <c r="E34" s="77">
        <f>'Igneous input'!H34</f>
        <v>0</v>
      </c>
      <c r="F34" s="77">
        <f>'Igneous input'!I34</f>
        <v>61</v>
      </c>
      <c r="H34" s="80"/>
      <c r="I34" s="80"/>
      <c r="J34" s="135" t="str">
        <f>'Igneous input'!M34</f>
        <v>2e</v>
      </c>
      <c r="K34" t="str">
        <f>'Igneous input'!Q34</f>
        <v>Orthopyroxene-bearing  Dunite</v>
      </c>
    </row>
    <row r="35" spans="1:11">
      <c r="A35" s="77" t="str">
        <f>'Igneous input'!D35</f>
        <v>807-C5708B</v>
      </c>
      <c r="B35" s="77">
        <f>'Igneous input'!E35</f>
        <v>14</v>
      </c>
      <c r="C35" s="77">
        <f>'Igneous input'!F35</f>
        <v>4</v>
      </c>
      <c r="D35" s="76" t="str">
        <f>'Igneous input'!G35</f>
        <v>14-4</v>
      </c>
      <c r="E35" s="77">
        <f>'Igneous input'!H35</f>
        <v>0</v>
      </c>
      <c r="F35" s="77">
        <f>'Igneous input'!I35</f>
        <v>84.5</v>
      </c>
      <c r="H35" s="80"/>
      <c r="I35" s="80"/>
      <c r="J35" s="135" t="str">
        <f>'Igneous input'!M35</f>
        <v>2e</v>
      </c>
      <c r="K35" t="str">
        <f>'Igneous input'!Q35</f>
        <v>Orthopyroxene-bearing  Dunite</v>
      </c>
    </row>
    <row r="36" spans="1:11">
      <c r="A36" s="77" t="str">
        <f>'Igneous input'!D36</f>
        <v>807-C5708B</v>
      </c>
      <c r="B36" s="77">
        <f>'Igneous input'!E36</f>
        <v>15</v>
      </c>
      <c r="C36" s="77">
        <f>'Igneous input'!F36</f>
        <v>1</v>
      </c>
      <c r="D36" s="76" t="str">
        <f>'Igneous input'!G36</f>
        <v>15-1</v>
      </c>
      <c r="E36" s="77">
        <f>'Igneous input'!H36</f>
        <v>0</v>
      </c>
      <c r="F36" s="77">
        <f>'Igneous input'!I36</f>
        <v>86.5</v>
      </c>
      <c r="H36" s="80"/>
      <c r="I36" s="80"/>
      <c r="J36" s="135" t="str">
        <f>'Igneous input'!M36</f>
        <v>2e</v>
      </c>
      <c r="K36" t="str">
        <f>'Igneous input'!Q36</f>
        <v>Orthopyroxene-bearing  Dunite</v>
      </c>
    </row>
    <row r="37" spans="1:11">
      <c r="A37" s="77" t="str">
        <f>'Igneous input'!D37</f>
        <v>807-C5708B</v>
      </c>
      <c r="B37" s="77">
        <f>'Igneous input'!E37</f>
        <v>15</v>
      </c>
      <c r="C37" s="77">
        <f>'Igneous input'!F37</f>
        <v>2</v>
      </c>
      <c r="D37" s="76" t="str">
        <f>'Igneous input'!G37</f>
        <v>15-2</v>
      </c>
      <c r="E37" s="77">
        <f>'Igneous input'!H37</f>
        <v>0</v>
      </c>
      <c r="F37" s="77">
        <f>'Igneous input'!I37</f>
        <v>15.5</v>
      </c>
      <c r="H37" s="80"/>
      <c r="I37" s="80"/>
      <c r="J37" s="135" t="str">
        <f>'Igneous input'!M37</f>
        <v>2e</v>
      </c>
      <c r="K37" t="str">
        <f>'Igneous input'!Q37</f>
        <v>Orthopyroxene-bearing  Dunite</v>
      </c>
    </row>
    <row r="38" spans="1:11">
      <c r="A38" s="77" t="str">
        <f>'Igneous input'!D38</f>
        <v>807-C5708B</v>
      </c>
      <c r="B38" s="77">
        <f>'Igneous input'!E38</f>
        <v>15</v>
      </c>
      <c r="C38" s="77">
        <f>'Igneous input'!F38</f>
        <v>2</v>
      </c>
      <c r="D38" s="76" t="str">
        <f>'Igneous input'!G38</f>
        <v>15-2</v>
      </c>
      <c r="E38" s="77">
        <f>'Igneous input'!H38</f>
        <v>15.5</v>
      </c>
      <c r="F38" s="77">
        <f>'Igneous input'!I38</f>
        <v>82</v>
      </c>
      <c r="H38" s="80"/>
      <c r="I38" s="80"/>
      <c r="J38" s="135" t="str">
        <f>'Igneous input'!M38</f>
        <v>3a</v>
      </c>
      <c r="K38" t="str">
        <f>'Igneous input'!Q38</f>
        <v>Dunite</v>
      </c>
    </row>
    <row r="39" spans="1:11">
      <c r="A39" s="77" t="str">
        <f>'Igneous input'!D39</f>
        <v>807-C5708B</v>
      </c>
      <c r="B39" s="77">
        <f>'Igneous input'!E39</f>
        <v>15</v>
      </c>
      <c r="C39" s="77">
        <f>'Igneous input'!F39</f>
        <v>3</v>
      </c>
      <c r="D39" s="76" t="str">
        <f>'Igneous input'!G39</f>
        <v>15-3</v>
      </c>
      <c r="E39" s="77">
        <f>'Igneous input'!H39</f>
        <v>0</v>
      </c>
      <c r="F39" s="77">
        <f>'Igneous input'!I39</f>
        <v>42.5</v>
      </c>
      <c r="H39" s="80"/>
      <c r="I39" s="80"/>
      <c r="J39" s="135" t="str">
        <f>'Igneous input'!M39</f>
        <v>3a</v>
      </c>
      <c r="K39" t="str">
        <f>'Igneous input'!Q39</f>
        <v>Dunite</v>
      </c>
    </row>
    <row r="40" spans="1:11">
      <c r="A40" s="77" t="str">
        <f>'Igneous input'!D40</f>
        <v>807-C5708B</v>
      </c>
      <c r="B40" s="77">
        <f>'Igneous input'!E40</f>
        <v>15</v>
      </c>
      <c r="C40" s="77">
        <f>'Igneous input'!F40</f>
        <v>3</v>
      </c>
      <c r="D40" s="76" t="str">
        <f>'Igneous input'!G40</f>
        <v>15-3</v>
      </c>
      <c r="E40" s="77">
        <f>'Igneous input'!H40</f>
        <v>42.5</v>
      </c>
      <c r="F40" s="77">
        <f>'Igneous input'!I40</f>
        <v>43</v>
      </c>
      <c r="H40" s="80"/>
      <c r="I40" s="80"/>
      <c r="J40" s="135" t="str">
        <f>'Igneous input'!M40</f>
        <v>3b</v>
      </c>
      <c r="K40" t="str">
        <f>'Igneous input'!Q40</f>
        <v>Gabbronorite</v>
      </c>
    </row>
    <row r="41" spans="1:11">
      <c r="A41" s="77" t="str">
        <f>'Igneous input'!D41</f>
        <v>807-C5708B</v>
      </c>
      <c r="B41" s="77">
        <f>'Igneous input'!E41</f>
        <v>15</v>
      </c>
      <c r="C41" s="77">
        <f>'Igneous input'!F41</f>
        <v>3</v>
      </c>
      <c r="D41" s="76" t="str">
        <f>'Igneous input'!G41</f>
        <v>15-3</v>
      </c>
      <c r="E41" s="77">
        <f>'Igneous input'!H41</f>
        <v>43</v>
      </c>
      <c r="F41" s="77">
        <f>'Igneous input'!I41</f>
        <v>64</v>
      </c>
      <c r="H41" s="80"/>
      <c r="I41" s="80"/>
      <c r="J41" s="135" t="str">
        <f>'Igneous input'!M41</f>
        <v>3c</v>
      </c>
      <c r="K41" t="str">
        <f>'Igneous input'!Q41</f>
        <v>Dunite</v>
      </c>
    </row>
    <row r="42" spans="1:11">
      <c r="A42" s="77" t="str">
        <f>'Igneous input'!D42</f>
        <v>807-C5708B</v>
      </c>
      <c r="B42" s="77">
        <f>'Igneous input'!E42</f>
        <v>15</v>
      </c>
      <c r="C42" s="77">
        <f>'Igneous input'!F42</f>
        <v>4</v>
      </c>
      <c r="D42" s="76" t="str">
        <f>'Igneous input'!G42</f>
        <v>15-4</v>
      </c>
      <c r="E42" s="77">
        <f>'Igneous input'!H42</f>
        <v>0</v>
      </c>
      <c r="F42" s="77">
        <f>'Igneous input'!I42</f>
        <v>78</v>
      </c>
      <c r="H42" s="80"/>
      <c r="I42" s="80"/>
      <c r="J42" s="135" t="str">
        <f>'Igneous input'!M42</f>
        <v>3c</v>
      </c>
      <c r="K42" t="str">
        <f>'Igneous input'!Q42</f>
        <v>Dunite</v>
      </c>
    </row>
    <row r="43" spans="1:11">
      <c r="A43" s="77" t="str">
        <f>'Igneous input'!D43</f>
        <v>807-C5708B</v>
      </c>
      <c r="B43" s="77">
        <f>'Igneous input'!E43</f>
        <v>16</v>
      </c>
      <c r="C43" s="77">
        <f>'Igneous input'!F43</f>
        <v>1</v>
      </c>
      <c r="D43" s="76" t="str">
        <f>'Igneous input'!G43</f>
        <v>16-1</v>
      </c>
      <c r="E43" s="77">
        <f>'Igneous input'!H43</f>
        <v>0</v>
      </c>
      <c r="F43" s="77">
        <f>'Igneous input'!I43</f>
        <v>69.5</v>
      </c>
      <c r="H43" s="80"/>
      <c r="I43" s="80"/>
      <c r="J43" s="135" t="str">
        <f>'Igneous input'!M43</f>
        <v>3c</v>
      </c>
      <c r="K43" t="str">
        <f>'Igneous input'!Q43</f>
        <v>Dunite</v>
      </c>
    </row>
    <row r="44" spans="1:11">
      <c r="A44" s="77" t="str">
        <f>'Igneous input'!D44</f>
        <v>807-C5708B</v>
      </c>
      <c r="B44" s="77">
        <f>'Igneous input'!E44</f>
        <v>16</v>
      </c>
      <c r="C44" s="77">
        <f>'Igneous input'!F44</f>
        <v>2</v>
      </c>
      <c r="D44" s="76" t="str">
        <f>'Igneous input'!G44</f>
        <v>16-2</v>
      </c>
      <c r="E44" s="77">
        <f>'Igneous input'!H44</f>
        <v>0</v>
      </c>
      <c r="F44" s="77">
        <f>'Igneous input'!I44</f>
        <v>79</v>
      </c>
      <c r="H44" s="80"/>
      <c r="I44" s="80"/>
      <c r="J44" s="135" t="str">
        <f>'Igneous input'!M44</f>
        <v>3c</v>
      </c>
      <c r="K44" t="str">
        <f>'Igneous input'!Q44</f>
        <v>Dunite</v>
      </c>
    </row>
    <row r="45" spans="1:11">
      <c r="A45" s="77" t="str">
        <f>'Igneous input'!D45</f>
        <v>807-C5708B</v>
      </c>
      <c r="B45" s="77">
        <f>'Igneous input'!E45</f>
        <v>16</v>
      </c>
      <c r="C45" s="77">
        <f>'Igneous input'!F45</f>
        <v>3</v>
      </c>
      <c r="D45" s="76" t="str">
        <f>'Igneous input'!G45</f>
        <v>16-3</v>
      </c>
      <c r="E45" s="77">
        <f>'Igneous input'!H45</f>
        <v>0</v>
      </c>
      <c r="F45" s="77">
        <f>'Igneous input'!I45</f>
        <v>93.5</v>
      </c>
      <c r="H45" s="80"/>
      <c r="I45" s="80"/>
      <c r="J45" s="135" t="str">
        <f>'Igneous input'!M45</f>
        <v>3c</v>
      </c>
      <c r="K45" t="str">
        <f>'Igneous input'!Q45</f>
        <v>Dunite</v>
      </c>
    </row>
    <row r="46" spans="1:11">
      <c r="A46" s="77" t="str">
        <f>'Igneous input'!D46</f>
        <v>807-C5708B</v>
      </c>
      <c r="B46" s="77">
        <f>'Igneous input'!E46</f>
        <v>16</v>
      </c>
      <c r="C46" s="77">
        <f>'Igneous input'!F46</f>
        <v>4</v>
      </c>
      <c r="D46" s="76" t="str">
        <f>'Igneous input'!G46</f>
        <v>16-4</v>
      </c>
      <c r="E46" s="77">
        <f>'Igneous input'!H46</f>
        <v>0</v>
      </c>
      <c r="F46" s="77">
        <f>'Igneous input'!I46</f>
        <v>81</v>
      </c>
      <c r="H46" s="80"/>
      <c r="I46" s="80"/>
      <c r="J46" s="135" t="str">
        <f>'Igneous input'!M46</f>
        <v>3c</v>
      </c>
      <c r="K46" t="str">
        <f>'Igneous input'!Q46</f>
        <v>Dunite</v>
      </c>
    </row>
    <row r="47" spans="1:11">
      <c r="A47" s="77" t="str">
        <f>'Igneous input'!D47</f>
        <v>807-C5708B</v>
      </c>
      <c r="B47" s="77">
        <f>'Igneous input'!E47</f>
        <v>17</v>
      </c>
      <c r="C47" s="77">
        <f>'Igneous input'!F47</f>
        <v>1</v>
      </c>
      <c r="D47" s="76" t="str">
        <f>'Igneous input'!G47</f>
        <v>17-1</v>
      </c>
      <c r="E47" s="77">
        <f>'Igneous input'!H47</f>
        <v>0</v>
      </c>
      <c r="F47" s="77">
        <f>'Igneous input'!I47</f>
        <v>90</v>
      </c>
      <c r="H47" s="80"/>
      <c r="I47" s="80"/>
      <c r="J47" s="135" t="str">
        <f>'Igneous input'!M47</f>
        <v>3c</v>
      </c>
      <c r="K47" t="str">
        <f>'Igneous input'!Q47</f>
        <v>Dunite</v>
      </c>
    </row>
    <row r="48" spans="1:11">
      <c r="A48" s="77" t="str">
        <f>'Igneous input'!D48</f>
        <v>807-C5708B</v>
      </c>
      <c r="B48" s="77">
        <f>'Igneous input'!E48</f>
        <v>17</v>
      </c>
      <c r="C48" s="77">
        <f>'Igneous input'!F48</f>
        <v>2</v>
      </c>
      <c r="D48" s="76" t="str">
        <f>'Igneous input'!G48</f>
        <v>17-2</v>
      </c>
      <c r="E48" s="77">
        <f>'Igneous input'!H48</f>
        <v>0</v>
      </c>
      <c r="F48" s="77">
        <f>'Igneous input'!I48</f>
        <v>96.5</v>
      </c>
      <c r="H48" s="80"/>
      <c r="I48" s="80"/>
      <c r="J48" s="135" t="str">
        <f>'Igneous input'!M48</f>
        <v>3c</v>
      </c>
      <c r="K48" t="str">
        <f>'Igneous input'!Q48</f>
        <v>Dunite</v>
      </c>
    </row>
    <row r="49" spans="1:11">
      <c r="A49" s="77" t="str">
        <f>'Igneous input'!D49</f>
        <v>807-C5708B</v>
      </c>
      <c r="B49" s="77">
        <f>'Igneous input'!E49</f>
        <v>17</v>
      </c>
      <c r="C49" s="77">
        <f>'Igneous input'!F49</f>
        <v>3</v>
      </c>
      <c r="D49" s="76" t="str">
        <f>'Igneous input'!G49</f>
        <v>17-3</v>
      </c>
      <c r="E49" s="77">
        <f>'Igneous input'!H49</f>
        <v>0</v>
      </c>
      <c r="F49" s="77">
        <f>'Igneous input'!I49</f>
        <v>21.5</v>
      </c>
      <c r="H49" s="80"/>
      <c r="I49" s="80"/>
      <c r="J49" s="135" t="str">
        <f>'Igneous input'!M49</f>
        <v>3c</v>
      </c>
      <c r="K49" t="str">
        <f>'Igneous input'!Q49</f>
        <v>Dunite</v>
      </c>
    </row>
    <row r="50" spans="1:11">
      <c r="A50" s="77" t="str">
        <f>'Igneous input'!D50</f>
        <v>807-C5708B</v>
      </c>
      <c r="B50" s="77">
        <f>'Igneous input'!E50</f>
        <v>17</v>
      </c>
      <c r="C50" s="77">
        <f>'Igneous input'!F50</f>
        <v>3</v>
      </c>
      <c r="D50" s="76" t="str">
        <f>'Igneous input'!G50</f>
        <v>17-3</v>
      </c>
      <c r="E50" s="77">
        <f>'Igneous input'!H50</f>
        <v>21.5</v>
      </c>
      <c r="F50" s="77">
        <f>'Igneous input'!I50</f>
        <v>22</v>
      </c>
      <c r="H50" s="80"/>
      <c r="I50" s="80"/>
      <c r="J50" s="135" t="str">
        <f>'Igneous input'!M50</f>
        <v>3d</v>
      </c>
      <c r="K50" t="str">
        <f>'Igneous input'!Q50</f>
        <v>Gabbronorite</v>
      </c>
    </row>
    <row r="51" spans="1:11">
      <c r="A51" s="77" t="str">
        <f>'Igneous input'!D51</f>
        <v>807-C5708B</v>
      </c>
      <c r="B51" s="77">
        <f>'Igneous input'!E51</f>
        <v>17</v>
      </c>
      <c r="C51" s="77">
        <f>'Igneous input'!F51</f>
        <v>3</v>
      </c>
      <c r="D51" s="76" t="str">
        <f>'Igneous input'!G51</f>
        <v>17-3</v>
      </c>
      <c r="E51" s="77">
        <f>'Igneous input'!H51</f>
        <v>22</v>
      </c>
      <c r="F51" s="77">
        <f>'Igneous input'!I51</f>
        <v>79.5</v>
      </c>
      <c r="H51" s="80"/>
      <c r="I51" s="80"/>
      <c r="J51" s="135" t="str">
        <f>'Igneous input'!M51</f>
        <v>3e</v>
      </c>
      <c r="K51" t="str">
        <f>'Igneous input'!Q51</f>
        <v>Dunite</v>
      </c>
    </row>
    <row r="52" spans="1:11">
      <c r="A52" s="77" t="str">
        <f>'Igneous input'!D52</f>
        <v>807-C5708B</v>
      </c>
      <c r="B52" s="77">
        <f>'Igneous input'!E52</f>
        <v>17</v>
      </c>
      <c r="C52" s="77">
        <f>'Igneous input'!F52</f>
        <v>4</v>
      </c>
      <c r="D52" s="76" t="str">
        <f>'Igneous input'!G52</f>
        <v>17-4</v>
      </c>
      <c r="E52" s="77">
        <f>'Igneous input'!H52</f>
        <v>0</v>
      </c>
      <c r="F52" s="77">
        <f>'Igneous input'!I52</f>
        <v>57</v>
      </c>
      <c r="H52" s="80"/>
      <c r="I52" s="80"/>
      <c r="J52" s="135" t="str">
        <f>'Igneous input'!M52</f>
        <v>3e</v>
      </c>
      <c r="K52" t="str">
        <f>'Igneous input'!Q52</f>
        <v>Dunite</v>
      </c>
    </row>
    <row r="53" spans="1:11">
      <c r="A53" s="77" t="str">
        <f>'Igneous input'!D53</f>
        <v>807-C5708B</v>
      </c>
      <c r="B53" s="77">
        <f>'Igneous input'!E53</f>
        <v>18</v>
      </c>
      <c r="C53" s="77">
        <f>'Igneous input'!F53</f>
        <v>1</v>
      </c>
      <c r="D53" s="76" t="str">
        <f>'Igneous input'!G53</f>
        <v>18-1</v>
      </c>
      <c r="E53" s="77">
        <f>'Igneous input'!H53</f>
        <v>0</v>
      </c>
      <c r="F53" s="77">
        <f>'Igneous input'!I53</f>
        <v>84</v>
      </c>
      <c r="H53" s="80"/>
      <c r="I53" s="80"/>
      <c r="J53" s="135" t="str">
        <f>'Igneous input'!M53</f>
        <v>3e</v>
      </c>
      <c r="K53" t="str">
        <f>'Igneous input'!Q53</f>
        <v>Dunite</v>
      </c>
    </row>
    <row r="54" spans="1:11">
      <c r="A54" s="77" t="str">
        <f>'Igneous input'!D54</f>
        <v>807-C5708B</v>
      </c>
      <c r="B54" s="77">
        <f>'Igneous input'!E54</f>
        <v>18</v>
      </c>
      <c r="C54" s="77">
        <f>'Igneous input'!F54</f>
        <v>2</v>
      </c>
      <c r="D54" s="76" t="str">
        <f>'Igneous input'!G54</f>
        <v>18-2</v>
      </c>
      <c r="E54" s="77">
        <f>'Igneous input'!H54</f>
        <v>0</v>
      </c>
      <c r="F54" s="77">
        <f>'Igneous input'!I54</f>
        <v>91.5</v>
      </c>
      <c r="H54" s="80"/>
      <c r="I54" s="80"/>
      <c r="J54" s="135" t="str">
        <f>'Igneous input'!M54</f>
        <v>3e</v>
      </c>
      <c r="K54" t="str">
        <f>'Igneous input'!Q54</f>
        <v>Dunite</v>
      </c>
    </row>
    <row r="55" spans="1:11">
      <c r="A55" s="77" t="str">
        <f>'Igneous input'!D55</f>
        <v>807-C5708B</v>
      </c>
      <c r="B55" s="77">
        <f>'Igneous input'!E55</f>
        <v>18</v>
      </c>
      <c r="C55" s="77">
        <f>'Igneous input'!F55</f>
        <v>3</v>
      </c>
      <c r="D55" s="76" t="str">
        <f>'Igneous input'!G55</f>
        <v>18-3</v>
      </c>
      <c r="E55" s="77">
        <f>'Igneous input'!H55</f>
        <v>0</v>
      </c>
      <c r="F55" s="77">
        <f>'Igneous input'!I55</f>
        <v>94.5</v>
      </c>
      <c r="H55" s="80"/>
      <c r="I55" s="80"/>
      <c r="J55" s="135" t="str">
        <f>'Igneous input'!M55</f>
        <v>3e</v>
      </c>
      <c r="K55" t="str">
        <f>'Igneous input'!Q55</f>
        <v>Dunite</v>
      </c>
    </row>
    <row r="56" spans="1:11">
      <c r="A56" s="77" t="str">
        <f>'Igneous input'!D56</f>
        <v>807-C5708B</v>
      </c>
      <c r="B56" s="77">
        <f>'Igneous input'!E56</f>
        <v>18</v>
      </c>
      <c r="C56" s="77">
        <f>'Igneous input'!F56</f>
        <v>4</v>
      </c>
      <c r="D56" s="76" t="str">
        <f>'Igneous input'!G56</f>
        <v>18-4</v>
      </c>
      <c r="E56" s="77">
        <f>'Igneous input'!H56</f>
        <v>0</v>
      </c>
      <c r="F56" s="77">
        <f>'Igneous input'!I56</f>
        <v>29.5</v>
      </c>
      <c r="H56" s="80"/>
      <c r="I56" s="80"/>
      <c r="J56" s="135" t="str">
        <f>'Igneous input'!M56</f>
        <v>3e</v>
      </c>
      <c r="K56" t="str">
        <f>'Igneous input'!Q56</f>
        <v>Dunite</v>
      </c>
    </row>
    <row r="57" spans="1:11">
      <c r="A57" s="77" t="str">
        <f>'Igneous input'!D57</f>
        <v>807-C5708B</v>
      </c>
      <c r="B57" s="77">
        <f>'Igneous input'!E57</f>
        <v>19</v>
      </c>
      <c r="C57" s="77">
        <f>'Igneous input'!F57</f>
        <v>1</v>
      </c>
      <c r="D57" s="76" t="str">
        <f>'Igneous input'!G57</f>
        <v>19-1</v>
      </c>
      <c r="E57" s="77">
        <f>'Igneous input'!H57</f>
        <v>0</v>
      </c>
      <c r="F57" s="77">
        <f>'Igneous input'!I57</f>
        <v>11.5</v>
      </c>
      <c r="H57" s="80"/>
      <c r="I57" s="80"/>
      <c r="J57" s="135" t="str">
        <f>'Igneous input'!M57</f>
        <v>3e</v>
      </c>
      <c r="K57" t="str">
        <f>'Igneous input'!Q57</f>
        <v>Dunite</v>
      </c>
    </row>
    <row r="58" spans="1:11">
      <c r="A58" s="77" t="str">
        <f>'Igneous input'!D58</f>
        <v>807-C5708B</v>
      </c>
      <c r="B58" s="77">
        <f>'Igneous input'!E58</f>
        <v>19</v>
      </c>
      <c r="C58" s="77">
        <f>'Igneous input'!F58</f>
        <v>1</v>
      </c>
      <c r="D58" s="76" t="str">
        <f>'Igneous input'!G58</f>
        <v>19-1</v>
      </c>
      <c r="E58" s="77">
        <f>'Igneous input'!H58</f>
        <v>11.5</v>
      </c>
      <c r="F58" s="77">
        <f>'Igneous input'!I58</f>
        <v>12</v>
      </c>
      <c r="H58" s="80"/>
      <c r="I58" s="80"/>
      <c r="J58" s="135" t="str">
        <f>'Igneous input'!M58</f>
        <v>3f</v>
      </c>
      <c r="K58" t="str">
        <f>'Igneous input'!Q58</f>
        <v>Olivine gabbro</v>
      </c>
    </row>
    <row r="59" spans="1:11">
      <c r="A59" s="77" t="str">
        <f>'Igneous input'!D59</f>
        <v>807-C5708B</v>
      </c>
      <c r="B59" s="77">
        <f>'Igneous input'!E59</f>
        <v>19</v>
      </c>
      <c r="C59" s="77">
        <f>'Igneous input'!F59</f>
        <v>1</v>
      </c>
      <c r="D59" s="76" t="str">
        <f>'Igneous input'!G59</f>
        <v>19-1</v>
      </c>
      <c r="E59" s="77">
        <f>'Igneous input'!H59</f>
        <v>12</v>
      </c>
      <c r="F59" s="77">
        <f>'Igneous input'!I59</f>
        <v>74</v>
      </c>
      <c r="H59" s="80"/>
      <c r="I59" s="80"/>
      <c r="J59" s="135" t="str">
        <f>'Igneous input'!M59</f>
        <v>3g</v>
      </c>
      <c r="K59" t="str">
        <f>'Igneous input'!Q59</f>
        <v>Clinopyroxene-bearing Dunite</v>
      </c>
    </row>
    <row r="60" spans="1:11">
      <c r="A60" s="77" t="str">
        <f>'Igneous input'!D60</f>
        <v>807-C5708B</v>
      </c>
      <c r="B60" s="77">
        <f>'Igneous input'!E60</f>
        <v>19</v>
      </c>
      <c r="C60" s="77">
        <f>'Igneous input'!F60</f>
        <v>2</v>
      </c>
      <c r="D60" s="76" t="str">
        <f>'Igneous input'!G60</f>
        <v>19-2</v>
      </c>
      <c r="E60" s="77">
        <f>'Igneous input'!H60</f>
        <v>0</v>
      </c>
      <c r="F60" s="77">
        <f>'Igneous input'!I60</f>
        <v>84</v>
      </c>
      <c r="H60" s="80"/>
      <c r="I60" s="80"/>
      <c r="J60" s="135" t="str">
        <f>'Igneous input'!M60</f>
        <v>3g</v>
      </c>
      <c r="K60" t="str">
        <f>'Igneous input'!Q60</f>
        <v>Clinopyroxene-bearing Dunite</v>
      </c>
    </row>
    <row r="61" spans="1:11">
      <c r="A61" s="77" t="str">
        <f>'Igneous input'!D61</f>
        <v>807-C5708B</v>
      </c>
      <c r="B61" s="77">
        <f>'Igneous input'!E61</f>
        <v>19</v>
      </c>
      <c r="C61" s="77">
        <f>'Igneous input'!F61</f>
        <v>3</v>
      </c>
      <c r="D61" s="76" t="str">
        <f>'Igneous input'!G61</f>
        <v>19-3</v>
      </c>
      <c r="E61" s="77">
        <f>'Igneous input'!H61</f>
        <v>0</v>
      </c>
      <c r="F61" s="77">
        <f>'Igneous input'!I61</f>
        <v>70</v>
      </c>
      <c r="H61" s="80"/>
      <c r="I61" s="80"/>
      <c r="J61" s="135" t="str">
        <f>'Igneous input'!M61</f>
        <v>3g</v>
      </c>
      <c r="K61" t="str">
        <f>'Igneous input'!Q61</f>
        <v>Clinopyroxene-bearing Dunite</v>
      </c>
    </row>
    <row r="62" spans="1:11">
      <c r="A62" s="77" t="str">
        <f>'Igneous input'!D62</f>
        <v>807-C5708B</v>
      </c>
      <c r="B62" s="77">
        <f>'Igneous input'!E62</f>
        <v>19</v>
      </c>
      <c r="C62" s="77">
        <f>'Igneous input'!F62</f>
        <v>4</v>
      </c>
      <c r="D62" s="76" t="str">
        <f>'Igneous input'!G62</f>
        <v>19-4</v>
      </c>
      <c r="E62" s="77">
        <f>'Igneous input'!H62</f>
        <v>0</v>
      </c>
      <c r="F62" s="77">
        <f>'Igneous input'!I62</f>
        <v>83</v>
      </c>
      <c r="H62" s="80"/>
      <c r="I62" s="80"/>
      <c r="J62" s="135" t="str">
        <f>'Igneous input'!M62</f>
        <v>3g</v>
      </c>
      <c r="K62" t="str">
        <f>'Igneous input'!Q62</f>
        <v>Clinopyroxene-bearing Dunite</v>
      </c>
    </row>
    <row r="63" spans="1:11">
      <c r="A63" s="77" t="str">
        <f>'Igneous input'!D63</f>
        <v>807-C5708B</v>
      </c>
      <c r="B63" s="77">
        <f>'Igneous input'!E63</f>
        <v>20</v>
      </c>
      <c r="C63" s="77">
        <f>'Igneous input'!F63</f>
        <v>1</v>
      </c>
      <c r="D63" s="76" t="str">
        <f>'Igneous input'!G63</f>
        <v>20-1</v>
      </c>
      <c r="E63" s="77">
        <f>'Igneous input'!H63</f>
        <v>0</v>
      </c>
      <c r="F63" s="77">
        <f>'Igneous input'!I63</f>
        <v>96</v>
      </c>
      <c r="H63" s="80"/>
      <c r="I63" s="80"/>
      <c r="J63" s="135" t="str">
        <f>'Igneous input'!M63</f>
        <v>3g</v>
      </c>
      <c r="K63" t="str">
        <f>'Igneous input'!Q63</f>
        <v>Clinopyroxene-bearing Dunite</v>
      </c>
    </row>
    <row r="64" spans="1:11">
      <c r="A64" s="77" t="str">
        <f>'Igneous input'!D64</f>
        <v>807-C5708B</v>
      </c>
      <c r="B64" s="77">
        <f>'Igneous input'!E64</f>
        <v>20</v>
      </c>
      <c r="C64" s="77">
        <f>'Igneous input'!F64</f>
        <v>2</v>
      </c>
      <c r="D64" s="76" t="str">
        <f>'Igneous input'!G64</f>
        <v>20-2</v>
      </c>
      <c r="E64" s="77">
        <f>'Igneous input'!H64</f>
        <v>0</v>
      </c>
      <c r="F64" s="77">
        <f>'Igneous input'!I64</f>
        <v>84</v>
      </c>
      <c r="H64" s="80"/>
      <c r="I64" s="80"/>
      <c r="J64" s="135" t="str">
        <f>'Igneous input'!M64</f>
        <v>3g</v>
      </c>
      <c r="K64" t="str">
        <f>'Igneous input'!Q64</f>
        <v>Clinopyroxene-bearing Dunite</v>
      </c>
    </row>
    <row r="65" spans="1:11">
      <c r="A65" s="77" t="str">
        <f>'Igneous input'!D65</f>
        <v>807-C5708B</v>
      </c>
      <c r="B65" s="77">
        <f>'Igneous input'!E65</f>
        <v>20</v>
      </c>
      <c r="C65" s="77">
        <f>'Igneous input'!F65</f>
        <v>3</v>
      </c>
      <c r="D65" s="76" t="str">
        <f>'Igneous input'!G65</f>
        <v>20-3</v>
      </c>
      <c r="E65" s="77">
        <f>'Igneous input'!H65</f>
        <v>0</v>
      </c>
      <c r="F65" s="77">
        <f>'Igneous input'!I65</f>
        <v>55.5</v>
      </c>
      <c r="H65" s="80"/>
      <c r="I65" s="80"/>
      <c r="J65" s="135" t="str">
        <f>'Igneous input'!M65</f>
        <v>3g</v>
      </c>
      <c r="K65" t="str">
        <f>'Igneous input'!Q65</f>
        <v>Clinopyroxene-bearing Dunite</v>
      </c>
    </row>
    <row r="66" spans="1:11">
      <c r="A66" s="77" t="str">
        <f>'Igneous input'!D66</f>
        <v>807-C5708B</v>
      </c>
      <c r="B66" s="77">
        <f>'Igneous input'!E66</f>
        <v>20</v>
      </c>
      <c r="C66" s="77">
        <f>'Igneous input'!F66</f>
        <v>3</v>
      </c>
      <c r="D66" s="76" t="str">
        <f>'Igneous input'!G66</f>
        <v>20-3</v>
      </c>
      <c r="E66" s="77">
        <f>'Igneous input'!H66</f>
        <v>55.5</v>
      </c>
      <c r="F66" s="77">
        <f>'Igneous input'!I66</f>
        <v>88</v>
      </c>
      <c r="H66" s="80"/>
      <c r="I66" s="80"/>
      <c r="J66" s="135" t="str">
        <f>'Igneous input'!M66</f>
        <v>3h</v>
      </c>
      <c r="K66" t="str">
        <f>'Igneous input'!Q66</f>
        <v>Spinel-rich Dunite</v>
      </c>
    </row>
    <row r="67" spans="1:11">
      <c r="A67" s="77" t="str">
        <f>'Igneous input'!D67</f>
        <v>807-C5708B</v>
      </c>
      <c r="B67" s="77">
        <f>'Igneous input'!E67</f>
        <v>21</v>
      </c>
      <c r="C67" s="77">
        <f>'Igneous input'!F67</f>
        <v>1</v>
      </c>
      <c r="D67" s="76" t="str">
        <f>'Igneous input'!G67</f>
        <v>21-1</v>
      </c>
      <c r="E67" s="77">
        <f>'Igneous input'!H67</f>
        <v>0</v>
      </c>
      <c r="F67" s="77">
        <f>'Igneous input'!I67</f>
        <v>80.5</v>
      </c>
      <c r="H67" s="80"/>
      <c r="I67" s="80"/>
      <c r="J67" s="135" t="str">
        <f>'Igneous input'!M67</f>
        <v>3i</v>
      </c>
      <c r="K67" t="str">
        <f>'Igneous input'!Q67</f>
        <v>Clinopyroxene-bearing Dunite</v>
      </c>
    </row>
    <row r="68" spans="1:11">
      <c r="A68" s="77" t="str">
        <f>'Igneous input'!D68</f>
        <v>807-C5708B</v>
      </c>
      <c r="B68" s="77">
        <f>'Igneous input'!E68</f>
        <v>21</v>
      </c>
      <c r="C68" s="77">
        <f>'Igneous input'!F68</f>
        <v>2</v>
      </c>
      <c r="D68" s="76" t="str">
        <f>'Igneous input'!G68</f>
        <v>21-2</v>
      </c>
      <c r="E68" s="77">
        <f>'Igneous input'!H68</f>
        <v>0</v>
      </c>
      <c r="F68" s="77">
        <f>'Igneous input'!I68</f>
        <v>91.5</v>
      </c>
      <c r="H68" s="80"/>
      <c r="I68" s="80"/>
      <c r="J68" s="135" t="str">
        <f>'Igneous input'!M68</f>
        <v>3i</v>
      </c>
      <c r="K68" t="str">
        <f>'Igneous input'!Q68</f>
        <v>Clinopyroxene-bearing Dunite</v>
      </c>
    </row>
    <row r="69" spans="1:11">
      <c r="A69" s="77" t="str">
        <f>'Igneous input'!D69</f>
        <v>807-C5708B</v>
      </c>
      <c r="B69" s="77">
        <f>'Igneous input'!E69</f>
        <v>21</v>
      </c>
      <c r="C69" s="77">
        <f>'Igneous input'!F69</f>
        <v>3</v>
      </c>
      <c r="D69" s="76" t="str">
        <f>'Igneous input'!G69</f>
        <v>21-3</v>
      </c>
      <c r="E69" s="77">
        <f>'Igneous input'!H69</f>
        <v>0</v>
      </c>
      <c r="F69" s="77">
        <f>'Igneous input'!I69</f>
        <v>60</v>
      </c>
      <c r="H69" s="80"/>
      <c r="I69" s="80"/>
      <c r="J69" s="135" t="str">
        <f>'Igneous input'!M69</f>
        <v>3i</v>
      </c>
      <c r="K69" t="str">
        <f>'Igneous input'!Q69</f>
        <v>Clinopyroxene-bearing Dunite</v>
      </c>
    </row>
    <row r="70" spans="1:11">
      <c r="A70" s="77" t="str">
        <f>'Igneous input'!D70</f>
        <v>807-C5708B</v>
      </c>
      <c r="B70" s="77">
        <f>'Igneous input'!E70</f>
        <v>21</v>
      </c>
      <c r="C70" s="77">
        <f>'Igneous input'!F70</f>
        <v>4</v>
      </c>
      <c r="D70" s="76" t="str">
        <f>'Igneous input'!G70</f>
        <v>21-4</v>
      </c>
      <c r="E70" s="77">
        <f>'Igneous input'!H70</f>
        <v>0</v>
      </c>
      <c r="F70" s="77">
        <f>'Igneous input'!I70</f>
        <v>74.5</v>
      </c>
      <c r="H70" s="80"/>
      <c r="I70" s="80"/>
      <c r="J70" s="135" t="str">
        <f>'Igneous input'!M70</f>
        <v>3i</v>
      </c>
      <c r="K70" t="str">
        <f>'Igneous input'!Q70</f>
        <v>Clinopyroxene-bearing Dunite</v>
      </c>
    </row>
    <row r="71" spans="1:11">
      <c r="A71" s="77" t="str">
        <f>'Igneous input'!D71</f>
        <v>807-C5708B</v>
      </c>
      <c r="B71" s="77">
        <f>'Igneous input'!E71</f>
        <v>22</v>
      </c>
      <c r="C71" s="77">
        <f>'Igneous input'!F71</f>
        <v>1</v>
      </c>
      <c r="D71" s="76" t="str">
        <f>'Igneous input'!G71</f>
        <v>22-1</v>
      </c>
      <c r="E71" s="77">
        <f>'Igneous input'!H71</f>
        <v>0</v>
      </c>
      <c r="F71" s="77">
        <f>'Igneous input'!I71</f>
        <v>86.5</v>
      </c>
      <c r="H71" s="80"/>
      <c r="I71" s="80"/>
      <c r="J71" s="135" t="str">
        <f>'Igneous input'!M71</f>
        <v>3i</v>
      </c>
      <c r="K71" t="str">
        <f>'Igneous input'!Q71</f>
        <v>Clinopyroxene-bearing Dunite</v>
      </c>
    </row>
    <row r="72" spans="1:11">
      <c r="A72" s="77" t="str">
        <f>'Igneous input'!D72</f>
        <v>807-C5708B</v>
      </c>
      <c r="B72" s="77">
        <f>'Igneous input'!E72</f>
        <v>22</v>
      </c>
      <c r="C72" s="77">
        <f>'Igneous input'!F72</f>
        <v>2</v>
      </c>
      <c r="D72" s="76" t="str">
        <f>'Igneous input'!G72</f>
        <v>22-2</v>
      </c>
      <c r="E72" s="77">
        <f>'Igneous input'!H72</f>
        <v>0</v>
      </c>
      <c r="F72" s="77">
        <f>'Igneous input'!I72</f>
        <v>88</v>
      </c>
      <c r="H72" s="80"/>
      <c r="I72" s="80"/>
      <c r="J72" s="135" t="str">
        <f>'Igneous input'!M72</f>
        <v>3i</v>
      </c>
      <c r="K72" t="str">
        <f>'Igneous input'!Q72</f>
        <v>Clinopyroxene-bearing Dunite</v>
      </c>
    </row>
    <row r="73" spans="1:11">
      <c r="A73" s="77" t="str">
        <f>'Igneous input'!D73</f>
        <v>807-C5708B</v>
      </c>
      <c r="B73" s="77">
        <f>'Igneous input'!E73</f>
        <v>22</v>
      </c>
      <c r="C73" s="77">
        <f>'Igneous input'!F73</f>
        <v>3</v>
      </c>
      <c r="D73" s="76" t="str">
        <f>'Igneous input'!G73</f>
        <v>22-3</v>
      </c>
      <c r="E73" s="77">
        <f>'Igneous input'!H73</f>
        <v>0</v>
      </c>
      <c r="F73" s="77">
        <f>'Igneous input'!I73</f>
        <v>74</v>
      </c>
      <c r="H73" s="80"/>
      <c r="I73" s="80"/>
      <c r="J73" s="135" t="str">
        <f>'Igneous input'!M73</f>
        <v>3i</v>
      </c>
      <c r="K73" t="str">
        <f>'Igneous input'!Q73</f>
        <v>Clinopyroxene-bearing Dunite</v>
      </c>
    </row>
    <row r="74" spans="1:11">
      <c r="A74" s="77" t="str">
        <f>'Igneous input'!D74</f>
        <v>807-C5708B</v>
      </c>
      <c r="B74" s="77">
        <f>'Igneous input'!E74</f>
        <v>22</v>
      </c>
      <c r="C74" s="77">
        <f>'Igneous input'!F74</f>
        <v>4</v>
      </c>
      <c r="D74" s="76" t="str">
        <f>'Igneous input'!G74</f>
        <v>22-4</v>
      </c>
      <c r="E74" s="77">
        <f>'Igneous input'!H74</f>
        <v>0</v>
      </c>
      <c r="F74" s="77">
        <f>'Igneous input'!I74</f>
        <v>54</v>
      </c>
      <c r="H74" s="80"/>
      <c r="I74" s="80"/>
      <c r="J74" s="135" t="str">
        <f>'Igneous input'!M74</f>
        <v>3i</v>
      </c>
      <c r="K74" t="str">
        <f>'Igneous input'!Q74</f>
        <v>Clinopyroxene-bearing Dunite</v>
      </c>
    </row>
    <row r="75" spans="1:11">
      <c r="A75" s="77" t="str">
        <f>'Igneous input'!D75</f>
        <v>807-C5708B</v>
      </c>
      <c r="B75" s="77">
        <f>'Igneous input'!E75</f>
        <v>23</v>
      </c>
      <c r="C75" s="77">
        <f>'Igneous input'!F75</f>
        <v>1</v>
      </c>
      <c r="D75" s="76" t="str">
        <f>'Igneous input'!G75</f>
        <v>23-1</v>
      </c>
      <c r="E75" s="77">
        <f>'Igneous input'!H75</f>
        <v>0</v>
      </c>
      <c r="F75" s="77">
        <f>'Igneous input'!I75</f>
        <v>95.5</v>
      </c>
      <c r="H75" s="80"/>
      <c r="I75" s="80"/>
      <c r="J75" s="135" t="str">
        <f>'Igneous input'!M75</f>
        <v>3i</v>
      </c>
      <c r="K75" t="str">
        <f>'Igneous input'!Q75</f>
        <v>Clinopyroxene-bearing Dunite</v>
      </c>
    </row>
    <row r="76" spans="1:11">
      <c r="A76" s="77" t="str">
        <f>'Igneous input'!D76</f>
        <v>807-C5708B</v>
      </c>
      <c r="B76" s="77">
        <f>'Igneous input'!E76</f>
        <v>23</v>
      </c>
      <c r="C76" s="77">
        <f>'Igneous input'!F76</f>
        <v>2</v>
      </c>
      <c r="D76" s="76" t="str">
        <f>'Igneous input'!G76</f>
        <v>23-2</v>
      </c>
      <c r="E76" s="77">
        <f>'Igneous input'!H76</f>
        <v>0</v>
      </c>
      <c r="F76" s="77">
        <f>'Igneous input'!I76</f>
        <v>66.5</v>
      </c>
      <c r="H76" s="80"/>
      <c r="I76" s="80"/>
      <c r="J76" s="135" t="str">
        <f>'Igneous input'!M76</f>
        <v>3i</v>
      </c>
      <c r="K76" t="str">
        <f>'Igneous input'!Q76</f>
        <v>Clinopyroxene-bearing Dunite</v>
      </c>
    </row>
    <row r="77" spans="1:11">
      <c r="A77" s="77" t="str">
        <f>'Igneous input'!D77</f>
        <v>807-C5708B</v>
      </c>
      <c r="B77" s="77">
        <f>'Igneous input'!E77</f>
        <v>23</v>
      </c>
      <c r="C77" s="77">
        <f>'Igneous input'!F77</f>
        <v>3</v>
      </c>
      <c r="D77" s="76" t="str">
        <f>'Igneous input'!G77</f>
        <v>23-3</v>
      </c>
      <c r="E77" s="77">
        <f>'Igneous input'!H77</f>
        <v>0</v>
      </c>
      <c r="F77" s="77">
        <f>'Igneous input'!I77</f>
        <v>88</v>
      </c>
      <c r="H77" s="80"/>
      <c r="I77" s="80"/>
      <c r="J77" s="135" t="str">
        <f>'Igneous input'!M77</f>
        <v>3i</v>
      </c>
      <c r="K77" t="str">
        <f>'Igneous input'!Q77</f>
        <v>Clinopyroxene-bearing Dunite</v>
      </c>
    </row>
    <row r="78" spans="1:11">
      <c r="A78" s="77" t="str">
        <f>'Igneous input'!D78</f>
        <v>807-C5708B</v>
      </c>
      <c r="B78" s="77">
        <f>'Igneous input'!E78</f>
        <v>23</v>
      </c>
      <c r="C78" s="77">
        <f>'Igneous input'!F78</f>
        <v>4</v>
      </c>
      <c r="D78" s="76" t="str">
        <f>'Igneous input'!G78</f>
        <v>23-4</v>
      </c>
      <c r="E78" s="77">
        <f>'Igneous input'!H78</f>
        <v>0</v>
      </c>
      <c r="F78" s="77">
        <f>'Igneous input'!I78</f>
        <v>96.5</v>
      </c>
      <c r="H78" s="80"/>
      <c r="I78" s="80"/>
      <c r="J78" s="135" t="str">
        <f>'Igneous input'!M78</f>
        <v>3i</v>
      </c>
      <c r="K78" t="str">
        <f>'Igneous input'!Q78</f>
        <v>Clinopyroxene-bearing Dunite</v>
      </c>
    </row>
    <row r="79" spans="1:11">
      <c r="A79" s="77" t="str">
        <f>'Igneous input'!D79</f>
        <v>807-C5708B</v>
      </c>
      <c r="B79" s="77">
        <f>'Igneous input'!E79</f>
        <v>24</v>
      </c>
      <c r="C79" s="77">
        <f>'Igneous input'!F79</f>
        <v>1</v>
      </c>
      <c r="D79" s="76" t="str">
        <f>'Igneous input'!G79</f>
        <v>24-1</v>
      </c>
      <c r="E79" s="77">
        <f>'Igneous input'!H79</f>
        <v>0</v>
      </c>
      <c r="F79" s="77">
        <f>'Igneous input'!I79</f>
        <v>95.5</v>
      </c>
      <c r="H79" s="80"/>
      <c r="I79" s="80"/>
      <c r="J79" s="135" t="str">
        <f>'Igneous input'!M79</f>
        <v>3i</v>
      </c>
      <c r="K79" t="str">
        <f>'Igneous input'!Q79</f>
        <v>Clinopyroxene-bearing Dunite</v>
      </c>
    </row>
    <row r="80" spans="1:11">
      <c r="A80" s="77" t="str">
        <f>'Igneous input'!D80</f>
        <v>807-C5708B</v>
      </c>
      <c r="B80" s="77">
        <f>'Igneous input'!E80</f>
        <v>24</v>
      </c>
      <c r="C80" s="77">
        <f>'Igneous input'!F80</f>
        <v>2</v>
      </c>
      <c r="D80" s="76" t="str">
        <f>'Igneous input'!G80</f>
        <v>24-2</v>
      </c>
      <c r="E80" s="77">
        <f>'Igneous input'!H80</f>
        <v>0</v>
      </c>
      <c r="F80" s="77">
        <f>'Igneous input'!I80</f>
        <v>88.5</v>
      </c>
      <c r="H80" s="80"/>
      <c r="I80" s="80"/>
      <c r="J80" s="135" t="str">
        <f>'Igneous input'!M80</f>
        <v>3i</v>
      </c>
      <c r="K80" t="str">
        <f>'Igneous input'!Q80</f>
        <v>Clinopyroxene-bearing Dunite</v>
      </c>
    </row>
    <row r="81" spans="1:11">
      <c r="A81" s="77" t="str">
        <f>'Igneous input'!D81</f>
        <v>807-C5708B</v>
      </c>
      <c r="B81" s="77">
        <f>'Igneous input'!E81</f>
        <v>25</v>
      </c>
      <c r="C81" s="77">
        <f>'Igneous input'!F81</f>
        <v>1</v>
      </c>
      <c r="D81" s="76" t="str">
        <f>'Igneous input'!G81</f>
        <v>25-1</v>
      </c>
      <c r="E81" s="77">
        <f>'Igneous input'!H81</f>
        <v>0</v>
      </c>
      <c r="F81" s="77">
        <f>'Igneous input'!I81</f>
        <v>77.5</v>
      </c>
      <c r="H81" s="80"/>
      <c r="I81" s="80"/>
      <c r="J81" s="135" t="str">
        <f>'Igneous input'!M81</f>
        <v>3i</v>
      </c>
      <c r="K81" t="str">
        <f>'Igneous input'!Q81</f>
        <v>Clinopyroxene-bearing Dunite</v>
      </c>
    </row>
    <row r="82" spans="1:11">
      <c r="A82" s="77" t="str">
        <f>'Igneous input'!D82</f>
        <v>807-C5708B</v>
      </c>
      <c r="B82" s="77">
        <f>'Igneous input'!E82</f>
        <v>25</v>
      </c>
      <c r="C82" s="77">
        <f>'Igneous input'!F82</f>
        <v>2</v>
      </c>
      <c r="D82" s="76" t="str">
        <f>'Igneous input'!G82</f>
        <v>25-2</v>
      </c>
      <c r="E82" s="77">
        <f>'Igneous input'!H82</f>
        <v>0</v>
      </c>
      <c r="F82" s="77">
        <f>'Igneous input'!I82</f>
        <v>78</v>
      </c>
      <c r="H82" s="80"/>
      <c r="I82" s="80"/>
      <c r="J82" s="135" t="str">
        <f>'Igneous input'!M82</f>
        <v>3i</v>
      </c>
      <c r="K82" t="str">
        <f>'Igneous input'!Q82</f>
        <v>Clinopyroxene-bearing Dunite</v>
      </c>
    </row>
    <row r="83" spans="1:11">
      <c r="A83" s="77" t="str">
        <f>'Igneous input'!D83</f>
        <v>807-C5708B</v>
      </c>
      <c r="B83" s="77">
        <f>'Igneous input'!E83</f>
        <v>25</v>
      </c>
      <c r="C83" s="77">
        <f>'Igneous input'!F83</f>
        <v>2</v>
      </c>
      <c r="D83" s="76" t="str">
        <f>'Igneous input'!G83</f>
        <v>25-2</v>
      </c>
      <c r="E83" s="77">
        <f>'Igneous input'!H83</f>
        <v>78</v>
      </c>
      <c r="F83" s="77">
        <f>'Igneous input'!I83</f>
        <v>89</v>
      </c>
      <c r="H83" s="80"/>
      <c r="I83" s="80"/>
      <c r="J83" s="135">
        <f>'Igneous input'!M83</f>
        <v>4</v>
      </c>
      <c r="K83" t="str">
        <f>'Igneous input'!Q83</f>
        <v>Plagioclase-bearing Dunite</v>
      </c>
    </row>
    <row r="84" spans="1:11">
      <c r="A84" s="77" t="str">
        <f>'Igneous input'!D84</f>
        <v>807-C5708B</v>
      </c>
      <c r="B84" s="77">
        <f>'Igneous input'!E84</f>
        <v>26</v>
      </c>
      <c r="C84" s="77">
        <f>'Igneous input'!F84</f>
        <v>1</v>
      </c>
      <c r="D84" s="76" t="str">
        <f>'Igneous input'!G84</f>
        <v>26-1</v>
      </c>
      <c r="E84" s="77">
        <f>'Igneous input'!H84</f>
        <v>0</v>
      </c>
      <c r="F84" s="77">
        <f>'Igneous input'!I84</f>
        <v>77.5</v>
      </c>
      <c r="H84" s="80"/>
      <c r="I84" s="80"/>
      <c r="J84" s="135">
        <f>'Igneous input'!M84</f>
        <v>4</v>
      </c>
      <c r="K84" t="str">
        <f>'Igneous input'!Q84</f>
        <v>Plagioclase-bearing Dunite</v>
      </c>
    </row>
    <row r="85" spans="1:11">
      <c r="A85" s="77" t="str">
        <f>'Igneous input'!D85</f>
        <v>807-C5708B</v>
      </c>
      <c r="B85" s="77">
        <f>'Igneous input'!E85</f>
        <v>26</v>
      </c>
      <c r="C85" s="77">
        <f>'Igneous input'!F85</f>
        <v>2</v>
      </c>
      <c r="D85" s="76" t="str">
        <f>'Igneous input'!G85</f>
        <v>26-2</v>
      </c>
      <c r="E85" s="77">
        <f>'Igneous input'!H85</f>
        <v>0</v>
      </c>
      <c r="F85" s="77">
        <f>'Igneous input'!I85</f>
        <v>92.5</v>
      </c>
      <c r="H85" s="80"/>
      <c r="I85" s="80"/>
      <c r="J85" s="135">
        <f>'Igneous input'!M85</f>
        <v>4</v>
      </c>
      <c r="K85" t="str">
        <f>'Igneous input'!Q85</f>
        <v>Plagioclase-bearing Dunite</v>
      </c>
    </row>
    <row r="86" spans="1:11">
      <c r="A86" s="77" t="str">
        <f>'Igneous input'!D86</f>
        <v>807-C5708B</v>
      </c>
      <c r="B86" s="77">
        <f>'Igneous input'!E86</f>
        <v>26</v>
      </c>
      <c r="C86" s="77">
        <f>'Igneous input'!F86</f>
        <v>3</v>
      </c>
      <c r="D86" s="76" t="str">
        <f>'Igneous input'!G86</f>
        <v>26-3</v>
      </c>
      <c r="E86" s="77">
        <f>'Igneous input'!H86</f>
        <v>0</v>
      </c>
      <c r="F86" s="77">
        <f>'Igneous input'!I86</f>
        <v>80</v>
      </c>
      <c r="H86" s="80"/>
      <c r="I86" s="80"/>
      <c r="J86" s="135">
        <f>'Igneous input'!M86</f>
        <v>4</v>
      </c>
      <c r="K86" t="str">
        <f>'Igneous input'!Q86</f>
        <v>Plagioclase-bearing Dunite</v>
      </c>
    </row>
    <row r="87" spans="1:11">
      <c r="A87" s="77" t="str">
        <f>'Igneous input'!D87</f>
        <v>807-C5708B</v>
      </c>
      <c r="B87" s="77">
        <f>'Igneous input'!E87</f>
        <v>26</v>
      </c>
      <c r="C87" s="77">
        <f>'Igneous input'!F87</f>
        <v>4</v>
      </c>
      <c r="D87" s="76" t="str">
        <f>'Igneous input'!G87</f>
        <v>26-4</v>
      </c>
      <c r="E87" s="77">
        <f>'Igneous input'!H87</f>
        <v>0</v>
      </c>
      <c r="F87" s="77">
        <f>'Igneous input'!I87</f>
        <v>73.5</v>
      </c>
      <c r="H87" s="80"/>
      <c r="I87" s="80"/>
      <c r="J87" s="135">
        <f>'Igneous input'!M87</f>
        <v>4</v>
      </c>
      <c r="K87" t="str">
        <f>'Igneous input'!Q87</f>
        <v>Plagioclase-bearing Dunite</v>
      </c>
    </row>
    <row r="88" spans="1:11">
      <c r="A88" s="77" t="str">
        <f>'Igneous input'!D88</f>
        <v>807-C5708B</v>
      </c>
      <c r="B88" s="77">
        <f>'Igneous input'!E88</f>
        <v>27</v>
      </c>
      <c r="C88" s="77">
        <f>'Igneous input'!F88</f>
        <v>1</v>
      </c>
      <c r="D88" s="76" t="str">
        <f>'Igneous input'!G88</f>
        <v>27-1</v>
      </c>
      <c r="E88" s="77">
        <f>'Igneous input'!H88</f>
        <v>0</v>
      </c>
      <c r="F88" s="77">
        <f>'Igneous input'!I88</f>
        <v>23</v>
      </c>
      <c r="H88" s="80"/>
      <c r="I88" s="80"/>
      <c r="J88" s="135">
        <f>'Igneous input'!M88</f>
        <v>4</v>
      </c>
      <c r="K88" t="str">
        <f>'Igneous input'!Q88</f>
        <v>Plagioclase-bearing Dunite</v>
      </c>
    </row>
    <row r="89" spans="1:11">
      <c r="A89" s="77" t="str">
        <f>'Igneous input'!D89</f>
        <v>807-C5708B</v>
      </c>
      <c r="B89" s="77">
        <f>'Igneous input'!E89</f>
        <v>28</v>
      </c>
      <c r="C89" s="77">
        <f>'Igneous input'!F89</f>
        <v>1</v>
      </c>
      <c r="D89" s="76" t="str">
        <f>'Igneous input'!G89</f>
        <v>28-1</v>
      </c>
      <c r="E89" s="77">
        <f>'Igneous input'!H89</f>
        <v>0</v>
      </c>
      <c r="F89" s="77">
        <f>'Igneous input'!I89</f>
        <v>70</v>
      </c>
      <c r="H89" s="80"/>
      <c r="I89" s="80"/>
      <c r="J89" s="135">
        <f>'Igneous input'!M89</f>
        <v>4</v>
      </c>
      <c r="K89" t="str">
        <f>'Igneous input'!Q89</f>
        <v>Plagioclase-bearing Dunite</v>
      </c>
    </row>
    <row r="90" spans="1:11">
      <c r="A90" s="77" t="str">
        <f>'Igneous input'!D90</f>
        <v>807-C5708B</v>
      </c>
      <c r="B90" s="77">
        <f>'Igneous input'!E90</f>
        <v>28</v>
      </c>
      <c r="C90" s="77">
        <f>'Igneous input'!F90</f>
        <v>2</v>
      </c>
      <c r="D90" s="76" t="str">
        <f>'Igneous input'!G90</f>
        <v>28-2</v>
      </c>
      <c r="E90" s="77">
        <f>'Igneous input'!H90</f>
        <v>0</v>
      </c>
      <c r="F90" s="77">
        <f>'Igneous input'!I90</f>
        <v>88</v>
      </c>
      <c r="H90" s="80"/>
      <c r="I90" s="80"/>
      <c r="J90" s="135">
        <f>'Igneous input'!M90</f>
        <v>4</v>
      </c>
      <c r="K90" t="str">
        <f>'Igneous input'!Q90</f>
        <v>Plagioclase-bearing Dunite</v>
      </c>
    </row>
    <row r="91" spans="1:11">
      <c r="A91" s="77" t="str">
        <f>'Igneous input'!D91</f>
        <v>807-C5708B</v>
      </c>
      <c r="B91" s="77">
        <f>'Igneous input'!E91</f>
        <v>29</v>
      </c>
      <c r="C91" s="77">
        <f>'Igneous input'!F91</f>
        <v>1</v>
      </c>
      <c r="D91" s="76" t="str">
        <f>'Igneous input'!G91</f>
        <v>29-1</v>
      </c>
      <c r="E91" s="77">
        <f>'Igneous input'!H91</f>
        <v>0</v>
      </c>
      <c r="F91" s="77">
        <f>'Igneous input'!I91</f>
        <v>62</v>
      </c>
      <c r="H91" s="80"/>
      <c r="I91" s="80"/>
      <c r="J91" s="135">
        <f>'Igneous input'!M91</f>
        <v>4</v>
      </c>
      <c r="K91" t="str">
        <f>'Igneous input'!Q91</f>
        <v>Plagioclase-bearing Dunite</v>
      </c>
    </row>
    <row r="92" spans="1:11">
      <c r="A92" s="77" t="str">
        <f>'Igneous input'!D92</f>
        <v>807-C5708B</v>
      </c>
      <c r="B92" s="77">
        <f>'Igneous input'!E92</f>
        <v>30</v>
      </c>
      <c r="C92" s="77">
        <f>'Igneous input'!F92</f>
        <v>1</v>
      </c>
      <c r="D92" s="76" t="str">
        <f>'Igneous input'!G92</f>
        <v>30-1</v>
      </c>
      <c r="E92" s="77">
        <f>'Igneous input'!H92</f>
        <v>0</v>
      </c>
      <c r="F92" s="77">
        <f>'Igneous input'!I92</f>
        <v>98</v>
      </c>
      <c r="H92" s="80"/>
      <c r="I92" s="80"/>
      <c r="J92" s="135">
        <f>'Igneous input'!M92</f>
        <v>4</v>
      </c>
      <c r="K92" t="str">
        <f>'Igneous input'!Q92</f>
        <v>Plagioclase-bearing Dunite</v>
      </c>
    </row>
    <row r="93" spans="1:11">
      <c r="A93" s="77" t="str">
        <f>'Igneous input'!D93</f>
        <v>807-C5708B</v>
      </c>
      <c r="B93" s="77">
        <f>'Igneous input'!E93</f>
        <v>31</v>
      </c>
      <c r="C93" s="77">
        <f>'Igneous input'!F93</f>
        <v>1</v>
      </c>
      <c r="D93" s="76" t="str">
        <f>'Igneous input'!G93</f>
        <v>31-1</v>
      </c>
      <c r="E93" s="77">
        <f>'Igneous input'!H93</f>
        <v>0</v>
      </c>
      <c r="F93" s="77">
        <f>'Igneous input'!I93</f>
        <v>82.5</v>
      </c>
      <c r="H93" s="80"/>
      <c r="I93" s="80"/>
      <c r="J93" s="135">
        <f>'Igneous input'!M93</f>
        <v>4</v>
      </c>
      <c r="K93" t="str">
        <f>'Igneous input'!Q93</f>
        <v>Plagioclase-bearing Dunite</v>
      </c>
    </row>
    <row r="94" spans="1:11">
      <c r="A94" s="77" t="str">
        <f>'Igneous input'!D94</f>
        <v>807-C5708B</v>
      </c>
      <c r="B94" s="77">
        <f>'Igneous input'!E94</f>
        <v>31</v>
      </c>
      <c r="C94" s="77">
        <f>'Igneous input'!F94</f>
        <v>2</v>
      </c>
      <c r="D94" s="76" t="str">
        <f>'Igneous input'!G94</f>
        <v>31-2</v>
      </c>
      <c r="E94" s="77">
        <f>'Igneous input'!H94</f>
        <v>0</v>
      </c>
      <c r="F94" s="77">
        <f>'Igneous input'!I94</f>
        <v>56</v>
      </c>
      <c r="H94" s="80"/>
      <c r="I94" s="80"/>
      <c r="J94" s="135">
        <f>'Igneous input'!M94</f>
        <v>4</v>
      </c>
      <c r="K94" t="str">
        <f>'Igneous input'!Q94</f>
        <v>Plagioclase-bearing Dunite</v>
      </c>
    </row>
    <row r="95" spans="1:11">
      <c r="A95" s="77" t="str">
        <f>'Igneous input'!D95</f>
        <v>807-C5708B</v>
      </c>
      <c r="B95" s="77">
        <f>'Igneous input'!E95</f>
        <v>31</v>
      </c>
      <c r="C95" s="77">
        <f>'Igneous input'!F95</f>
        <v>3</v>
      </c>
      <c r="D95" s="76" t="str">
        <f>'Igneous input'!G95</f>
        <v>31-3</v>
      </c>
      <c r="E95" s="77">
        <f>'Igneous input'!H95</f>
        <v>0</v>
      </c>
      <c r="F95" s="77">
        <f>'Igneous input'!I95</f>
        <v>62</v>
      </c>
      <c r="H95" s="80"/>
      <c r="I95" s="80"/>
      <c r="J95" s="135">
        <f>'Igneous input'!M95</f>
        <v>4</v>
      </c>
      <c r="K95" t="str">
        <f>'Igneous input'!Q95</f>
        <v>Plagioclase-bearing Dunite</v>
      </c>
    </row>
    <row r="96" spans="1:11">
      <c r="A96" s="77" t="str">
        <f>'Igneous input'!D96</f>
        <v>807-C5708B</v>
      </c>
      <c r="B96" s="77">
        <f>'Igneous input'!E96</f>
        <v>32</v>
      </c>
      <c r="C96" s="77">
        <f>'Igneous input'!F96</f>
        <v>1</v>
      </c>
      <c r="D96" s="76" t="str">
        <f>'Igneous input'!G96</f>
        <v>32-1</v>
      </c>
      <c r="E96" s="77">
        <f>'Igneous input'!H96</f>
        <v>0</v>
      </c>
      <c r="F96" s="77">
        <f>'Igneous input'!I96</f>
        <v>55.5</v>
      </c>
      <c r="H96" s="80"/>
      <c r="I96" s="80"/>
      <c r="J96" s="135">
        <f>'Igneous input'!M96</f>
        <v>4</v>
      </c>
      <c r="K96" t="str">
        <f>'Igneous input'!Q96</f>
        <v>Plagioclase-bearing Dunite</v>
      </c>
    </row>
    <row r="97" spans="1:11">
      <c r="A97" s="77" t="str">
        <f>'Igneous input'!D97</f>
        <v>807-C5708B</v>
      </c>
      <c r="B97" s="77">
        <f>'Igneous input'!E97</f>
        <v>32</v>
      </c>
      <c r="C97" s="77">
        <f>'Igneous input'!F97</f>
        <v>2</v>
      </c>
      <c r="D97" s="76" t="str">
        <f>'Igneous input'!G97</f>
        <v>32-2</v>
      </c>
      <c r="E97" s="77">
        <f>'Igneous input'!H97</f>
        <v>0</v>
      </c>
      <c r="F97" s="77">
        <f>'Igneous input'!I97</f>
        <v>54</v>
      </c>
      <c r="H97" s="80"/>
      <c r="I97" s="80"/>
      <c r="J97" s="135">
        <f>'Igneous input'!M97</f>
        <v>4</v>
      </c>
      <c r="K97" t="str">
        <f>'Igneous input'!Q97</f>
        <v>Plagioclase-bearing Dunite</v>
      </c>
    </row>
    <row r="98" spans="1:11">
      <c r="A98" s="77" t="e">
        <f>'Igneous input'!#REF!</f>
        <v>#REF!</v>
      </c>
      <c r="B98" s="77" t="e">
        <f>'Igneous input'!#REF!</f>
        <v>#REF!</v>
      </c>
      <c r="C98" s="77" t="e">
        <f>'Igneous input'!#REF!</f>
        <v>#REF!</v>
      </c>
      <c r="D98" s="76" t="e">
        <f>'Igneous input'!#REF!</f>
        <v>#REF!</v>
      </c>
      <c r="E98" s="77" t="e">
        <f>'Igneous input'!#REF!</f>
        <v>#REF!</v>
      </c>
      <c r="F98" s="77" t="e">
        <f>'Igneous input'!#REF!</f>
        <v>#REF!</v>
      </c>
      <c r="H98" s="80"/>
      <c r="I98" s="80"/>
      <c r="J98" s="135" t="e">
        <f>'Igneous input'!#REF!</f>
        <v>#REF!</v>
      </c>
      <c r="K98" t="e">
        <f>'Igneous input'!#REF!</f>
        <v>#REF!</v>
      </c>
    </row>
    <row r="99" spans="1:11">
      <c r="A99" s="77" t="e">
        <f>'Igneous input'!#REF!</f>
        <v>#REF!</v>
      </c>
      <c r="B99" s="77" t="e">
        <f>'Igneous input'!#REF!</f>
        <v>#REF!</v>
      </c>
      <c r="C99" s="77" t="e">
        <f>'Igneous input'!#REF!</f>
        <v>#REF!</v>
      </c>
      <c r="D99" s="76" t="e">
        <f>'Igneous input'!#REF!</f>
        <v>#REF!</v>
      </c>
      <c r="E99" s="77" t="e">
        <f>'Igneous input'!#REF!</f>
        <v>#REF!</v>
      </c>
      <c r="F99" s="77" t="e">
        <f>'Igneous input'!#REF!</f>
        <v>#REF!</v>
      </c>
      <c r="H99" s="80"/>
      <c r="I99" s="80"/>
      <c r="J99" s="135" t="e">
        <f>'Igneous input'!#REF!</f>
        <v>#REF!</v>
      </c>
      <c r="K99" t="e">
        <f>'Igneous input'!#REF!</f>
        <v>#REF!</v>
      </c>
    </row>
    <row r="100" spans="1:11">
      <c r="A100" s="77" t="e">
        <f>'Igneous input'!#REF!</f>
        <v>#REF!</v>
      </c>
      <c r="B100" s="77" t="e">
        <f>'Igneous input'!#REF!</f>
        <v>#REF!</v>
      </c>
      <c r="C100" s="77" t="e">
        <f>'Igneous input'!#REF!</f>
        <v>#REF!</v>
      </c>
      <c r="D100" s="76" t="e">
        <f>'Igneous input'!#REF!</f>
        <v>#REF!</v>
      </c>
      <c r="E100" s="77" t="e">
        <f>'Igneous input'!#REF!</f>
        <v>#REF!</v>
      </c>
      <c r="F100" s="77" t="e">
        <f>'Igneous input'!#REF!</f>
        <v>#REF!</v>
      </c>
      <c r="H100" s="80"/>
      <c r="I100" s="80"/>
      <c r="J100" s="135" t="e">
        <f>'Igneous input'!#REF!</f>
        <v>#REF!</v>
      </c>
      <c r="K100" t="e">
        <f>'Igneous input'!#REF!</f>
        <v>#REF!</v>
      </c>
    </row>
    <row r="101" spans="1:11">
      <c r="A101" s="77" t="e">
        <f>'Igneous input'!#REF!</f>
        <v>#REF!</v>
      </c>
      <c r="B101" s="77" t="e">
        <f>'Igneous input'!#REF!</f>
        <v>#REF!</v>
      </c>
      <c r="C101" s="77" t="e">
        <f>'Igneous input'!#REF!</f>
        <v>#REF!</v>
      </c>
      <c r="D101" s="76" t="e">
        <f>'Igneous input'!#REF!</f>
        <v>#REF!</v>
      </c>
      <c r="E101" s="77" t="e">
        <f>'Igneous input'!#REF!</f>
        <v>#REF!</v>
      </c>
      <c r="F101" s="77" t="e">
        <f>'Igneous input'!#REF!</f>
        <v>#REF!</v>
      </c>
      <c r="H101" s="80"/>
      <c r="I101" s="80"/>
      <c r="J101" s="135" t="e">
        <f>'Igneous input'!#REF!</f>
        <v>#REF!</v>
      </c>
      <c r="K101" t="e">
        <f>'Igneous input'!#REF!</f>
        <v>#REF!</v>
      </c>
    </row>
    <row r="102" spans="1:11">
      <c r="A102" s="77" t="e">
        <f>'Igneous input'!#REF!</f>
        <v>#REF!</v>
      </c>
      <c r="B102" s="77" t="e">
        <f>'Igneous input'!#REF!</f>
        <v>#REF!</v>
      </c>
      <c r="C102" s="77" t="e">
        <f>'Igneous input'!#REF!</f>
        <v>#REF!</v>
      </c>
      <c r="D102" s="76" t="e">
        <f>'Igneous input'!#REF!</f>
        <v>#REF!</v>
      </c>
      <c r="E102" s="77" t="e">
        <f>'Igneous input'!#REF!</f>
        <v>#REF!</v>
      </c>
      <c r="F102" s="77" t="e">
        <f>'Igneous input'!#REF!</f>
        <v>#REF!</v>
      </c>
      <c r="H102" s="80"/>
      <c r="I102" s="80"/>
      <c r="J102" s="135" t="e">
        <f>'Igneous input'!#REF!</f>
        <v>#REF!</v>
      </c>
      <c r="K102" t="e">
        <f>'Igneous input'!#REF!</f>
        <v>#REF!</v>
      </c>
    </row>
    <row r="103" spans="1:11">
      <c r="A103" s="77" t="e">
        <f>'Igneous input'!#REF!</f>
        <v>#REF!</v>
      </c>
      <c r="B103" s="77" t="e">
        <f>'Igneous input'!#REF!</f>
        <v>#REF!</v>
      </c>
      <c r="C103" s="77" t="e">
        <f>'Igneous input'!#REF!</f>
        <v>#REF!</v>
      </c>
      <c r="D103" s="76" t="e">
        <f>'Igneous input'!#REF!</f>
        <v>#REF!</v>
      </c>
      <c r="E103" s="77" t="e">
        <f>'Igneous input'!#REF!</f>
        <v>#REF!</v>
      </c>
      <c r="F103" s="77" t="e">
        <f>'Igneous input'!#REF!</f>
        <v>#REF!</v>
      </c>
      <c r="H103" s="80"/>
      <c r="I103" s="80"/>
      <c r="J103" s="135" t="e">
        <f>'Igneous input'!#REF!</f>
        <v>#REF!</v>
      </c>
      <c r="K103" t="e">
        <f>'Igneous input'!#REF!</f>
        <v>#REF!</v>
      </c>
    </row>
    <row r="104" spans="1:11">
      <c r="A104" s="77" t="e">
        <f>'Igneous input'!#REF!</f>
        <v>#REF!</v>
      </c>
      <c r="B104" s="77" t="e">
        <f>'Igneous input'!#REF!</f>
        <v>#REF!</v>
      </c>
      <c r="C104" s="77" t="e">
        <f>'Igneous input'!#REF!</f>
        <v>#REF!</v>
      </c>
      <c r="D104" s="76" t="e">
        <f>'Igneous input'!#REF!</f>
        <v>#REF!</v>
      </c>
      <c r="E104" s="77" t="e">
        <f>'Igneous input'!#REF!</f>
        <v>#REF!</v>
      </c>
      <c r="F104" s="77" t="e">
        <f>'Igneous input'!#REF!</f>
        <v>#REF!</v>
      </c>
      <c r="H104" s="80"/>
      <c r="I104" s="80"/>
      <c r="J104" s="135" t="e">
        <f>'Igneous input'!#REF!</f>
        <v>#REF!</v>
      </c>
      <c r="K104" t="e">
        <f>'Igneous input'!#REF!</f>
        <v>#REF!</v>
      </c>
    </row>
    <row r="105" spans="1:11">
      <c r="A105" s="77" t="e">
        <f>'Igneous input'!#REF!</f>
        <v>#REF!</v>
      </c>
      <c r="B105" s="77" t="e">
        <f>'Igneous input'!#REF!</f>
        <v>#REF!</v>
      </c>
      <c r="C105" s="77" t="e">
        <f>'Igneous input'!#REF!</f>
        <v>#REF!</v>
      </c>
      <c r="D105" s="76" t="e">
        <f>'Igneous input'!#REF!</f>
        <v>#REF!</v>
      </c>
      <c r="E105" s="77" t="e">
        <f>'Igneous input'!#REF!</f>
        <v>#REF!</v>
      </c>
      <c r="F105" s="77" t="e">
        <f>'Igneous input'!#REF!</f>
        <v>#REF!</v>
      </c>
      <c r="H105" s="80"/>
      <c r="I105" s="80"/>
      <c r="J105" s="135" t="e">
        <f>'Igneous input'!#REF!</f>
        <v>#REF!</v>
      </c>
      <c r="K105" t="e">
        <f>'Igneous input'!#REF!</f>
        <v>#REF!</v>
      </c>
    </row>
    <row r="106" spans="1:11">
      <c r="A106" s="77" t="e">
        <f>'Igneous input'!#REF!</f>
        <v>#REF!</v>
      </c>
      <c r="B106" s="77" t="e">
        <f>'Igneous input'!#REF!</f>
        <v>#REF!</v>
      </c>
      <c r="C106" s="77" t="e">
        <f>'Igneous input'!#REF!</f>
        <v>#REF!</v>
      </c>
      <c r="D106" s="76" t="e">
        <f>'Igneous input'!#REF!</f>
        <v>#REF!</v>
      </c>
      <c r="E106" s="77" t="e">
        <f>'Igneous input'!#REF!</f>
        <v>#REF!</v>
      </c>
      <c r="F106" s="77" t="e">
        <f>'Igneous input'!#REF!</f>
        <v>#REF!</v>
      </c>
      <c r="H106" s="80"/>
      <c r="I106" s="80"/>
      <c r="J106" s="135" t="e">
        <f>'Igneous input'!#REF!</f>
        <v>#REF!</v>
      </c>
      <c r="K106" t="e">
        <f>'Igneous input'!#REF!</f>
        <v>#REF!</v>
      </c>
    </row>
    <row r="107" spans="1:11">
      <c r="A107" s="77" t="e">
        <f>'Igneous input'!#REF!</f>
        <v>#REF!</v>
      </c>
      <c r="B107" s="77" t="e">
        <f>'Igneous input'!#REF!</f>
        <v>#REF!</v>
      </c>
      <c r="C107" s="77" t="e">
        <f>'Igneous input'!#REF!</f>
        <v>#REF!</v>
      </c>
      <c r="D107" s="76" t="e">
        <f>'Igneous input'!#REF!</f>
        <v>#REF!</v>
      </c>
      <c r="E107" s="77" t="e">
        <f>'Igneous input'!#REF!</f>
        <v>#REF!</v>
      </c>
      <c r="F107" s="77" t="e">
        <f>'Igneous input'!#REF!</f>
        <v>#REF!</v>
      </c>
      <c r="H107" s="80"/>
      <c r="I107" s="80"/>
      <c r="J107" s="135" t="e">
        <f>'Igneous input'!#REF!</f>
        <v>#REF!</v>
      </c>
      <c r="K107" t="e">
        <f>'Igneous input'!#REF!</f>
        <v>#REF!</v>
      </c>
    </row>
    <row r="108" spans="1:11">
      <c r="A108" s="77" t="e">
        <f>'Igneous input'!#REF!</f>
        <v>#REF!</v>
      </c>
      <c r="B108" s="77" t="e">
        <f>'Igneous input'!#REF!</f>
        <v>#REF!</v>
      </c>
      <c r="C108" s="77" t="e">
        <f>'Igneous input'!#REF!</f>
        <v>#REF!</v>
      </c>
      <c r="D108" s="76" t="e">
        <f>'Igneous input'!#REF!</f>
        <v>#REF!</v>
      </c>
      <c r="E108" s="77" t="e">
        <f>'Igneous input'!#REF!</f>
        <v>#REF!</v>
      </c>
      <c r="F108" s="77" t="e">
        <f>'Igneous input'!#REF!</f>
        <v>#REF!</v>
      </c>
      <c r="H108" s="80"/>
      <c r="I108" s="80"/>
      <c r="J108" s="135" t="e">
        <f>'Igneous input'!#REF!</f>
        <v>#REF!</v>
      </c>
      <c r="K108" t="e">
        <f>'Igneous input'!#REF!</f>
        <v>#REF!</v>
      </c>
    </row>
    <row r="109" spans="1:11">
      <c r="A109" s="77" t="e">
        <f>'Igneous input'!#REF!</f>
        <v>#REF!</v>
      </c>
      <c r="B109" s="77" t="e">
        <f>'Igneous input'!#REF!</f>
        <v>#REF!</v>
      </c>
      <c r="C109" s="77" t="e">
        <f>'Igneous input'!#REF!</f>
        <v>#REF!</v>
      </c>
      <c r="D109" s="76" t="e">
        <f>'Igneous input'!#REF!</f>
        <v>#REF!</v>
      </c>
      <c r="E109" s="77" t="e">
        <f>'Igneous input'!#REF!</f>
        <v>#REF!</v>
      </c>
      <c r="F109" s="77" t="e">
        <f>'Igneous input'!#REF!</f>
        <v>#REF!</v>
      </c>
      <c r="H109" s="80"/>
      <c r="I109" s="80"/>
      <c r="J109" s="135" t="e">
        <f>'Igneous input'!#REF!</f>
        <v>#REF!</v>
      </c>
      <c r="K109" t="e">
        <f>'Igneous input'!#REF!</f>
        <v>#REF!</v>
      </c>
    </row>
    <row r="110" spans="1:11">
      <c r="A110" s="77" t="e">
        <f>'Igneous input'!#REF!</f>
        <v>#REF!</v>
      </c>
      <c r="B110" s="77" t="e">
        <f>'Igneous input'!#REF!</f>
        <v>#REF!</v>
      </c>
      <c r="C110" s="77" t="e">
        <f>'Igneous input'!#REF!</f>
        <v>#REF!</v>
      </c>
      <c r="D110" s="76" t="e">
        <f>'Igneous input'!#REF!</f>
        <v>#REF!</v>
      </c>
      <c r="E110" s="77" t="e">
        <f>'Igneous input'!#REF!</f>
        <v>#REF!</v>
      </c>
      <c r="F110" s="77" t="e">
        <f>'Igneous input'!#REF!</f>
        <v>#REF!</v>
      </c>
      <c r="H110" s="80"/>
      <c r="I110" s="80"/>
      <c r="J110" s="135" t="e">
        <f>'Igneous input'!#REF!</f>
        <v>#REF!</v>
      </c>
      <c r="K110" t="e">
        <f>'Igneous input'!#REF!</f>
        <v>#REF!</v>
      </c>
    </row>
    <row r="111" spans="1:11">
      <c r="A111" s="77" t="e">
        <f>'Igneous input'!#REF!</f>
        <v>#REF!</v>
      </c>
      <c r="B111" s="77" t="e">
        <f>'Igneous input'!#REF!</f>
        <v>#REF!</v>
      </c>
      <c r="C111" s="77" t="e">
        <f>'Igneous input'!#REF!</f>
        <v>#REF!</v>
      </c>
      <c r="D111" s="76" t="e">
        <f>'Igneous input'!#REF!</f>
        <v>#REF!</v>
      </c>
      <c r="E111" s="77" t="e">
        <f>'Igneous input'!#REF!</f>
        <v>#REF!</v>
      </c>
      <c r="F111" s="77" t="e">
        <f>'Igneous input'!#REF!</f>
        <v>#REF!</v>
      </c>
      <c r="H111" s="80"/>
      <c r="I111" s="80"/>
      <c r="J111" s="135" t="e">
        <f>'Igneous input'!#REF!</f>
        <v>#REF!</v>
      </c>
      <c r="K111" t="e">
        <f>'Igneous input'!#REF!</f>
        <v>#REF!</v>
      </c>
    </row>
    <row r="112" spans="1:11">
      <c r="A112" s="77" t="e">
        <f>'Igneous input'!#REF!</f>
        <v>#REF!</v>
      </c>
      <c r="B112" s="77" t="e">
        <f>'Igneous input'!#REF!</f>
        <v>#REF!</v>
      </c>
      <c r="C112" s="77" t="e">
        <f>'Igneous input'!#REF!</f>
        <v>#REF!</v>
      </c>
      <c r="D112" s="76" t="e">
        <f>'Igneous input'!#REF!</f>
        <v>#REF!</v>
      </c>
      <c r="E112" s="77" t="e">
        <f>'Igneous input'!#REF!</f>
        <v>#REF!</v>
      </c>
      <c r="F112" s="77" t="e">
        <f>'Igneous input'!#REF!</f>
        <v>#REF!</v>
      </c>
      <c r="H112" s="80"/>
      <c r="I112" s="80"/>
      <c r="J112" s="135" t="e">
        <f>'Igneous input'!#REF!</f>
        <v>#REF!</v>
      </c>
      <c r="K112" t="e">
        <f>'Igneous input'!#REF!</f>
        <v>#REF!</v>
      </c>
    </row>
    <row r="113" spans="1:11">
      <c r="A113" s="77" t="e">
        <f>'Igneous input'!#REF!</f>
        <v>#REF!</v>
      </c>
      <c r="B113" s="77" t="e">
        <f>'Igneous input'!#REF!</f>
        <v>#REF!</v>
      </c>
      <c r="C113" s="77" t="e">
        <f>'Igneous input'!#REF!</f>
        <v>#REF!</v>
      </c>
      <c r="D113" s="76" t="e">
        <f>'Igneous input'!#REF!</f>
        <v>#REF!</v>
      </c>
      <c r="E113" s="77" t="e">
        <f>'Igneous input'!#REF!</f>
        <v>#REF!</v>
      </c>
      <c r="F113" s="77" t="e">
        <f>'Igneous input'!#REF!</f>
        <v>#REF!</v>
      </c>
      <c r="H113" s="80"/>
      <c r="I113" s="80"/>
      <c r="J113" s="135" t="e">
        <f>'Igneous input'!#REF!</f>
        <v>#REF!</v>
      </c>
      <c r="K113" t="e">
        <f>'Igneous input'!#REF!</f>
        <v>#REF!</v>
      </c>
    </row>
    <row r="114" spans="1:11">
      <c r="A114" s="77" t="str">
        <f>'Igneous input'!D98</f>
        <v>807-C5708B</v>
      </c>
      <c r="B114" s="77">
        <f>'Igneous input'!E98</f>
        <v>32</v>
      </c>
      <c r="C114" s="77">
        <f>'Igneous input'!F98</f>
        <v>2</v>
      </c>
      <c r="D114" s="76" t="str">
        <f>'Igneous input'!G98</f>
        <v>32-2</v>
      </c>
      <c r="E114" s="77">
        <f>'Igneous input'!H98</f>
        <v>54</v>
      </c>
      <c r="F114" s="77">
        <f>'Igneous input'!I98</f>
        <v>72.5</v>
      </c>
      <c r="H114" s="80"/>
      <c r="I114" s="80"/>
      <c r="J114" s="135">
        <f>'Igneous input'!M98</f>
        <v>5</v>
      </c>
      <c r="K114" t="str">
        <f>'Igneous input'!Q98</f>
        <v>Dunite</v>
      </c>
    </row>
    <row r="115" spans="1:11">
      <c r="A115" s="77" t="str">
        <f>'Igneous input'!D99</f>
        <v>807-C5708B</v>
      </c>
      <c r="B115" s="77">
        <f>'Igneous input'!E99</f>
        <v>33</v>
      </c>
      <c r="C115" s="77">
        <f>'Igneous input'!F99</f>
        <v>1</v>
      </c>
      <c r="D115" s="76" t="str">
        <f>'Igneous input'!G99</f>
        <v>33-1</v>
      </c>
      <c r="E115" s="77">
        <f>'Igneous input'!H99</f>
        <v>0</v>
      </c>
      <c r="F115" s="77">
        <f>'Igneous input'!I99</f>
        <v>64</v>
      </c>
      <c r="H115" s="80"/>
      <c r="I115" s="80"/>
      <c r="J115" s="135">
        <f>'Igneous input'!M99</f>
        <v>5</v>
      </c>
      <c r="K115" t="str">
        <f>'Igneous input'!Q99</f>
        <v>Dunite</v>
      </c>
    </row>
    <row r="116" spans="1:11">
      <c r="A116" s="77" t="str">
        <f>'Igneous input'!D100</f>
        <v>807-C5708B</v>
      </c>
      <c r="B116" s="77">
        <f>'Igneous input'!E100</f>
        <v>33</v>
      </c>
      <c r="C116" s="77">
        <f>'Igneous input'!F100</f>
        <v>2</v>
      </c>
      <c r="D116" s="76" t="str">
        <f>'Igneous input'!G100</f>
        <v>33-2</v>
      </c>
      <c r="E116" s="77">
        <f>'Igneous input'!H100</f>
        <v>0</v>
      </c>
      <c r="F116" s="77">
        <f>'Igneous input'!I100</f>
        <v>75.5</v>
      </c>
      <c r="H116" s="80"/>
      <c r="I116" s="80"/>
      <c r="J116" s="135">
        <f>'Igneous input'!M100</f>
        <v>5</v>
      </c>
      <c r="K116" t="str">
        <f>'Igneous input'!Q100</f>
        <v>Dunite</v>
      </c>
    </row>
    <row r="117" spans="1:11">
      <c r="A117" s="77" t="str">
        <f>'Igneous input'!D101</f>
        <v>807-C5708B</v>
      </c>
      <c r="B117" s="77">
        <f>'Igneous input'!E101</f>
        <v>33</v>
      </c>
      <c r="C117" s="77">
        <f>'Igneous input'!F101</f>
        <v>3</v>
      </c>
      <c r="D117" s="76" t="str">
        <f>'Igneous input'!G101</f>
        <v>33-3</v>
      </c>
      <c r="E117" s="77">
        <f>'Igneous input'!H101</f>
        <v>0</v>
      </c>
      <c r="F117" s="77">
        <f>'Igneous input'!I101</f>
        <v>57</v>
      </c>
      <c r="H117" s="80"/>
      <c r="I117" s="80"/>
      <c r="J117" s="135">
        <f>'Igneous input'!M101</f>
        <v>5</v>
      </c>
      <c r="K117" t="str">
        <f>'Igneous input'!Q101</f>
        <v>Dunite</v>
      </c>
    </row>
    <row r="118" spans="1:11">
      <c r="A118" s="77" t="str">
        <f>'Igneous input'!D102</f>
        <v>807-C5708B</v>
      </c>
      <c r="B118" s="77">
        <f>'Igneous input'!E102</f>
        <v>34</v>
      </c>
      <c r="C118" s="77">
        <f>'Igneous input'!F102</f>
        <v>1</v>
      </c>
      <c r="D118" s="76" t="str">
        <f>'Igneous input'!G102</f>
        <v>34-1</v>
      </c>
      <c r="E118" s="77">
        <f>'Igneous input'!H102</f>
        <v>0</v>
      </c>
      <c r="F118" s="77">
        <f>'Igneous input'!I102</f>
        <v>81.5</v>
      </c>
      <c r="H118" s="80"/>
      <c r="I118" s="80"/>
      <c r="J118" s="135">
        <f>'Igneous input'!M102</f>
        <v>5</v>
      </c>
      <c r="K118" t="str">
        <f>'Igneous input'!Q102</f>
        <v>Dunite</v>
      </c>
    </row>
    <row r="119" spans="1:11">
      <c r="A119" s="77" t="str">
        <f>'Igneous input'!D103</f>
        <v>807-C5708B</v>
      </c>
      <c r="B119" s="77">
        <f>'Igneous input'!E103</f>
        <v>34</v>
      </c>
      <c r="C119" s="77">
        <f>'Igneous input'!F103</f>
        <v>2</v>
      </c>
      <c r="D119" s="76" t="str">
        <f>'Igneous input'!G103</f>
        <v>34-2</v>
      </c>
      <c r="E119" s="77">
        <f>'Igneous input'!H103</f>
        <v>0</v>
      </c>
      <c r="F119" s="77">
        <f>'Igneous input'!I103</f>
        <v>48.5</v>
      </c>
      <c r="H119" s="80"/>
      <c r="I119" s="80"/>
      <c r="J119" s="135">
        <f>'Igneous input'!M103</f>
        <v>5</v>
      </c>
      <c r="K119" t="str">
        <f>'Igneous input'!Q103</f>
        <v>Dunite</v>
      </c>
    </row>
    <row r="120" spans="1:11">
      <c r="A120" s="77" t="str">
        <f>'Igneous input'!D104</f>
        <v>807-C5708B</v>
      </c>
      <c r="B120" s="77">
        <f>'Igneous input'!E104</f>
        <v>35</v>
      </c>
      <c r="C120" s="77">
        <f>'Igneous input'!F104</f>
        <v>1</v>
      </c>
      <c r="D120" s="76" t="str">
        <f>'Igneous input'!G104</f>
        <v>35-1</v>
      </c>
      <c r="E120" s="77">
        <f>'Igneous input'!H104</f>
        <v>0</v>
      </c>
      <c r="F120" s="77">
        <f>'Igneous input'!I104</f>
        <v>64</v>
      </c>
      <c r="H120" s="80"/>
      <c r="I120" s="80"/>
      <c r="J120" s="135">
        <f>'Igneous input'!M104</f>
        <v>5</v>
      </c>
      <c r="K120" t="str">
        <f>'Igneous input'!Q104</f>
        <v>Dunite</v>
      </c>
    </row>
    <row r="121" spans="1:11">
      <c r="A121" s="77" t="str">
        <f>'Igneous input'!D105</f>
        <v>807-C5708B</v>
      </c>
      <c r="B121" s="77">
        <f>'Igneous input'!E105</f>
        <v>35</v>
      </c>
      <c r="C121" s="77">
        <f>'Igneous input'!F105</f>
        <v>2</v>
      </c>
      <c r="D121" s="76" t="str">
        <f>'Igneous input'!G105</f>
        <v>35-2</v>
      </c>
      <c r="E121" s="77">
        <f>'Igneous input'!H105</f>
        <v>0</v>
      </c>
      <c r="F121" s="77">
        <f>'Igneous input'!I105</f>
        <v>70</v>
      </c>
      <c r="H121" s="80"/>
      <c r="I121" s="80"/>
      <c r="J121" s="135">
        <f>'Igneous input'!M105</f>
        <v>5</v>
      </c>
      <c r="K121" t="str">
        <f>'Igneous input'!Q105</f>
        <v>Dunite</v>
      </c>
    </row>
    <row r="122" spans="1:11">
      <c r="A122" s="77" t="str">
        <f>'Igneous input'!D106</f>
        <v>807-C5708B</v>
      </c>
      <c r="B122" s="77">
        <f>'Igneous input'!E106</f>
        <v>35</v>
      </c>
      <c r="C122" s="77">
        <f>'Igneous input'!F106</f>
        <v>3</v>
      </c>
      <c r="D122" s="76" t="str">
        <f>'Igneous input'!G106</f>
        <v>35-3</v>
      </c>
      <c r="E122" s="77">
        <f>'Igneous input'!H106</f>
        <v>0</v>
      </c>
      <c r="F122" s="77">
        <f>'Igneous input'!I106</f>
        <v>62</v>
      </c>
      <c r="H122" s="80"/>
      <c r="I122" s="80"/>
      <c r="J122" s="135">
        <f>'Igneous input'!M106</f>
        <v>5</v>
      </c>
      <c r="K122" t="str">
        <f>'Igneous input'!Q106</f>
        <v>Dunite</v>
      </c>
    </row>
    <row r="123" spans="1:11">
      <c r="A123" s="77" t="str">
        <f>'Igneous input'!D107</f>
        <v>807-C5708B</v>
      </c>
      <c r="B123" s="77">
        <f>'Igneous input'!E107</f>
        <v>36</v>
      </c>
      <c r="C123" s="77">
        <f>'Igneous input'!F107</f>
        <v>1</v>
      </c>
      <c r="D123" s="76" t="str">
        <f>'Igneous input'!G107</f>
        <v>36-1</v>
      </c>
      <c r="E123" s="77">
        <f>'Igneous input'!H107</f>
        <v>0</v>
      </c>
      <c r="F123" s="77">
        <f>'Igneous input'!I107</f>
        <v>67</v>
      </c>
      <c r="H123" s="80"/>
      <c r="I123" s="80"/>
      <c r="J123" s="135">
        <f>'Igneous input'!M107</f>
        <v>5</v>
      </c>
      <c r="K123" t="str">
        <f>'Igneous input'!Q107</f>
        <v>Dunite</v>
      </c>
    </row>
    <row r="124" spans="1:11">
      <c r="A124" s="77" t="str">
        <f>'Igneous input'!D108</f>
        <v>807-C5708B</v>
      </c>
      <c r="B124" s="77">
        <f>'Igneous input'!E108</f>
        <v>36</v>
      </c>
      <c r="C124" s="77">
        <f>'Igneous input'!F108</f>
        <v>2</v>
      </c>
      <c r="D124" s="76" t="str">
        <f>'Igneous input'!G108</f>
        <v>36-2</v>
      </c>
      <c r="E124" s="77">
        <f>'Igneous input'!H108</f>
        <v>0</v>
      </c>
      <c r="F124" s="77">
        <f>'Igneous input'!I108</f>
        <v>30</v>
      </c>
      <c r="H124" s="80"/>
      <c r="I124" s="80"/>
      <c r="J124" s="135">
        <f>'Igneous input'!M108</f>
        <v>5</v>
      </c>
      <c r="K124" t="str">
        <f>'Igneous input'!Q108</f>
        <v>Dunite</v>
      </c>
    </row>
    <row r="125" spans="1:11">
      <c r="A125" s="77" t="str">
        <f>'Igneous input'!D109</f>
        <v>807-C5708B</v>
      </c>
      <c r="B125" s="77">
        <f>'Igneous input'!E109</f>
        <v>36</v>
      </c>
      <c r="C125" s="77">
        <f>'Igneous input'!F109</f>
        <v>2</v>
      </c>
      <c r="D125" s="76" t="str">
        <f>'Igneous input'!G109</f>
        <v>36-2</v>
      </c>
      <c r="E125" s="77">
        <f>'Igneous input'!H109</f>
        <v>30</v>
      </c>
      <c r="F125" s="77">
        <f>'Igneous input'!I109</f>
        <v>52.5</v>
      </c>
      <c r="H125" s="80"/>
      <c r="I125" s="80"/>
      <c r="J125" s="135">
        <f>'Igneous input'!M109</f>
        <v>6</v>
      </c>
      <c r="K125" t="str">
        <f>'Igneous input'!Q109</f>
        <v>Plagioclase-bearing Dunite</v>
      </c>
    </row>
    <row r="126" spans="1:11">
      <c r="A126" s="77" t="str">
        <f>'Igneous input'!D110</f>
        <v>807-C5708B</v>
      </c>
      <c r="B126" s="77">
        <f>'Igneous input'!E110</f>
        <v>37</v>
      </c>
      <c r="C126" s="77">
        <f>'Igneous input'!F110</f>
        <v>1</v>
      </c>
      <c r="D126" s="76" t="str">
        <f>'Igneous input'!G110</f>
        <v>37-1</v>
      </c>
      <c r="E126" s="77">
        <f>'Igneous input'!H110</f>
        <v>0</v>
      </c>
      <c r="F126" s="77">
        <f>'Igneous input'!I110</f>
        <v>79.5</v>
      </c>
      <c r="H126" s="80"/>
      <c r="I126" s="80"/>
      <c r="J126" s="135">
        <f>'Igneous input'!M110</f>
        <v>6</v>
      </c>
      <c r="K126" t="str">
        <f>'Igneous input'!Q110</f>
        <v>Plagioclase-bearing Dunite</v>
      </c>
    </row>
    <row r="127" spans="1:11">
      <c r="A127" s="77" t="str">
        <f>'Igneous input'!D111</f>
        <v>807-C5708B</v>
      </c>
      <c r="B127" s="77">
        <f>'Igneous input'!E111</f>
        <v>37</v>
      </c>
      <c r="C127" s="77">
        <f>'Igneous input'!F111</f>
        <v>2</v>
      </c>
      <c r="D127" s="76" t="str">
        <f>'Igneous input'!G111</f>
        <v>37-2</v>
      </c>
      <c r="E127" s="77">
        <f>'Igneous input'!H111</f>
        <v>0</v>
      </c>
      <c r="F127" s="77">
        <f>'Igneous input'!I111</f>
        <v>96</v>
      </c>
      <c r="H127" s="80"/>
      <c r="I127" s="80"/>
      <c r="J127" s="135">
        <f>'Igneous input'!M111</f>
        <v>6</v>
      </c>
      <c r="K127" t="str">
        <f>'Igneous input'!Q111</f>
        <v>Plagioclase-bearing Dunite</v>
      </c>
    </row>
    <row r="128" spans="1:11">
      <c r="A128" s="77" t="str">
        <f>'Igneous input'!D112</f>
        <v>807-C5708B</v>
      </c>
      <c r="B128" s="77">
        <f>'Igneous input'!E112</f>
        <v>37</v>
      </c>
      <c r="C128" s="77">
        <f>'Igneous input'!F112</f>
        <v>3</v>
      </c>
      <c r="D128" s="76" t="str">
        <f>'Igneous input'!G112</f>
        <v>37-3</v>
      </c>
      <c r="E128" s="77">
        <f>'Igneous input'!H112</f>
        <v>0</v>
      </c>
      <c r="F128" s="77">
        <f>'Igneous input'!I112</f>
        <v>40</v>
      </c>
      <c r="H128" s="80"/>
      <c r="I128" s="80"/>
      <c r="J128" s="135">
        <f>'Igneous input'!M112</f>
        <v>6</v>
      </c>
      <c r="K128" t="str">
        <f>'Igneous input'!Q112</f>
        <v>Plagioclase-bearing Dunite</v>
      </c>
    </row>
    <row r="129" spans="1:11">
      <c r="A129" s="77" t="str">
        <f>'Igneous input'!D113</f>
        <v>807-C5708B</v>
      </c>
      <c r="B129" s="77">
        <f>'Igneous input'!E113</f>
        <v>37</v>
      </c>
      <c r="C129" s="77">
        <f>'Igneous input'!F113</f>
        <v>4</v>
      </c>
      <c r="D129" s="76" t="str">
        <f>'Igneous input'!G113</f>
        <v>37-4</v>
      </c>
      <c r="E129" s="77">
        <f>'Igneous input'!H113</f>
        <v>0</v>
      </c>
      <c r="F129" s="77">
        <f>'Igneous input'!I113</f>
        <v>74.5</v>
      </c>
      <c r="H129" s="80"/>
      <c r="I129" s="80"/>
      <c r="J129" s="135">
        <f>'Igneous input'!M113</f>
        <v>6</v>
      </c>
      <c r="K129" t="str">
        <f>'Igneous input'!Q113</f>
        <v>Plagioclase-bearing Dunite</v>
      </c>
    </row>
    <row r="130" spans="1:11">
      <c r="A130" s="77" t="str">
        <f>'Igneous input'!D114</f>
        <v>807-C5708B</v>
      </c>
      <c r="B130" s="77">
        <f>'Igneous input'!E114</f>
        <v>38</v>
      </c>
      <c r="C130" s="77">
        <f>'Igneous input'!F114</f>
        <v>1</v>
      </c>
      <c r="D130" s="76" t="str">
        <f>'Igneous input'!G114</f>
        <v>38-1</v>
      </c>
      <c r="E130" s="77">
        <f>'Igneous input'!H114</f>
        <v>0</v>
      </c>
      <c r="F130" s="77">
        <f>'Igneous input'!I114</f>
        <v>53</v>
      </c>
      <c r="H130" s="80"/>
      <c r="I130" s="80"/>
      <c r="J130" s="135">
        <f>'Igneous input'!M114</f>
        <v>6</v>
      </c>
      <c r="K130" t="str">
        <f>'Igneous input'!Q114</f>
        <v>Plagioclase-bearing Dunite</v>
      </c>
    </row>
    <row r="131" spans="1:11">
      <c r="A131" s="77" t="str">
        <f>'Igneous input'!D115</f>
        <v>807-C5708B</v>
      </c>
      <c r="B131" s="77">
        <f>'Igneous input'!E115</f>
        <v>39</v>
      </c>
      <c r="C131" s="77">
        <f>'Igneous input'!F115</f>
        <v>1</v>
      </c>
      <c r="D131" s="76" t="str">
        <f>'Igneous input'!G115</f>
        <v>39-1</v>
      </c>
      <c r="E131" s="77">
        <f>'Igneous input'!H115</f>
        <v>0</v>
      </c>
      <c r="F131" s="77">
        <f>'Igneous input'!I115</f>
        <v>85</v>
      </c>
      <c r="H131" s="80"/>
      <c r="I131" s="80"/>
      <c r="J131" s="135">
        <f>'Igneous input'!M115</f>
        <v>6</v>
      </c>
      <c r="K131" t="str">
        <f>'Igneous input'!Q115</f>
        <v>Plagioclase-bearing Dunite</v>
      </c>
    </row>
    <row r="132" spans="1:11">
      <c r="A132" s="77" t="str">
        <f>'Igneous input'!D116</f>
        <v>807-C5708B</v>
      </c>
      <c r="B132" s="77">
        <f>'Igneous input'!E116</f>
        <v>39</v>
      </c>
      <c r="C132" s="77">
        <f>'Igneous input'!F116</f>
        <v>2</v>
      </c>
      <c r="D132" s="76" t="str">
        <f>'Igneous input'!G116</f>
        <v>39-2</v>
      </c>
      <c r="E132" s="77">
        <f>'Igneous input'!H116</f>
        <v>0</v>
      </c>
      <c r="F132" s="77">
        <f>'Igneous input'!I116</f>
        <v>74.5</v>
      </c>
      <c r="H132" s="80"/>
      <c r="I132" s="80"/>
      <c r="J132" s="135">
        <f>'Igneous input'!M116</f>
        <v>6</v>
      </c>
      <c r="K132" t="str">
        <f>'Igneous input'!Q116</f>
        <v>Plagioclase-bearing Dunite</v>
      </c>
    </row>
    <row r="133" spans="1:11">
      <c r="A133" s="77" t="str">
        <f>'Igneous input'!D117</f>
        <v>807-C5708B</v>
      </c>
      <c r="B133" s="77">
        <f>'Igneous input'!E117</f>
        <v>39</v>
      </c>
      <c r="C133" s="77">
        <f>'Igneous input'!F117</f>
        <v>3</v>
      </c>
      <c r="D133" s="76" t="str">
        <f>'Igneous input'!G117</f>
        <v>39-3</v>
      </c>
      <c r="E133" s="77">
        <f>'Igneous input'!H117</f>
        <v>0</v>
      </c>
      <c r="F133" s="77">
        <f>'Igneous input'!I117</f>
        <v>66</v>
      </c>
      <c r="H133" s="80"/>
      <c r="I133" s="80"/>
      <c r="J133" s="135">
        <f>'Igneous input'!M117</f>
        <v>6</v>
      </c>
      <c r="K133" t="str">
        <f>'Igneous input'!Q117</f>
        <v>Plagioclase-bearing Dunite</v>
      </c>
    </row>
    <row r="134" spans="1:11">
      <c r="A134" s="77" t="str">
        <f>'Igneous input'!D118</f>
        <v>807-C5708B</v>
      </c>
      <c r="B134" s="77">
        <f>'Igneous input'!E118</f>
        <v>40</v>
      </c>
      <c r="C134" s="77">
        <f>'Igneous input'!F118</f>
        <v>1</v>
      </c>
      <c r="D134" s="76" t="str">
        <f>'Igneous input'!G118</f>
        <v>40-1</v>
      </c>
      <c r="E134" s="77">
        <f>'Igneous input'!H118</f>
        <v>0</v>
      </c>
      <c r="F134" s="77">
        <f>'Igneous input'!I118</f>
        <v>16</v>
      </c>
      <c r="H134" s="80"/>
      <c r="I134" s="80"/>
      <c r="J134" s="135">
        <f>'Igneous input'!M118</f>
        <v>6</v>
      </c>
      <c r="K134" t="str">
        <f>'Igneous input'!Q118</f>
        <v>Plagioclase-bearing Dunite</v>
      </c>
    </row>
    <row r="135" spans="1:11">
      <c r="A135" s="77" t="str">
        <f>'Igneous input'!D119</f>
        <v>807-C5708B</v>
      </c>
      <c r="B135" s="77">
        <f>'Igneous input'!E119</f>
        <v>40</v>
      </c>
      <c r="C135" s="77">
        <f>'Igneous input'!F119</f>
        <v>1</v>
      </c>
      <c r="D135" s="76" t="str">
        <f>'Igneous input'!G119</f>
        <v>40-1</v>
      </c>
      <c r="E135" s="77">
        <f>'Igneous input'!H119</f>
        <v>16</v>
      </c>
      <c r="F135" s="77">
        <f>'Igneous input'!I119</f>
        <v>52.5</v>
      </c>
      <c r="H135" s="80"/>
      <c r="I135" s="80"/>
      <c r="J135" s="135">
        <f>'Igneous input'!M119</f>
        <v>7</v>
      </c>
      <c r="K135" t="str">
        <f>'Igneous input'!Q119</f>
        <v>Olivine-rich  Olivine gabbro</v>
      </c>
    </row>
    <row r="136" spans="1:11">
      <c r="A136" s="77" t="str">
        <f>'Igneous input'!D120</f>
        <v>807-C5708B</v>
      </c>
      <c r="B136" s="77">
        <f>'Igneous input'!E120</f>
        <v>41</v>
      </c>
      <c r="C136" s="77">
        <f>'Igneous input'!F120</f>
        <v>1</v>
      </c>
      <c r="D136" s="76" t="str">
        <f>'Igneous input'!G120</f>
        <v>41-1</v>
      </c>
      <c r="E136" s="77">
        <f>'Igneous input'!H120</f>
        <v>0</v>
      </c>
      <c r="F136" s="77">
        <f>'Igneous input'!I120</f>
        <v>15</v>
      </c>
      <c r="H136" s="80"/>
      <c r="I136" s="80"/>
      <c r="J136" s="135">
        <f>'Igneous input'!M120</f>
        <v>7</v>
      </c>
      <c r="K136" t="str">
        <f>'Igneous input'!Q120</f>
        <v>Olivine-rich  Olivine gabbro</v>
      </c>
    </row>
    <row r="137" spans="1:11">
      <c r="A137" s="77" t="str">
        <f>'Igneous input'!D121</f>
        <v>807-C5708B</v>
      </c>
      <c r="B137" s="77">
        <f>'Igneous input'!E121</f>
        <v>41</v>
      </c>
      <c r="C137" s="77">
        <f>'Igneous input'!F121</f>
        <v>1</v>
      </c>
      <c r="D137" s="76" t="str">
        <f>'Igneous input'!G121</f>
        <v>41-1</v>
      </c>
      <c r="E137" s="77">
        <f>'Igneous input'!H121</f>
        <v>15</v>
      </c>
      <c r="F137" s="77">
        <f>'Igneous input'!I121</f>
        <v>96</v>
      </c>
      <c r="H137" s="80"/>
      <c r="I137" s="80"/>
      <c r="J137" s="135" t="str">
        <f>'Igneous input'!M121</f>
        <v>8a</v>
      </c>
      <c r="K137" t="str">
        <f>'Igneous input'!Q121</f>
        <v>Olivine gabbro</v>
      </c>
    </row>
    <row r="138" spans="1:11">
      <c r="A138" s="77" t="str">
        <f>'Igneous input'!D122</f>
        <v>807-C5708B</v>
      </c>
      <c r="B138" s="77">
        <f>'Igneous input'!E122</f>
        <v>41</v>
      </c>
      <c r="C138" s="77">
        <f>'Igneous input'!F122</f>
        <v>2</v>
      </c>
      <c r="D138" s="76" t="str">
        <f>'Igneous input'!G122</f>
        <v>41-2</v>
      </c>
      <c r="E138" s="77">
        <f>'Igneous input'!H122</f>
        <v>0</v>
      </c>
      <c r="F138" s="77">
        <f>'Igneous input'!I122</f>
        <v>72.5</v>
      </c>
      <c r="H138" s="80"/>
      <c r="I138" s="80"/>
      <c r="J138" s="135" t="str">
        <f>'Igneous input'!M122</f>
        <v>8a</v>
      </c>
      <c r="K138" t="str">
        <f>'Igneous input'!Q122</f>
        <v>Olivine gabbro</v>
      </c>
    </row>
    <row r="139" spans="1:11">
      <c r="A139" s="77" t="str">
        <f>'Igneous input'!D123</f>
        <v>807-C5708B</v>
      </c>
      <c r="B139" s="77">
        <f>'Igneous input'!E123</f>
        <v>41</v>
      </c>
      <c r="C139" s="77">
        <f>'Igneous input'!F123</f>
        <v>3</v>
      </c>
      <c r="D139" s="76" t="str">
        <f>'Igneous input'!G123</f>
        <v>41-3</v>
      </c>
      <c r="E139" s="77">
        <f>'Igneous input'!H123</f>
        <v>0</v>
      </c>
      <c r="F139" s="77">
        <f>'Igneous input'!I123</f>
        <v>59</v>
      </c>
      <c r="H139" s="80"/>
      <c r="I139" s="80"/>
      <c r="J139" s="135" t="str">
        <f>'Igneous input'!M123</f>
        <v>8a</v>
      </c>
      <c r="K139" t="str">
        <f>'Igneous input'!Q123</f>
        <v>Olivine gabbro</v>
      </c>
    </row>
    <row r="140" spans="1:11">
      <c r="A140" s="77" t="str">
        <f>'Igneous input'!D124</f>
        <v>807-C5708B</v>
      </c>
      <c r="B140" s="77">
        <f>'Igneous input'!E124</f>
        <v>41</v>
      </c>
      <c r="C140" s="77">
        <f>'Igneous input'!F124</f>
        <v>4</v>
      </c>
      <c r="D140" s="76" t="str">
        <f>'Igneous input'!G124</f>
        <v>41-4</v>
      </c>
      <c r="E140" s="77">
        <f>'Igneous input'!H124</f>
        <v>0</v>
      </c>
      <c r="F140" s="77">
        <f>'Igneous input'!I124</f>
        <v>83</v>
      </c>
      <c r="H140" s="80"/>
      <c r="I140" s="80"/>
      <c r="J140" s="135" t="str">
        <f>'Igneous input'!M124</f>
        <v>8a</v>
      </c>
      <c r="K140" t="str">
        <f>'Igneous input'!Q124</f>
        <v>Olivine gabbro</v>
      </c>
    </row>
    <row r="141" spans="1:11">
      <c r="A141" s="77" t="str">
        <f>'Igneous input'!D125</f>
        <v>807-C5708B</v>
      </c>
      <c r="B141" s="77">
        <f>'Igneous input'!E125</f>
        <v>41</v>
      </c>
      <c r="C141" s="77">
        <f>'Igneous input'!F125</f>
        <v>4</v>
      </c>
      <c r="D141" s="76" t="str">
        <f>'Igneous input'!G125</f>
        <v>41-4</v>
      </c>
      <c r="E141" s="77">
        <f>'Igneous input'!H125</f>
        <v>83</v>
      </c>
      <c r="F141" s="77">
        <f>'Igneous input'!I125</f>
        <v>95.5</v>
      </c>
      <c r="H141" s="80"/>
      <c r="I141" s="80"/>
      <c r="J141" s="135" t="str">
        <f>'Igneous input'!M125</f>
        <v>8b</v>
      </c>
      <c r="K141" t="str">
        <f>'Igneous input'!Q125</f>
        <v>Plagioclase-bearing Wehrlite</v>
      </c>
    </row>
    <row r="142" spans="1:11">
      <c r="A142" s="77" t="str">
        <f>'Igneous input'!D126</f>
        <v>807-C5708B</v>
      </c>
      <c r="B142" s="77">
        <f>'Igneous input'!E126</f>
        <v>42</v>
      </c>
      <c r="C142" s="77">
        <f>'Igneous input'!F126</f>
        <v>1</v>
      </c>
      <c r="D142" s="76" t="str">
        <f>'Igneous input'!G126</f>
        <v>42-1</v>
      </c>
      <c r="E142" s="77">
        <f>'Igneous input'!H126</f>
        <v>0</v>
      </c>
      <c r="F142" s="77">
        <f>'Igneous input'!I126</f>
        <v>53</v>
      </c>
      <c r="H142" s="80"/>
      <c r="I142" s="80"/>
      <c r="J142" s="135" t="str">
        <f>'Igneous input'!M126</f>
        <v>8b</v>
      </c>
      <c r="K142" t="str">
        <f>'Igneous input'!Q126</f>
        <v>Plagioclase-bearing Wehrlite</v>
      </c>
    </row>
    <row r="143" spans="1:11">
      <c r="A143" s="77" t="str">
        <f>'Igneous input'!D127</f>
        <v>807-C5708B</v>
      </c>
      <c r="B143" s="77">
        <f>'Igneous input'!E127</f>
        <v>42</v>
      </c>
      <c r="C143" s="77">
        <f>'Igneous input'!F127</f>
        <v>1</v>
      </c>
      <c r="D143" s="76" t="str">
        <f>'Igneous input'!G127</f>
        <v>42-1</v>
      </c>
      <c r="E143" s="77">
        <f>'Igneous input'!H127</f>
        <v>53</v>
      </c>
      <c r="F143" s="77">
        <f>'Igneous input'!I127</f>
        <v>99.5</v>
      </c>
      <c r="H143" s="80"/>
      <c r="I143" s="80"/>
      <c r="J143" s="135" t="str">
        <f>'Igneous input'!M127</f>
        <v>8c</v>
      </c>
      <c r="K143" t="str">
        <f>'Igneous input'!Q127</f>
        <v>Olivine gabbro</v>
      </c>
    </row>
    <row r="144" spans="1:11">
      <c r="A144" s="77" t="str">
        <f>'Igneous input'!D128</f>
        <v>807-C5708B</v>
      </c>
      <c r="B144" s="77">
        <f>'Igneous input'!E128</f>
        <v>42</v>
      </c>
      <c r="C144" s="77">
        <f>'Igneous input'!F128</f>
        <v>2</v>
      </c>
      <c r="D144" s="76" t="str">
        <f>'Igneous input'!G128</f>
        <v>42-2</v>
      </c>
      <c r="E144" s="77">
        <f>'Igneous input'!H128</f>
        <v>0</v>
      </c>
      <c r="F144" s="77">
        <f>'Igneous input'!I128</f>
        <v>23</v>
      </c>
      <c r="H144" s="80"/>
      <c r="I144" s="80"/>
      <c r="J144" s="135" t="str">
        <f>'Igneous input'!M128</f>
        <v>8c</v>
      </c>
      <c r="K144" t="str">
        <f>'Igneous input'!Q128</f>
        <v>Olivine gabbro</v>
      </c>
    </row>
    <row r="145" spans="1:11">
      <c r="A145" s="77" t="str">
        <f>'Igneous input'!D129</f>
        <v>807-C5708B</v>
      </c>
      <c r="B145" s="77">
        <f>'Igneous input'!E129</f>
        <v>42</v>
      </c>
      <c r="C145" s="77">
        <f>'Igneous input'!F129</f>
        <v>2</v>
      </c>
      <c r="D145" s="76" t="str">
        <f>'Igneous input'!G129</f>
        <v>42-2</v>
      </c>
      <c r="E145" s="77">
        <f>'Igneous input'!H129</f>
        <v>23</v>
      </c>
      <c r="F145" s="77">
        <f>'Igneous input'!I129</f>
        <v>94</v>
      </c>
      <c r="H145" s="80"/>
      <c r="I145" s="80"/>
      <c r="J145" s="135" t="str">
        <f>'Igneous input'!M129</f>
        <v>8d</v>
      </c>
      <c r="K145" t="str">
        <f>'Igneous input'!Q129</f>
        <v>Plagioclase-bearing Wehrlite</v>
      </c>
    </row>
    <row r="146" spans="1:11">
      <c r="A146" s="77" t="str">
        <f>'Igneous input'!D130</f>
        <v>807-C5708B</v>
      </c>
      <c r="B146" s="77">
        <f>'Igneous input'!E130</f>
        <v>42</v>
      </c>
      <c r="C146" s="77">
        <f>'Igneous input'!F130</f>
        <v>3</v>
      </c>
      <c r="D146" s="76" t="str">
        <f>'Igneous input'!G130</f>
        <v>42-3</v>
      </c>
      <c r="E146" s="77">
        <f>'Igneous input'!H130</f>
        <v>0</v>
      </c>
      <c r="F146" s="77">
        <f>'Igneous input'!I130</f>
        <v>19</v>
      </c>
      <c r="H146" s="80"/>
      <c r="I146" s="80"/>
      <c r="J146" s="135" t="str">
        <f>'Igneous input'!M130</f>
        <v>8d</v>
      </c>
      <c r="K146" t="str">
        <f>'Igneous input'!Q130</f>
        <v>Plagioclase-bearing Wehrlite</v>
      </c>
    </row>
    <row r="147" spans="1:11">
      <c r="A147" s="77" t="str">
        <f>'Igneous input'!D131</f>
        <v>807-C5708B</v>
      </c>
      <c r="B147" s="77">
        <f>'Igneous input'!E131</f>
        <v>42</v>
      </c>
      <c r="C147" s="77">
        <f>'Igneous input'!F131</f>
        <v>3</v>
      </c>
      <c r="D147" s="76" t="str">
        <f>'Igneous input'!G131</f>
        <v>42-3</v>
      </c>
      <c r="E147" s="77">
        <f>'Igneous input'!H131</f>
        <v>19</v>
      </c>
      <c r="F147" s="77">
        <f>'Igneous input'!I131</f>
        <v>21</v>
      </c>
      <c r="H147" s="80"/>
      <c r="I147" s="80"/>
      <c r="J147" s="135" t="str">
        <f>'Igneous input'!M131</f>
        <v>8e</v>
      </c>
      <c r="K147" t="str">
        <f>'Igneous input'!Q131</f>
        <v>Gabbro</v>
      </c>
    </row>
    <row r="148" spans="1:11">
      <c r="A148" s="77" t="str">
        <f>'Igneous input'!D132</f>
        <v>807-C5708B</v>
      </c>
      <c r="B148" s="77">
        <f>'Igneous input'!E132</f>
        <v>42</v>
      </c>
      <c r="C148" s="77">
        <f>'Igneous input'!F132</f>
        <v>3</v>
      </c>
      <c r="D148" s="76" t="str">
        <f>'Igneous input'!G132</f>
        <v>42-3</v>
      </c>
      <c r="E148" s="77">
        <f>'Igneous input'!H132</f>
        <v>21</v>
      </c>
      <c r="F148" s="77">
        <f>'Igneous input'!I132</f>
        <v>33</v>
      </c>
      <c r="H148" s="80"/>
      <c r="I148" s="80"/>
      <c r="J148" s="135" t="str">
        <f>'Igneous input'!M132</f>
        <v>8f</v>
      </c>
      <c r="K148" t="str">
        <f>'Igneous input'!Q132</f>
        <v>Plagioclase-bearing Dunite</v>
      </c>
    </row>
    <row r="149" spans="1:11">
      <c r="A149" s="77" t="str">
        <f>'Igneous input'!D133</f>
        <v>807-C5708B</v>
      </c>
      <c r="B149" s="77">
        <f>'Igneous input'!E133</f>
        <v>42</v>
      </c>
      <c r="C149" s="77">
        <f>'Igneous input'!F133</f>
        <v>3</v>
      </c>
      <c r="D149" s="76" t="str">
        <f>'Igneous input'!G133</f>
        <v>42-3</v>
      </c>
      <c r="E149" s="77">
        <f>'Igneous input'!H133</f>
        <v>33</v>
      </c>
      <c r="F149" s="77">
        <f>'Igneous input'!I133</f>
        <v>73</v>
      </c>
      <c r="H149" s="80"/>
      <c r="I149" s="80"/>
      <c r="J149" s="135" t="str">
        <f>'Igneous input'!M133</f>
        <v>8g</v>
      </c>
      <c r="K149" t="str">
        <f>'Igneous input'!Q133</f>
        <v>Plagioclase-bearing Dunite</v>
      </c>
    </row>
    <row r="150" spans="1:11">
      <c r="A150" s="77" t="str">
        <f>'Igneous input'!D134</f>
        <v>807-C5708B</v>
      </c>
      <c r="B150" s="77">
        <f>'Igneous input'!E134</f>
        <v>43</v>
      </c>
      <c r="C150" s="77">
        <f>'Igneous input'!F134</f>
        <v>1</v>
      </c>
      <c r="D150" s="76" t="str">
        <f>'Igneous input'!G134</f>
        <v>43-1</v>
      </c>
      <c r="E150" s="77">
        <f>'Igneous input'!H134</f>
        <v>0</v>
      </c>
      <c r="F150" s="77">
        <f>'Igneous input'!I134</f>
        <v>2</v>
      </c>
      <c r="H150" s="80"/>
      <c r="I150" s="80"/>
      <c r="J150" s="135" t="str">
        <f>'Igneous input'!M134</f>
        <v>8g</v>
      </c>
      <c r="K150" t="str">
        <f>'Igneous input'!Q134</f>
        <v>Plagioclase-bearing Dunite</v>
      </c>
    </row>
    <row r="151" spans="1:11">
      <c r="A151" s="77" t="str">
        <f>'Igneous input'!D135</f>
        <v>807-C5708B</v>
      </c>
      <c r="B151" s="77">
        <f>'Igneous input'!E135</f>
        <v>43</v>
      </c>
      <c r="C151" s="77">
        <f>'Igneous input'!F135</f>
        <v>1</v>
      </c>
      <c r="D151" s="76" t="str">
        <f>'Igneous input'!G135</f>
        <v>43-1</v>
      </c>
      <c r="E151" s="77">
        <f>'Igneous input'!H135</f>
        <v>2</v>
      </c>
      <c r="F151" s="77">
        <f>'Igneous input'!I135</f>
        <v>27</v>
      </c>
      <c r="H151" s="80"/>
      <c r="I151" s="80"/>
      <c r="J151" s="135" t="str">
        <f>'Igneous input'!M135</f>
        <v>8h</v>
      </c>
      <c r="K151" t="str">
        <f>'Igneous input'!Q135</f>
        <v>Dunite</v>
      </c>
    </row>
    <row r="152" spans="1:11">
      <c r="A152" s="77" t="str">
        <f>'Igneous input'!D136</f>
        <v>807-C5708B</v>
      </c>
      <c r="B152" s="77">
        <f>'Igneous input'!E136</f>
        <v>43</v>
      </c>
      <c r="C152" s="77">
        <f>'Igneous input'!F136</f>
        <v>1</v>
      </c>
      <c r="D152" s="76" t="str">
        <f>'Igneous input'!G136</f>
        <v>43-1</v>
      </c>
      <c r="E152" s="77">
        <f>'Igneous input'!H136</f>
        <v>27</v>
      </c>
      <c r="F152" s="77">
        <f>'Igneous input'!I136</f>
        <v>66.5</v>
      </c>
      <c r="H152" s="80"/>
      <c r="I152" s="80"/>
      <c r="J152" s="135" t="str">
        <f>'Igneous input'!M136</f>
        <v>8i</v>
      </c>
      <c r="K152" t="str">
        <f>'Igneous input'!Q136</f>
        <v>Gabbro</v>
      </c>
    </row>
    <row r="153" spans="1:11">
      <c r="A153" s="77" t="str">
        <f>'Igneous input'!D137</f>
        <v>807-C5708B</v>
      </c>
      <c r="B153" s="77">
        <f>'Igneous input'!E137</f>
        <v>44</v>
      </c>
      <c r="C153" s="77">
        <f>'Igneous input'!F137</f>
        <v>1</v>
      </c>
      <c r="D153" s="76" t="str">
        <f>'Igneous input'!G137</f>
        <v>44-1</v>
      </c>
      <c r="E153" s="77">
        <f>'Igneous input'!H137</f>
        <v>0</v>
      </c>
      <c r="F153" s="77">
        <f>'Igneous input'!I137</f>
        <v>76</v>
      </c>
      <c r="H153" s="80"/>
      <c r="I153" s="80"/>
      <c r="J153" s="135" t="str">
        <f>'Igneous input'!M137</f>
        <v>8i</v>
      </c>
      <c r="K153" t="str">
        <f>'Igneous input'!Q137</f>
        <v>Gabbro</v>
      </c>
    </row>
    <row r="154" spans="1:11">
      <c r="A154" s="77" t="str">
        <f>'Igneous input'!D138</f>
        <v>807-C5708B</v>
      </c>
      <c r="B154" s="77">
        <f>'Igneous input'!E138</f>
        <v>44</v>
      </c>
      <c r="C154" s="77">
        <f>'Igneous input'!F138</f>
        <v>2</v>
      </c>
      <c r="D154" s="76" t="str">
        <f>'Igneous input'!G138</f>
        <v>44-2</v>
      </c>
      <c r="E154" s="77">
        <f>'Igneous input'!H138</f>
        <v>0</v>
      </c>
      <c r="F154" s="77">
        <f>'Igneous input'!I138</f>
        <v>78.5</v>
      </c>
      <c r="H154" s="80"/>
      <c r="I154" s="80"/>
      <c r="J154" s="135" t="str">
        <f>'Igneous input'!M138</f>
        <v>8i</v>
      </c>
      <c r="K154" t="str">
        <f>'Igneous input'!Q138</f>
        <v>Gabbro</v>
      </c>
    </row>
    <row r="155" spans="1:11">
      <c r="A155" s="77" t="str">
        <f>'Igneous input'!D139</f>
        <v>807-C5708B</v>
      </c>
      <c r="B155" s="77">
        <f>'Igneous input'!E139</f>
        <v>44</v>
      </c>
      <c r="C155" s="77">
        <f>'Igneous input'!F139</f>
        <v>3</v>
      </c>
      <c r="D155" s="76" t="str">
        <f>'Igneous input'!G139</f>
        <v>44-3</v>
      </c>
      <c r="E155" s="77">
        <f>'Igneous input'!H139</f>
        <v>0</v>
      </c>
      <c r="F155" s="77">
        <f>'Igneous input'!I139</f>
        <v>92</v>
      </c>
      <c r="H155" s="80"/>
      <c r="I155" s="80"/>
      <c r="J155" s="135" t="str">
        <f>'Igneous input'!M139</f>
        <v>8i</v>
      </c>
      <c r="K155" t="str">
        <f>'Igneous input'!Q139</f>
        <v>Gabbro</v>
      </c>
    </row>
    <row r="156" spans="1:11">
      <c r="A156" s="77" t="str">
        <f>'Igneous input'!D140</f>
        <v>807-C5708B</v>
      </c>
      <c r="B156" s="77">
        <f>'Igneous input'!E140</f>
        <v>44</v>
      </c>
      <c r="C156" s="77">
        <f>'Igneous input'!F140</f>
        <v>4</v>
      </c>
      <c r="D156" s="76" t="str">
        <f>'Igneous input'!G140</f>
        <v>44-4</v>
      </c>
      <c r="E156" s="77">
        <f>'Igneous input'!H140</f>
        <v>0</v>
      </c>
      <c r="F156" s="77">
        <f>'Igneous input'!I140</f>
        <v>32</v>
      </c>
      <c r="H156" s="80"/>
      <c r="I156" s="80"/>
      <c r="J156" s="135" t="str">
        <f>'Igneous input'!M140</f>
        <v>8i</v>
      </c>
      <c r="K156" t="str">
        <f>'Igneous input'!Q140</f>
        <v>Gabbro</v>
      </c>
    </row>
    <row r="157" spans="1:11">
      <c r="A157" s="77" t="str">
        <f>'Igneous input'!D141</f>
        <v>807-C5708B</v>
      </c>
      <c r="B157" s="77">
        <f>'Igneous input'!E141</f>
        <v>44</v>
      </c>
      <c r="C157" s="77">
        <f>'Igneous input'!F141</f>
        <v>4</v>
      </c>
      <c r="D157" s="76" t="str">
        <f>'Igneous input'!G141</f>
        <v>44-4</v>
      </c>
      <c r="E157" s="77">
        <f>'Igneous input'!H141</f>
        <v>32</v>
      </c>
      <c r="F157" s="77">
        <f>'Igneous input'!I141</f>
        <v>61</v>
      </c>
      <c r="H157" s="80"/>
      <c r="I157" s="80"/>
      <c r="J157" s="135">
        <f>'Igneous input'!M141</f>
        <v>9</v>
      </c>
      <c r="K157" t="str">
        <f>'Igneous input'!Q141</f>
        <v>Plagioclase-bearing Dunite</v>
      </c>
    </row>
    <row r="158" spans="1:11">
      <c r="A158" s="77" t="str">
        <f>'Igneous input'!D142</f>
        <v>807-C5708B</v>
      </c>
      <c r="B158" s="77">
        <f>'Igneous input'!E142</f>
        <v>45</v>
      </c>
      <c r="C158" s="77">
        <f>'Igneous input'!F142</f>
        <v>1</v>
      </c>
      <c r="D158" s="76" t="str">
        <f>'Igneous input'!G142</f>
        <v>45-1</v>
      </c>
      <c r="E158" s="77">
        <f>'Igneous input'!H142</f>
        <v>0</v>
      </c>
      <c r="F158" s="77">
        <f>'Igneous input'!I142</f>
        <v>96</v>
      </c>
      <c r="H158" s="80"/>
      <c r="I158" s="80"/>
      <c r="J158" s="135">
        <f>'Igneous input'!M142</f>
        <v>9</v>
      </c>
      <c r="K158" t="str">
        <f>'Igneous input'!Q142</f>
        <v>Plagioclase-bearing Dunite</v>
      </c>
    </row>
    <row r="159" spans="1:11">
      <c r="A159" s="77" t="str">
        <f>'Igneous input'!D143</f>
        <v>807-C5708B</v>
      </c>
      <c r="B159" s="77">
        <f>'Igneous input'!E143</f>
        <v>45</v>
      </c>
      <c r="C159" s="77">
        <f>'Igneous input'!F143</f>
        <v>2</v>
      </c>
      <c r="D159" s="76" t="str">
        <f>'Igneous input'!G143</f>
        <v>45-2</v>
      </c>
      <c r="E159" s="77">
        <f>'Igneous input'!H143</f>
        <v>0</v>
      </c>
      <c r="F159" s="77">
        <f>'Igneous input'!I143</f>
        <v>65</v>
      </c>
      <c r="H159" s="80"/>
      <c r="I159" s="80"/>
      <c r="J159" s="135" t="str">
        <f>'Igneous input'!M143</f>
        <v>10a</v>
      </c>
      <c r="K159" t="str">
        <f>'Igneous input'!Q143</f>
        <v>Dunite</v>
      </c>
    </row>
    <row r="160" spans="1:11">
      <c r="A160" s="77" t="str">
        <f>'Igneous input'!D144</f>
        <v>807-C5708B</v>
      </c>
      <c r="B160" s="77">
        <f>'Igneous input'!E144</f>
        <v>46</v>
      </c>
      <c r="C160" s="77">
        <f>'Igneous input'!F144</f>
        <v>1</v>
      </c>
      <c r="D160" s="76" t="str">
        <f>'Igneous input'!G144</f>
        <v>46-1</v>
      </c>
      <c r="E160" s="77">
        <f>'Igneous input'!H144</f>
        <v>0</v>
      </c>
      <c r="F160" s="77">
        <f>'Igneous input'!I144</f>
        <v>85.5</v>
      </c>
      <c r="H160" s="80"/>
      <c r="I160" s="80"/>
      <c r="J160" s="135" t="str">
        <f>'Igneous input'!M144</f>
        <v>10a</v>
      </c>
      <c r="K160" t="str">
        <f>'Igneous input'!Q144</f>
        <v>Dunite</v>
      </c>
    </row>
    <row r="161" spans="1:11">
      <c r="A161" s="77" t="str">
        <f>'Igneous input'!D145</f>
        <v>807-C5708B</v>
      </c>
      <c r="B161" s="77">
        <f>'Igneous input'!E145</f>
        <v>46</v>
      </c>
      <c r="C161" s="77">
        <f>'Igneous input'!F145</f>
        <v>2</v>
      </c>
      <c r="D161" s="76" t="str">
        <f>'Igneous input'!G145</f>
        <v>46-2</v>
      </c>
      <c r="E161" s="77">
        <f>'Igneous input'!H145</f>
        <v>0</v>
      </c>
      <c r="F161" s="77">
        <f>'Igneous input'!I145</f>
        <v>94</v>
      </c>
      <c r="H161" s="80"/>
      <c r="I161" s="80"/>
      <c r="J161" s="135" t="str">
        <f>'Igneous input'!M145</f>
        <v>10a</v>
      </c>
      <c r="K161" t="str">
        <f>'Igneous input'!Q145</f>
        <v>Dunite</v>
      </c>
    </row>
    <row r="162" spans="1:11">
      <c r="A162" s="77" t="str">
        <f>'Igneous input'!D146</f>
        <v>807-C5708B</v>
      </c>
      <c r="B162" s="77">
        <f>'Igneous input'!E146</f>
        <v>47</v>
      </c>
      <c r="C162" s="77">
        <f>'Igneous input'!F146</f>
        <v>1</v>
      </c>
      <c r="D162" s="76" t="str">
        <f>'Igneous input'!G146</f>
        <v>47-1</v>
      </c>
      <c r="E162" s="77">
        <f>'Igneous input'!H146</f>
        <v>0</v>
      </c>
      <c r="F162" s="77">
        <f>'Igneous input'!I146</f>
        <v>81.5</v>
      </c>
      <c r="H162" s="80"/>
      <c r="I162" s="80"/>
      <c r="J162" s="135" t="str">
        <f>'Igneous input'!M146</f>
        <v>10a</v>
      </c>
      <c r="K162" t="str">
        <f>'Igneous input'!Q146</f>
        <v>Dunite</v>
      </c>
    </row>
    <row r="163" spans="1:11">
      <c r="A163" s="77" t="str">
        <f>'Igneous input'!D147</f>
        <v>807-C5708B</v>
      </c>
      <c r="B163" s="77">
        <f>'Igneous input'!E147</f>
        <v>47</v>
      </c>
      <c r="C163" s="77">
        <f>'Igneous input'!F147</f>
        <v>2</v>
      </c>
      <c r="D163" s="76" t="str">
        <f>'Igneous input'!G147</f>
        <v>47-2</v>
      </c>
      <c r="E163" s="77">
        <f>'Igneous input'!H147</f>
        <v>0</v>
      </c>
      <c r="F163" s="77">
        <f>'Igneous input'!I147</f>
        <v>69.5</v>
      </c>
      <c r="H163" s="80"/>
      <c r="I163" s="80"/>
      <c r="J163" s="135" t="str">
        <f>'Igneous input'!M147</f>
        <v>10a</v>
      </c>
      <c r="K163" t="str">
        <f>'Igneous input'!Q147</f>
        <v>Dunite</v>
      </c>
    </row>
    <row r="164" spans="1:11">
      <c r="A164" s="77" t="str">
        <f>'Igneous input'!D148</f>
        <v>807-C5708B</v>
      </c>
      <c r="B164" s="77">
        <f>'Igneous input'!E148</f>
        <v>47</v>
      </c>
      <c r="C164" s="77">
        <f>'Igneous input'!F148</f>
        <v>3</v>
      </c>
      <c r="D164" s="76" t="str">
        <f>'Igneous input'!G148</f>
        <v>47-3</v>
      </c>
      <c r="E164" s="77">
        <f>'Igneous input'!H148</f>
        <v>0</v>
      </c>
      <c r="F164" s="77">
        <f>'Igneous input'!I148</f>
        <v>91</v>
      </c>
      <c r="H164" s="80"/>
      <c r="I164" s="80"/>
      <c r="J164" s="135" t="str">
        <f>'Igneous input'!M148</f>
        <v>10a</v>
      </c>
      <c r="K164" t="str">
        <f>'Igneous input'!Q148</f>
        <v>Dunite</v>
      </c>
    </row>
    <row r="165" spans="1:11">
      <c r="A165" s="77" t="str">
        <f>'Igneous input'!D149</f>
        <v>807-C5708B</v>
      </c>
      <c r="B165" s="77">
        <f>'Igneous input'!E149</f>
        <v>47</v>
      </c>
      <c r="C165" s="77">
        <f>'Igneous input'!F149</f>
        <v>4</v>
      </c>
      <c r="D165" s="76" t="str">
        <f>'Igneous input'!G149</f>
        <v>47-4</v>
      </c>
      <c r="E165" s="77">
        <f>'Igneous input'!H149</f>
        <v>0</v>
      </c>
      <c r="F165" s="77">
        <f>'Igneous input'!I149</f>
        <v>48</v>
      </c>
      <c r="H165" s="80"/>
      <c r="I165" s="80"/>
      <c r="J165" s="135" t="str">
        <f>'Igneous input'!M149</f>
        <v>10a</v>
      </c>
      <c r="K165" t="str">
        <f>'Igneous input'!Q149</f>
        <v>Dunite</v>
      </c>
    </row>
    <row r="166" spans="1:11">
      <c r="A166" s="77" t="str">
        <f>'Igneous input'!D150</f>
        <v>807-C5708B</v>
      </c>
      <c r="B166" s="77">
        <f>'Igneous input'!E150</f>
        <v>48</v>
      </c>
      <c r="C166" s="77">
        <f>'Igneous input'!F150</f>
        <v>1</v>
      </c>
      <c r="D166" s="76" t="str">
        <f>'Igneous input'!G150</f>
        <v>48-1</v>
      </c>
      <c r="E166" s="77">
        <f>'Igneous input'!H150</f>
        <v>0</v>
      </c>
      <c r="F166" s="77">
        <f>'Igneous input'!I150</f>
        <v>34</v>
      </c>
      <c r="H166" s="80"/>
      <c r="I166" s="80"/>
      <c r="J166" s="135" t="str">
        <f>'Igneous input'!M150</f>
        <v>10a</v>
      </c>
      <c r="K166" t="str">
        <f>'Igneous input'!Q150</f>
        <v>Dunite</v>
      </c>
    </row>
    <row r="167" spans="1:11" s="105" customFormat="1">
      <c r="A167" s="77" t="str">
        <f>'Igneous input'!D151</f>
        <v>807-C5708B</v>
      </c>
      <c r="B167" s="77">
        <f>'Igneous input'!E151</f>
        <v>48</v>
      </c>
      <c r="C167" s="77">
        <f>'Igneous input'!F151</f>
        <v>1</v>
      </c>
      <c r="D167" s="76" t="str">
        <f>'Igneous input'!G151</f>
        <v>48-1</v>
      </c>
      <c r="E167" s="77">
        <f>'Igneous input'!H151</f>
        <v>34</v>
      </c>
      <c r="F167" s="77">
        <f>'Igneous input'!I151</f>
        <v>46</v>
      </c>
      <c r="G167" s="96"/>
      <c r="H167" s="97"/>
      <c r="I167" s="97"/>
      <c r="J167" s="135" t="str">
        <f>'Igneous input'!M151</f>
        <v>10b</v>
      </c>
      <c r="K167" t="str">
        <f>'Igneous input'!Q151</f>
        <v>Plagioclase-bearing Dunite</v>
      </c>
    </row>
    <row r="168" spans="1:11">
      <c r="A168" s="77" t="str">
        <f>'Igneous input'!D152</f>
        <v>807-C5708B</v>
      </c>
      <c r="B168" s="77">
        <f>'Igneous input'!E152</f>
        <v>48</v>
      </c>
      <c r="C168" s="77">
        <f>'Igneous input'!F152</f>
        <v>1</v>
      </c>
      <c r="D168" s="76" t="str">
        <f>'Igneous input'!G152</f>
        <v>48-1</v>
      </c>
      <c r="E168" s="77">
        <f>'Igneous input'!H152</f>
        <v>46</v>
      </c>
      <c r="F168" s="77">
        <f>'Igneous input'!I152</f>
        <v>94.5</v>
      </c>
      <c r="H168" s="80"/>
      <c r="I168" s="80"/>
      <c r="J168" s="135" t="str">
        <f>'Igneous input'!M152</f>
        <v>10c</v>
      </c>
      <c r="K168" t="str">
        <f>'Igneous input'!Q152</f>
        <v>Dunite</v>
      </c>
    </row>
    <row r="169" spans="1:11">
      <c r="A169" s="77" t="str">
        <f>'Igneous input'!D153</f>
        <v>807-C5708B</v>
      </c>
      <c r="B169" s="77">
        <f>'Igneous input'!E153</f>
        <v>48</v>
      </c>
      <c r="C169" s="77">
        <f>'Igneous input'!F153</f>
        <v>2</v>
      </c>
      <c r="D169" s="76" t="str">
        <f>'Igneous input'!G153</f>
        <v>48-2</v>
      </c>
      <c r="E169" s="77">
        <f>'Igneous input'!H153</f>
        <v>0</v>
      </c>
      <c r="F169" s="77">
        <f>'Igneous input'!I153</f>
        <v>83</v>
      </c>
      <c r="H169" s="80"/>
      <c r="I169" s="80"/>
      <c r="J169" s="135" t="str">
        <f>'Igneous input'!M153</f>
        <v>10c</v>
      </c>
      <c r="K169" t="str">
        <f>'Igneous input'!Q153</f>
        <v>Dunite</v>
      </c>
    </row>
    <row r="170" spans="1:11" s="106" customFormat="1">
      <c r="A170" s="77" t="str">
        <f>'Igneous input'!D154</f>
        <v>807-C5708B</v>
      </c>
      <c r="B170" s="77">
        <f>'Igneous input'!E154</f>
        <v>49</v>
      </c>
      <c r="C170" s="77">
        <f>'Igneous input'!F154</f>
        <v>1</v>
      </c>
      <c r="D170" s="76" t="str">
        <f>'Igneous input'!G154</f>
        <v>49-1</v>
      </c>
      <c r="E170" s="77">
        <f>'Igneous input'!H154</f>
        <v>0</v>
      </c>
      <c r="F170" s="77">
        <f>'Igneous input'!I154</f>
        <v>69</v>
      </c>
      <c r="G170" s="103"/>
      <c r="H170" s="104"/>
      <c r="I170" s="104"/>
      <c r="J170" s="135" t="str">
        <f>'Igneous input'!M154</f>
        <v>10c</v>
      </c>
      <c r="K170" t="str">
        <f>'Igneous input'!Q154</f>
        <v>Dunite</v>
      </c>
    </row>
    <row r="171" spans="1:11">
      <c r="A171" s="77" t="str">
        <f>'Igneous input'!D155</f>
        <v>807-C5708B</v>
      </c>
      <c r="B171" s="77">
        <f>'Igneous input'!E155</f>
        <v>49</v>
      </c>
      <c r="C171" s="77">
        <f>'Igneous input'!F155</f>
        <v>2</v>
      </c>
      <c r="D171" s="76" t="str">
        <f>'Igneous input'!G155</f>
        <v>49-2</v>
      </c>
      <c r="E171" s="77">
        <f>'Igneous input'!H155</f>
        <v>0</v>
      </c>
      <c r="F171" s="77">
        <f>'Igneous input'!I155</f>
        <v>82.5</v>
      </c>
      <c r="H171" s="80"/>
      <c r="I171" s="80"/>
      <c r="J171" s="135" t="str">
        <f>'Igneous input'!M155</f>
        <v>10c</v>
      </c>
      <c r="K171" t="str">
        <f>'Igneous input'!Q155</f>
        <v>Dunite</v>
      </c>
    </row>
    <row r="172" spans="1:11">
      <c r="A172" s="77" t="str">
        <f>'Igneous input'!D156</f>
        <v>807-C5708B</v>
      </c>
      <c r="B172" s="77">
        <f>'Igneous input'!E156</f>
        <v>50</v>
      </c>
      <c r="C172" s="77">
        <f>'Igneous input'!F156</f>
        <v>1</v>
      </c>
      <c r="D172" s="76" t="str">
        <f>'Igneous input'!G156</f>
        <v>50-1</v>
      </c>
      <c r="E172" s="77">
        <f>'Igneous input'!H156</f>
        <v>0</v>
      </c>
      <c r="F172" s="77">
        <f>'Igneous input'!I156</f>
        <v>63</v>
      </c>
      <c r="H172" s="80"/>
      <c r="I172" s="80"/>
      <c r="J172" s="135" t="str">
        <f>'Igneous input'!M156</f>
        <v>10c</v>
      </c>
      <c r="K172" t="str">
        <f>'Igneous input'!Q156</f>
        <v>Dunite</v>
      </c>
    </row>
    <row r="173" spans="1:11">
      <c r="A173" s="77" t="str">
        <f>'Igneous input'!D157</f>
        <v>807-C5708B</v>
      </c>
      <c r="B173" s="77">
        <f>'Igneous input'!E157</f>
        <v>50</v>
      </c>
      <c r="C173" s="77">
        <f>'Igneous input'!F157</f>
        <v>2</v>
      </c>
      <c r="D173" s="76" t="str">
        <f>'Igneous input'!G157</f>
        <v>50-2</v>
      </c>
      <c r="E173" s="77">
        <f>'Igneous input'!H157</f>
        <v>0</v>
      </c>
      <c r="F173" s="77">
        <f>'Igneous input'!I157</f>
        <v>53.5</v>
      </c>
      <c r="H173" s="80"/>
      <c r="I173" s="80"/>
      <c r="J173" s="135" t="str">
        <f>'Igneous input'!M157</f>
        <v>10c</v>
      </c>
      <c r="K173" t="str">
        <f>'Igneous input'!Q157</f>
        <v>Dunite</v>
      </c>
    </row>
    <row r="174" spans="1:11">
      <c r="A174" s="77" t="str">
        <f>'Igneous input'!D158</f>
        <v>807-C5708B</v>
      </c>
      <c r="B174" s="77">
        <f>'Igneous input'!E158</f>
        <v>50</v>
      </c>
      <c r="C174" s="77">
        <f>'Igneous input'!F158</f>
        <v>3</v>
      </c>
      <c r="D174" s="76" t="str">
        <f>'Igneous input'!G158</f>
        <v>50-3</v>
      </c>
      <c r="E174" s="77">
        <f>'Igneous input'!H158</f>
        <v>0</v>
      </c>
      <c r="F174" s="77">
        <f>'Igneous input'!I158</f>
        <v>81.5</v>
      </c>
      <c r="H174" s="80"/>
      <c r="I174" s="80"/>
      <c r="J174" s="135" t="str">
        <f>'Igneous input'!M158</f>
        <v>10c</v>
      </c>
      <c r="K174" t="str">
        <f>'Igneous input'!Q158</f>
        <v>Dunite</v>
      </c>
    </row>
    <row r="175" spans="1:11">
      <c r="A175" s="77" t="str">
        <f>'Igneous input'!D159</f>
        <v>807-C5708B</v>
      </c>
      <c r="B175" s="77">
        <f>'Igneous input'!E159</f>
        <v>51</v>
      </c>
      <c r="C175" s="77">
        <f>'Igneous input'!F159</f>
        <v>1</v>
      </c>
      <c r="D175" s="76" t="str">
        <f>'Igneous input'!G159</f>
        <v>51-1</v>
      </c>
      <c r="E175" s="77">
        <f>'Igneous input'!H159</f>
        <v>0</v>
      </c>
      <c r="F175" s="77">
        <f>'Igneous input'!I159</f>
        <v>57.5</v>
      </c>
      <c r="H175" s="80"/>
      <c r="I175" s="80"/>
      <c r="J175" s="135" t="str">
        <f>'Igneous input'!M159</f>
        <v>10c</v>
      </c>
      <c r="K175" t="str">
        <f>'Igneous input'!Q159</f>
        <v>Dunite</v>
      </c>
    </row>
    <row r="176" spans="1:11">
      <c r="A176" s="77" t="str">
        <f>'Igneous input'!D160</f>
        <v>807-C5708B</v>
      </c>
      <c r="B176" s="77">
        <f>'Igneous input'!E160</f>
        <v>51</v>
      </c>
      <c r="C176" s="77">
        <f>'Igneous input'!F160</f>
        <v>2</v>
      </c>
      <c r="D176" s="76" t="str">
        <f>'Igneous input'!G160</f>
        <v>51-2</v>
      </c>
      <c r="E176" s="77">
        <f>'Igneous input'!H160</f>
        <v>0</v>
      </c>
      <c r="F176" s="77">
        <f>'Igneous input'!I160</f>
        <v>65.5</v>
      </c>
      <c r="H176" s="80"/>
      <c r="I176" s="80"/>
      <c r="J176" s="135" t="str">
        <f>'Igneous input'!M160</f>
        <v>10c</v>
      </c>
      <c r="K176" t="str">
        <f>'Igneous input'!Q160</f>
        <v>Dunite</v>
      </c>
    </row>
    <row r="177" spans="1:11">
      <c r="A177" s="77" t="str">
        <f>'Igneous input'!D161</f>
        <v>807-C5708B</v>
      </c>
      <c r="B177" s="77">
        <f>'Igneous input'!E161</f>
        <v>52</v>
      </c>
      <c r="C177" s="77">
        <f>'Igneous input'!F161</f>
        <v>1</v>
      </c>
      <c r="D177" s="76" t="str">
        <f>'Igneous input'!G161</f>
        <v>52-1</v>
      </c>
      <c r="E177" s="77">
        <f>'Igneous input'!H161</f>
        <v>0</v>
      </c>
      <c r="F177" s="77">
        <f>'Igneous input'!I161</f>
        <v>80.5</v>
      </c>
      <c r="H177" s="80"/>
      <c r="I177" s="80"/>
      <c r="J177" s="135" t="str">
        <f>'Igneous input'!M161</f>
        <v>10c</v>
      </c>
      <c r="K177" t="str">
        <f>'Igneous input'!Q161</f>
        <v>Dunite</v>
      </c>
    </row>
    <row r="178" spans="1:11">
      <c r="A178" s="77" t="str">
        <f>'Igneous input'!D162</f>
        <v>807-C5708B</v>
      </c>
      <c r="B178" s="77">
        <f>'Igneous input'!E162</f>
        <v>52</v>
      </c>
      <c r="C178" s="77">
        <f>'Igneous input'!F162</f>
        <v>2</v>
      </c>
      <c r="D178" s="76" t="str">
        <f>'Igneous input'!G162</f>
        <v>52-2</v>
      </c>
      <c r="E178" s="77">
        <f>'Igneous input'!H162</f>
        <v>0</v>
      </c>
      <c r="F178" s="77">
        <f>'Igneous input'!I162</f>
        <v>59</v>
      </c>
      <c r="H178" s="80"/>
      <c r="I178" s="80"/>
      <c r="J178" s="135" t="str">
        <f>'Igneous input'!M162</f>
        <v>10c</v>
      </c>
      <c r="K178" t="str">
        <f>'Igneous input'!Q162</f>
        <v>Dunite</v>
      </c>
    </row>
    <row r="179" spans="1:11">
      <c r="A179" s="77" t="str">
        <f>'Igneous input'!D163</f>
        <v>807-C5708B</v>
      </c>
      <c r="B179" s="77">
        <f>'Igneous input'!E163</f>
        <v>52</v>
      </c>
      <c r="C179" s="77">
        <f>'Igneous input'!F163</f>
        <v>3</v>
      </c>
      <c r="D179" s="76" t="str">
        <f>'Igneous input'!G163</f>
        <v>52-3</v>
      </c>
      <c r="E179" s="77">
        <f>'Igneous input'!H163</f>
        <v>0</v>
      </c>
      <c r="F179" s="77">
        <f>'Igneous input'!I163</f>
        <v>84.5</v>
      </c>
      <c r="H179" s="80"/>
      <c r="I179" s="80"/>
      <c r="J179" s="135" t="str">
        <f>'Igneous input'!M163</f>
        <v>10c</v>
      </c>
      <c r="K179" t="str">
        <f>'Igneous input'!Q163</f>
        <v>Dunite</v>
      </c>
    </row>
    <row r="180" spans="1:11">
      <c r="A180" s="77" t="str">
        <f>'Igneous input'!D164</f>
        <v>807-C5708B</v>
      </c>
      <c r="B180" s="77">
        <f>'Igneous input'!E164</f>
        <v>52</v>
      </c>
      <c r="C180" s="77">
        <f>'Igneous input'!F164</f>
        <v>4</v>
      </c>
      <c r="D180" s="76" t="str">
        <f>'Igneous input'!G164</f>
        <v>52-4</v>
      </c>
      <c r="E180" s="77">
        <f>'Igneous input'!H164</f>
        <v>0</v>
      </c>
      <c r="F180" s="77">
        <f>'Igneous input'!I164</f>
        <v>96.5</v>
      </c>
      <c r="H180" s="80"/>
      <c r="I180" s="80"/>
      <c r="J180" s="135" t="str">
        <f>'Igneous input'!M164</f>
        <v>10c</v>
      </c>
      <c r="K180" t="str">
        <f>'Igneous input'!Q164</f>
        <v>Dunite</v>
      </c>
    </row>
    <row r="181" spans="1:11">
      <c r="A181" s="77" t="str">
        <f>'Igneous input'!D165</f>
        <v>807-C5708B</v>
      </c>
      <c r="B181" s="77">
        <f>'Igneous input'!E165</f>
        <v>53</v>
      </c>
      <c r="C181" s="77">
        <f>'Igneous input'!F165</f>
        <v>1</v>
      </c>
      <c r="D181" s="76" t="str">
        <f>'Igneous input'!G165</f>
        <v>53-1</v>
      </c>
      <c r="E181" s="77">
        <f>'Igneous input'!H165</f>
        <v>0</v>
      </c>
      <c r="F181" s="77">
        <f>'Igneous input'!I165</f>
        <v>81.5</v>
      </c>
      <c r="H181" s="80"/>
      <c r="I181" s="80"/>
      <c r="J181" s="135" t="str">
        <f>'Igneous input'!M165</f>
        <v>10c</v>
      </c>
      <c r="K181" t="str">
        <f>'Igneous input'!Q165</f>
        <v>Dunite</v>
      </c>
    </row>
    <row r="182" spans="1:11">
      <c r="A182" s="77" t="str">
        <f>'Igneous input'!D166</f>
        <v>807-C5708B</v>
      </c>
      <c r="B182" s="77">
        <f>'Igneous input'!E166</f>
        <v>53</v>
      </c>
      <c r="C182" s="77">
        <f>'Igneous input'!F166</f>
        <v>2</v>
      </c>
      <c r="D182" s="76" t="str">
        <f>'Igneous input'!G166</f>
        <v>53-2</v>
      </c>
      <c r="E182" s="77">
        <f>'Igneous input'!H166</f>
        <v>0</v>
      </c>
      <c r="F182" s="77">
        <f>'Igneous input'!I166</f>
        <v>15</v>
      </c>
      <c r="H182" s="80"/>
      <c r="I182" s="80"/>
      <c r="J182" s="135" t="str">
        <f>'Igneous input'!M166</f>
        <v>10c</v>
      </c>
      <c r="K182" t="str">
        <f>'Igneous input'!Q166</f>
        <v>Dunite</v>
      </c>
    </row>
    <row r="183" spans="1:11">
      <c r="A183" s="77" t="str">
        <f>'Igneous input'!D167</f>
        <v>807-C5708B</v>
      </c>
      <c r="B183" s="77">
        <f>'Igneous input'!E167</f>
        <v>53</v>
      </c>
      <c r="C183" s="77">
        <f>'Igneous input'!F167</f>
        <v>2</v>
      </c>
      <c r="D183" s="76" t="str">
        <f>'Igneous input'!G167</f>
        <v>53-2</v>
      </c>
      <c r="E183" s="77">
        <f>'Igneous input'!H167</f>
        <v>15</v>
      </c>
      <c r="F183" s="77">
        <f>'Igneous input'!I167</f>
        <v>66</v>
      </c>
      <c r="H183" s="80"/>
      <c r="I183" s="80"/>
      <c r="J183" s="135" t="str">
        <f>'Igneous input'!M167</f>
        <v>11a</v>
      </c>
      <c r="K183" t="str">
        <f>'Igneous input'!Q167</f>
        <v>Plagioclase-bearing Dunite</v>
      </c>
    </row>
    <row r="184" spans="1:11">
      <c r="A184" s="77" t="str">
        <f>'Igneous input'!D168</f>
        <v>807-C5708B</v>
      </c>
      <c r="B184" s="77">
        <f>'Igneous input'!E168</f>
        <v>53</v>
      </c>
      <c r="C184" s="77">
        <f>'Igneous input'!F168</f>
        <v>3</v>
      </c>
      <c r="D184" s="76" t="str">
        <f>'Igneous input'!G168</f>
        <v>53-3</v>
      </c>
      <c r="E184" s="77">
        <f>'Igneous input'!H168</f>
        <v>0</v>
      </c>
      <c r="F184" s="77">
        <f>'Igneous input'!I168</f>
        <v>76.5</v>
      </c>
      <c r="H184" s="80"/>
      <c r="I184" s="80"/>
      <c r="J184" s="135" t="str">
        <f>'Igneous input'!M168</f>
        <v>11a</v>
      </c>
      <c r="K184" t="str">
        <f>'Igneous input'!Q168</f>
        <v>Plagioclase-bearing Dunite</v>
      </c>
    </row>
    <row r="185" spans="1:11">
      <c r="A185" s="77" t="str">
        <f>'Igneous input'!D169</f>
        <v>807-C5708B</v>
      </c>
      <c r="B185" s="77">
        <f>'Igneous input'!E169</f>
        <v>53</v>
      </c>
      <c r="C185" s="77">
        <f>'Igneous input'!F169</f>
        <v>4</v>
      </c>
      <c r="D185" s="76" t="str">
        <f>'Igneous input'!G169</f>
        <v>53-4</v>
      </c>
      <c r="E185" s="77">
        <f>'Igneous input'!H169</f>
        <v>0</v>
      </c>
      <c r="F185" s="77">
        <f>'Igneous input'!I169</f>
        <v>84.5</v>
      </c>
      <c r="H185" s="80"/>
      <c r="I185" s="80"/>
      <c r="J185" s="135" t="str">
        <f>'Igneous input'!M169</f>
        <v>11a</v>
      </c>
      <c r="K185" t="str">
        <f>'Igneous input'!Q169</f>
        <v>Plagioclase-bearing Dunite</v>
      </c>
    </row>
    <row r="186" spans="1:11">
      <c r="A186" s="77" t="str">
        <f>'Igneous input'!D170</f>
        <v>807-C5708B</v>
      </c>
      <c r="B186" s="77">
        <f>'Igneous input'!E170</f>
        <v>54</v>
      </c>
      <c r="C186" s="77">
        <f>'Igneous input'!F170</f>
        <v>1</v>
      </c>
      <c r="D186" s="76" t="str">
        <f>'Igneous input'!G170</f>
        <v>54-1</v>
      </c>
      <c r="E186" s="77">
        <f>'Igneous input'!H170</f>
        <v>0</v>
      </c>
      <c r="F186" s="77">
        <f>'Igneous input'!I170</f>
        <v>64.5</v>
      </c>
      <c r="H186" s="80"/>
      <c r="I186" s="80"/>
      <c r="J186" s="135" t="str">
        <f>'Igneous input'!M170</f>
        <v>11a</v>
      </c>
      <c r="K186" t="str">
        <f>'Igneous input'!Q170</f>
        <v>Plagioclase-bearing Dunite</v>
      </c>
    </row>
    <row r="187" spans="1:11">
      <c r="A187" s="77" t="str">
        <f>'Igneous input'!D171</f>
        <v>807-C5708B</v>
      </c>
      <c r="B187" s="77">
        <f>'Igneous input'!E171</f>
        <v>54</v>
      </c>
      <c r="C187" s="77">
        <f>'Igneous input'!F171</f>
        <v>2</v>
      </c>
      <c r="D187" s="76" t="str">
        <f>'Igneous input'!G171</f>
        <v>54-2</v>
      </c>
      <c r="E187" s="77">
        <f>'Igneous input'!H171</f>
        <v>0</v>
      </c>
      <c r="F187" s="77">
        <f>'Igneous input'!I171</f>
        <v>85</v>
      </c>
      <c r="H187" s="80"/>
      <c r="I187" s="80"/>
      <c r="J187" s="135" t="str">
        <f>'Igneous input'!M171</f>
        <v>11a</v>
      </c>
      <c r="K187" t="str">
        <f>'Igneous input'!Q171</f>
        <v>Plagioclase-bearing Dunite</v>
      </c>
    </row>
    <row r="188" spans="1:11">
      <c r="A188" s="77" t="str">
        <f>'Igneous input'!D172</f>
        <v>807-C5708B</v>
      </c>
      <c r="B188" s="77">
        <f>'Igneous input'!E172</f>
        <v>54</v>
      </c>
      <c r="C188" s="77">
        <f>'Igneous input'!F172</f>
        <v>3</v>
      </c>
      <c r="D188" s="76" t="str">
        <f>'Igneous input'!G172</f>
        <v>54-3</v>
      </c>
      <c r="E188" s="77">
        <f>'Igneous input'!H172</f>
        <v>0</v>
      </c>
      <c r="F188" s="77">
        <f>'Igneous input'!I172</f>
        <v>77</v>
      </c>
      <c r="H188" s="80"/>
      <c r="I188" s="80"/>
      <c r="J188" s="135" t="str">
        <f>'Igneous input'!M172</f>
        <v>11a</v>
      </c>
      <c r="K188" t="str">
        <f>'Igneous input'!Q172</f>
        <v>Plagioclase-bearing Dunite</v>
      </c>
    </row>
    <row r="189" spans="1:11">
      <c r="A189" s="77" t="str">
        <f>'Igneous input'!D173</f>
        <v>807-C5708B</v>
      </c>
      <c r="B189" s="77">
        <f>'Igneous input'!E173</f>
        <v>54</v>
      </c>
      <c r="C189" s="77">
        <f>'Igneous input'!F173</f>
        <v>4</v>
      </c>
      <c r="D189" s="76" t="str">
        <f>'Igneous input'!G173</f>
        <v>54-4</v>
      </c>
      <c r="E189" s="77">
        <f>'Igneous input'!H173</f>
        <v>0</v>
      </c>
      <c r="F189" s="77">
        <f>'Igneous input'!I173</f>
        <v>84.5</v>
      </c>
      <c r="H189" s="80"/>
      <c r="I189" s="80"/>
      <c r="J189" s="135" t="str">
        <f>'Igneous input'!M173</f>
        <v>11a</v>
      </c>
      <c r="K189" t="str">
        <f>'Igneous input'!Q173</f>
        <v>Plagioclase-bearing Dunite</v>
      </c>
    </row>
    <row r="190" spans="1:11">
      <c r="A190" s="77" t="str">
        <f>'Igneous input'!D174</f>
        <v>807-C5708B</v>
      </c>
      <c r="B190" s="77">
        <f>'Igneous input'!E174</f>
        <v>55</v>
      </c>
      <c r="C190" s="77">
        <f>'Igneous input'!F174</f>
        <v>1</v>
      </c>
      <c r="D190" s="76" t="str">
        <f>'Igneous input'!G174</f>
        <v>55-1</v>
      </c>
      <c r="E190" s="77">
        <f>'Igneous input'!H174</f>
        <v>0</v>
      </c>
      <c r="F190" s="77">
        <f>'Igneous input'!I174</f>
        <v>94.5</v>
      </c>
      <c r="H190" s="80"/>
      <c r="I190" s="80"/>
      <c r="J190" s="135" t="str">
        <f>'Igneous input'!M174</f>
        <v>11a</v>
      </c>
      <c r="K190" t="str">
        <f>'Igneous input'!Q174</f>
        <v>Plagioclase-bearing Dunite</v>
      </c>
    </row>
    <row r="191" spans="1:11">
      <c r="A191" s="77" t="str">
        <f>'Igneous input'!D175</f>
        <v>807-C5708B</v>
      </c>
      <c r="B191" s="77">
        <f>'Igneous input'!E175</f>
        <v>55</v>
      </c>
      <c r="C191" s="77">
        <f>'Igneous input'!F175</f>
        <v>2</v>
      </c>
      <c r="D191" s="76" t="str">
        <f>'Igneous input'!G175</f>
        <v>55-2</v>
      </c>
      <c r="E191" s="77">
        <f>'Igneous input'!H175</f>
        <v>0</v>
      </c>
      <c r="F191" s="77">
        <f>'Igneous input'!I175</f>
        <v>95</v>
      </c>
      <c r="H191" s="80"/>
      <c r="I191" s="80"/>
      <c r="J191" s="135" t="str">
        <f>'Igneous input'!M175</f>
        <v>11a</v>
      </c>
      <c r="K191" t="str">
        <f>'Igneous input'!Q175</f>
        <v>Plagioclase-bearing Dunite</v>
      </c>
    </row>
    <row r="192" spans="1:11">
      <c r="A192" s="77" t="str">
        <f>'Igneous input'!D176</f>
        <v>807-C5708B</v>
      </c>
      <c r="B192" s="77">
        <f>'Igneous input'!E176</f>
        <v>55</v>
      </c>
      <c r="C192" s="77">
        <f>'Igneous input'!F176</f>
        <v>3</v>
      </c>
      <c r="D192" s="76" t="str">
        <f>'Igneous input'!G176</f>
        <v>55-3</v>
      </c>
      <c r="E192" s="77">
        <f>'Igneous input'!H176</f>
        <v>0</v>
      </c>
      <c r="F192" s="77">
        <f>'Igneous input'!I176</f>
        <v>87.5</v>
      </c>
      <c r="H192" s="80"/>
      <c r="I192" s="80"/>
      <c r="J192" s="135" t="str">
        <f>'Igneous input'!M176</f>
        <v>11a</v>
      </c>
      <c r="K192" t="str">
        <f>'Igneous input'!Q176</f>
        <v>Plagioclase-bearing Dunite</v>
      </c>
    </row>
    <row r="193" spans="1:11">
      <c r="A193" s="77" t="str">
        <f>'Igneous input'!D177</f>
        <v>807-C5708B</v>
      </c>
      <c r="B193" s="77">
        <f>'Igneous input'!E177</f>
        <v>55</v>
      </c>
      <c r="C193" s="77">
        <f>'Igneous input'!F177</f>
        <v>4</v>
      </c>
      <c r="D193" s="76" t="str">
        <f>'Igneous input'!G177</f>
        <v>55-4</v>
      </c>
      <c r="E193" s="77">
        <f>'Igneous input'!H177</f>
        <v>0</v>
      </c>
      <c r="F193" s="77">
        <f>'Igneous input'!I177</f>
        <v>43.5</v>
      </c>
      <c r="H193" s="80"/>
      <c r="I193" s="80"/>
      <c r="J193" s="135" t="str">
        <f>'Igneous input'!M177</f>
        <v>11a</v>
      </c>
      <c r="K193" t="str">
        <f>'Igneous input'!Q177</f>
        <v>Plagioclase-bearing Dunite</v>
      </c>
    </row>
    <row r="194" spans="1:11">
      <c r="A194" s="77" t="str">
        <f>'Igneous input'!D178</f>
        <v>807-C5708B</v>
      </c>
      <c r="B194" s="77">
        <f>'Igneous input'!E178</f>
        <v>56</v>
      </c>
      <c r="C194" s="77">
        <f>'Igneous input'!F178</f>
        <v>1</v>
      </c>
      <c r="D194" s="76" t="str">
        <f>'Igneous input'!G178</f>
        <v>56-1</v>
      </c>
      <c r="E194" s="77">
        <f>'Igneous input'!H178</f>
        <v>0</v>
      </c>
      <c r="F194" s="77">
        <f>'Igneous input'!I178</f>
        <v>85.5</v>
      </c>
      <c r="H194" s="80"/>
      <c r="I194" s="80"/>
      <c r="J194" s="135" t="str">
        <f>'Igneous input'!M178</f>
        <v>11a</v>
      </c>
      <c r="K194" t="str">
        <f>'Igneous input'!Q178</f>
        <v>Plagioclase-bearing Dunite</v>
      </c>
    </row>
    <row r="195" spans="1:11">
      <c r="A195" s="77" t="str">
        <f>'Igneous input'!D179</f>
        <v>807-C5708B</v>
      </c>
      <c r="B195" s="77">
        <f>'Igneous input'!E179</f>
        <v>56</v>
      </c>
      <c r="C195" s="77">
        <f>'Igneous input'!F179</f>
        <v>2</v>
      </c>
      <c r="D195" s="76" t="str">
        <f>'Igneous input'!G179</f>
        <v>56-2</v>
      </c>
      <c r="E195" s="77">
        <f>'Igneous input'!H179</f>
        <v>0</v>
      </c>
      <c r="F195" s="77">
        <f>'Igneous input'!I179</f>
        <v>83.5</v>
      </c>
      <c r="H195" s="80"/>
      <c r="I195" s="80"/>
      <c r="J195" s="135" t="str">
        <f>'Igneous input'!M179</f>
        <v>11a</v>
      </c>
      <c r="K195" t="str">
        <f>'Igneous input'!Q179</f>
        <v>Plagioclase-bearing Dunite</v>
      </c>
    </row>
    <row r="196" spans="1:11">
      <c r="A196" s="77" t="str">
        <f>'Igneous input'!D180</f>
        <v>807-C5708B</v>
      </c>
      <c r="B196" s="77">
        <f>'Igneous input'!E180</f>
        <v>56</v>
      </c>
      <c r="C196" s="77">
        <f>'Igneous input'!F180</f>
        <v>3</v>
      </c>
      <c r="D196" s="76" t="str">
        <f>'Igneous input'!G180</f>
        <v>56-3</v>
      </c>
      <c r="E196" s="77">
        <f>'Igneous input'!H180</f>
        <v>0</v>
      </c>
      <c r="F196" s="77">
        <f>'Igneous input'!I180</f>
        <v>78</v>
      </c>
      <c r="H196" s="80"/>
      <c r="I196" s="80"/>
      <c r="J196" s="135" t="str">
        <f>'Igneous input'!M180</f>
        <v>11a</v>
      </c>
      <c r="K196" t="str">
        <f>'Igneous input'!Q180</f>
        <v>Plagioclase-bearing Dunite</v>
      </c>
    </row>
    <row r="197" spans="1:11">
      <c r="A197" s="77" t="str">
        <f>'Igneous input'!D181</f>
        <v>807-C5708B</v>
      </c>
      <c r="B197" s="77">
        <f>'Igneous input'!E181</f>
        <v>56</v>
      </c>
      <c r="C197" s="77">
        <f>'Igneous input'!F181</f>
        <v>4</v>
      </c>
      <c r="D197" s="76" t="str">
        <f>'Igneous input'!G181</f>
        <v>56-4</v>
      </c>
      <c r="E197" s="77">
        <f>'Igneous input'!H181</f>
        <v>0</v>
      </c>
      <c r="F197" s="77">
        <f>'Igneous input'!I181</f>
        <v>67</v>
      </c>
      <c r="H197" s="80"/>
      <c r="I197" s="80"/>
      <c r="J197" s="135" t="str">
        <f>'Igneous input'!M181</f>
        <v>11a</v>
      </c>
      <c r="K197" t="str">
        <f>'Igneous input'!Q181</f>
        <v>Plagioclase-bearing Dunite</v>
      </c>
    </row>
    <row r="198" spans="1:11">
      <c r="A198" s="77" t="str">
        <f>'Igneous input'!D182</f>
        <v>807-C5708B</v>
      </c>
      <c r="B198" s="77">
        <f>'Igneous input'!E182</f>
        <v>57</v>
      </c>
      <c r="C198" s="77">
        <f>'Igneous input'!F182</f>
        <v>1</v>
      </c>
      <c r="D198" s="76" t="str">
        <f>'Igneous input'!G182</f>
        <v>57-1</v>
      </c>
      <c r="E198" s="77">
        <f>'Igneous input'!H182</f>
        <v>0</v>
      </c>
      <c r="F198" s="77">
        <f>'Igneous input'!I182</f>
        <v>85</v>
      </c>
      <c r="H198" s="80"/>
      <c r="I198" s="80"/>
      <c r="J198" s="135" t="str">
        <f>'Igneous input'!M182</f>
        <v>11a</v>
      </c>
      <c r="K198" t="str">
        <f>'Igneous input'!Q182</f>
        <v>Plagioclase-bearing Dunite</v>
      </c>
    </row>
    <row r="199" spans="1:11">
      <c r="A199" s="77" t="str">
        <f>'Igneous input'!D183</f>
        <v>807-C5708B</v>
      </c>
      <c r="B199" s="77">
        <f>'Igneous input'!E183</f>
        <v>57</v>
      </c>
      <c r="C199" s="77">
        <f>'Igneous input'!F183</f>
        <v>2</v>
      </c>
      <c r="D199" s="76" t="str">
        <f>'Igneous input'!G183</f>
        <v>57-2</v>
      </c>
      <c r="E199" s="77">
        <f>'Igneous input'!H183</f>
        <v>0</v>
      </c>
      <c r="F199" s="77">
        <f>'Igneous input'!I183</f>
        <v>80.5</v>
      </c>
      <c r="H199" s="80"/>
      <c r="I199" s="80"/>
      <c r="J199" s="135" t="str">
        <f>'Igneous input'!M183</f>
        <v>11a</v>
      </c>
      <c r="K199" t="str">
        <f>'Igneous input'!Q183</f>
        <v>Plagioclase-bearing Dunite</v>
      </c>
    </row>
    <row r="200" spans="1:11">
      <c r="A200" s="77" t="str">
        <f>'Igneous input'!D184</f>
        <v>807-C5708B</v>
      </c>
      <c r="B200" s="77">
        <f>'Igneous input'!E184</f>
        <v>57</v>
      </c>
      <c r="C200" s="77">
        <f>'Igneous input'!F184</f>
        <v>3</v>
      </c>
      <c r="D200" s="76" t="str">
        <f>'Igneous input'!G184</f>
        <v>57-3</v>
      </c>
      <c r="E200" s="77">
        <f>'Igneous input'!H184</f>
        <v>0</v>
      </c>
      <c r="F200" s="77">
        <f>'Igneous input'!I184</f>
        <v>89.5</v>
      </c>
      <c r="H200" s="80"/>
      <c r="I200" s="80"/>
      <c r="J200" s="135" t="str">
        <f>'Igneous input'!M184</f>
        <v>11a</v>
      </c>
      <c r="K200" t="str">
        <f>'Igneous input'!Q184</f>
        <v>Plagioclase-bearing Dunite</v>
      </c>
    </row>
    <row r="201" spans="1:11">
      <c r="A201" s="77" t="str">
        <f>'Igneous input'!D185</f>
        <v>807-C5708B</v>
      </c>
      <c r="B201" s="77">
        <f>'Igneous input'!E185</f>
        <v>57</v>
      </c>
      <c r="C201" s="77">
        <f>'Igneous input'!F185</f>
        <v>4</v>
      </c>
      <c r="D201" s="76" t="str">
        <f>'Igneous input'!G185</f>
        <v>57-4</v>
      </c>
      <c r="E201" s="77">
        <f>'Igneous input'!H185</f>
        <v>0</v>
      </c>
      <c r="F201" s="77">
        <f>'Igneous input'!I185</f>
        <v>76</v>
      </c>
      <c r="H201" s="80"/>
      <c r="I201" s="80"/>
      <c r="J201" s="135" t="str">
        <f>'Igneous input'!M185</f>
        <v>11a</v>
      </c>
      <c r="K201" t="str">
        <f>'Igneous input'!Q185</f>
        <v>Plagioclase-bearing Dunite</v>
      </c>
    </row>
    <row r="202" spans="1:11">
      <c r="A202" s="77" t="str">
        <f>'Igneous input'!D186</f>
        <v>807-C5708B</v>
      </c>
      <c r="B202" s="77">
        <f>'Igneous input'!E186</f>
        <v>58</v>
      </c>
      <c r="C202" s="77">
        <f>'Igneous input'!F186</f>
        <v>1</v>
      </c>
      <c r="D202" s="76" t="str">
        <f>'Igneous input'!G186</f>
        <v>58-1</v>
      </c>
      <c r="E202" s="77">
        <f>'Igneous input'!H186</f>
        <v>0</v>
      </c>
      <c r="F202" s="77">
        <f>'Igneous input'!I186</f>
        <v>82</v>
      </c>
      <c r="H202" s="80"/>
      <c r="I202" s="80"/>
      <c r="J202" s="135" t="str">
        <f>'Igneous input'!M186</f>
        <v>11a</v>
      </c>
      <c r="K202" t="str">
        <f>'Igneous input'!Q186</f>
        <v>Plagioclase-bearing Dunite</v>
      </c>
    </row>
    <row r="203" spans="1:11">
      <c r="A203" s="77" t="str">
        <f>'Igneous input'!D187</f>
        <v>807-C5708B</v>
      </c>
      <c r="B203" s="77">
        <f>'Igneous input'!E187</f>
        <v>58</v>
      </c>
      <c r="C203" s="77">
        <f>'Igneous input'!F187</f>
        <v>2</v>
      </c>
      <c r="D203" s="76" t="str">
        <f>'Igneous input'!G187</f>
        <v>58-2</v>
      </c>
      <c r="E203" s="77">
        <f>'Igneous input'!H187</f>
        <v>0</v>
      </c>
      <c r="F203" s="77">
        <f>'Igneous input'!I187</f>
        <v>83</v>
      </c>
      <c r="H203" s="80"/>
      <c r="I203" s="80"/>
      <c r="J203" s="135" t="str">
        <f>'Igneous input'!M187</f>
        <v>11a</v>
      </c>
      <c r="K203" t="str">
        <f>'Igneous input'!Q187</f>
        <v>Plagioclase-bearing Dunite</v>
      </c>
    </row>
    <row r="204" spans="1:11">
      <c r="A204" s="77" t="str">
        <f>'Igneous input'!D188</f>
        <v>807-C5708B</v>
      </c>
      <c r="B204" s="77">
        <f>'Igneous input'!E188</f>
        <v>58</v>
      </c>
      <c r="C204" s="77">
        <f>'Igneous input'!F188</f>
        <v>3</v>
      </c>
      <c r="D204" s="76" t="str">
        <f>'Igneous input'!G188</f>
        <v>58-3</v>
      </c>
      <c r="E204" s="77">
        <f>'Igneous input'!H188</f>
        <v>0</v>
      </c>
      <c r="F204" s="77">
        <f>'Igneous input'!I188</f>
        <v>4</v>
      </c>
      <c r="H204" s="80"/>
      <c r="I204" s="80"/>
      <c r="J204" s="135" t="str">
        <f>'Igneous input'!M188</f>
        <v>11a</v>
      </c>
      <c r="K204" t="str">
        <f>'Igneous input'!Q188</f>
        <v>Plagioclase-bearing Dunite</v>
      </c>
    </row>
    <row r="205" spans="1:11">
      <c r="A205" s="77" t="str">
        <f>'Igneous input'!D189</f>
        <v>807-C5708B</v>
      </c>
      <c r="B205" s="77">
        <f>'Igneous input'!E189</f>
        <v>58</v>
      </c>
      <c r="C205" s="77">
        <f>'Igneous input'!F189</f>
        <v>3</v>
      </c>
      <c r="D205" s="76" t="str">
        <f>'Igneous input'!G189</f>
        <v>58-3</v>
      </c>
      <c r="E205" s="77">
        <f>'Igneous input'!H189</f>
        <v>4</v>
      </c>
      <c r="F205" s="77">
        <f>'Igneous input'!I189</f>
        <v>82</v>
      </c>
      <c r="H205" s="80"/>
      <c r="I205" s="80"/>
      <c r="J205" s="135" t="str">
        <f>'Igneous input'!M189</f>
        <v>11b</v>
      </c>
      <c r="K205" t="str">
        <f>'Igneous input'!Q189</f>
        <v>Spinel-rich Dunite</v>
      </c>
    </row>
    <row r="206" spans="1:11">
      <c r="A206" s="77" t="str">
        <f>'Igneous input'!D190</f>
        <v>807-C5708B</v>
      </c>
      <c r="B206" s="77">
        <f>'Igneous input'!E190</f>
        <v>58</v>
      </c>
      <c r="C206" s="77">
        <f>'Igneous input'!F190</f>
        <v>3</v>
      </c>
      <c r="D206" s="76" t="str">
        <f>'Igneous input'!G190</f>
        <v>58-3</v>
      </c>
      <c r="E206" s="77">
        <f>'Igneous input'!H190</f>
        <v>82</v>
      </c>
      <c r="F206" s="77">
        <f>'Igneous input'!I190</f>
        <v>92</v>
      </c>
      <c r="H206" s="80"/>
      <c r="I206" s="80"/>
      <c r="J206" s="135" t="str">
        <f>'Igneous input'!M190</f>
        <v>11c</v>
      </c>
      <c r="K206" t="str">
        <f>'Igneous input'!Q190</f>
        <v>Dunite</v>
      </c>
    </row>
    <row r="207" spans="1:11">
      <c r="A207" s="77" t="str">
        <f>'Igneous input'!D191</f>
        <v>807-C5708B</v>
      </c>
      <c r="B207" s="77">
        <f>'Igneous input'!E191</f>
        <v>58</v>
      </c>
      <c r="C207" s="77">
        <f>'Igneous input'!F191</f>
        <v>4</v>
      </c>
      <c r="D207" s="76" t="str">
        <f>'Igneous input'!G191</f>
        <v>58-4</v>
      </c>
      <c r="E207" s="77">
        <f>'Igneous input'!H191</f>
        <v>0</v>
      </c>
      <c r="F207" s="77">
        <f>'Igneous input'!I191</f>
        <v>52</v>
      </c>
      <c r="H207" s="80"/>
      <c r="I207" s="80"/>
      <c r="J207" s="135" t="str">
        <f>'Igneous input'!M191</f>
        <v>11c</v>
      </c>
      <c r="K207" t="str">
        <f>'Igneous input'!Q191</f>
        <v>Dunite</v>
      </c>
    </row>
    <row r="208" spans="1:11">
      <c r="A208" s="77" t="str">
        <f>'Igneous input'!D192</f>
        <v>807-C5708B</v>
      </c>
      <c r="B208" s="77">
        <f>'Igneous input'!E192</f>
        <v>59</v>
      </c>
      <c r="C208" s="77">
        <f>'Igneous input'!F192</f>
        <v>1</v>
      </c>
      <c r="D208" s="76" t="str">
        <f>'Igneous input'!G192</f>
        <v>59-1</v>
      </c>
      <c r="E208" s="77">
        <f>'Igneous input'!H192</f>
        <v>0</v>
      </c>
      <c r="F208" s="77">
        <f>'Igneous input'!I192</f>
        <v>100</v>
      </c>
      <c r="H208" s="80"/>
      <c r="I208" s="80"/>
      <c r="J208" s="135" t="str">
        <f>'Igneous input'!M192</f>
        <v>11c</v>
      </c>
      <c r="K208" t="str">
        <f>'Igneous input'!Q192</f>
        <v>Dunite</v>
      </c>
    </row>
    <row r="209" spans="1:11">
      <c r="A209" s="77" t="str">
        <f>'Igneous input'!D193</f>
        <v>807-C5708B</v>
      </c>
      <c r="B209" s="77">
        <f>'Igneous input'!E193</f>
        <v>59</v>
      </c>
      <c r="C209" s="77">
        <f>'Igneous input'!F193</f>
        <v>2</v>
      </c>
      <c r="D209" s="76" t="str">
        <f>'Igneous input'!G193</f>
        <v>59-2</v>
      </c>
      <c r="E209" s="77">
        <f>'Igneous input'!H193</f>
        <v>0</v>
      </c>
      <c r="F209" s="77">
        <f>'Igneous input'!I193</f>
        <v>97.5</v>
      </c>
      <c r="H209" s="80"/>
      <c r="I209" s="80"/>
      <c r="J209" s="135" t="str">
        <f>'Igneous input'!M193</f>
        <v>11c</v>
      </c>
      <c r="K209" t="str">
        <f>'Igneous input'!Q193</f>
        <v>Dunite</v>
      </c>
    </row>
    <row r="210" spans="1:11">
      <c r="A210" s="77" t="str">
        <f>'Igneous input'!D194</f>
        <v>807-C5708B</v>
      </c>
      <c r="B210" s="77">
        <f>'Igneous input'!E194</f>
        <v>59</v>
      </c>
      <c r="C210" s="77">
        <f>'Igneous input'!F194</f>
        <v>3</v>
      </c>
      <c r="D210" s="76" t="str">
        <f>'Igneous input'!G194</f>
        <v>59-3</v>
      </c>
      <c r="E210" s="77">
        <f>'Igneous input'!H194</f>
        <v>0</v>
      </c>
      <c r="F210" s="77">
        <f>'Igneous input'!I194</f>
        <v>74.5</v>
      </c>
      <c r="H210" s="80"/>
      <c r="I210" s="80"/>
      <c r="J210" s="135" t="str">
        <f>'Igneous input'!M194</f>
        <v>11c</v>
      </c>
      <c r="K210" t="str">
        <f>'Igneous input'!Q194</f>
        <v>Dunite</v>
      </c>
    </row>
    <row r="211" spans="1:11">
      <c r="A211" s="77" t="str">
        <f>'Igneous input'!D195</f>
        <v>807-C5708B</v>
      </c>
      <c r="B211" s="77">
        <f>'Igneous input'!E195</f>
        <v>59</v>
      </c>
      <c r="C211" s="77">
        <f>'Igneous input'!F195</f>
        <v>4</v>
      </c>
      <c r="D211" s="76" t="str">
        <f>'Igneous input'!G195</f>
        <v>59-4</v>
      </c>
      <c r="E211" s="77">
        <f>'Igneous input'!H195</f>
        <v>0</v>
      </c>
      <c r="F211" s="77">
        <f>'Igneous input'!I195</f>
        <v>55.5</v>
      </c>
      <c r="H211" s="80"/>
      <c r="I211" s="80"/>
      <c r="J211" s="135" t="str">
        <f>'Igneous input'!M195</f>
        <v>11c</v>
      </c>
      <c r="K211" t="str">
        <f>'Igneous input'!Q195</f>
        <v>Dunite</v>
      </c>
    </row>
    <row r="212" spans="1:11">
      <c r="A212" s="77" t="str">
        <f>'Igneous input'!D196</f>
        <v>807-C5708B</v>
      </c>
      <c r="B212" s="77">
        <f>'Igneous input'!E196</f>
        <v>60</v>
      </c>
      <c r="C212" s="77">
        <f>'Igneous input'!F196</f>
        <v>1</v>
      </c>
      <c r="D212" s="76" t="str">
        <f>'Igneous input'!G196</f>
        <v>60-1</v>
      </c>
      <c r="E212" s="77">
        <f>'Igneous input'!H196</f>
        <v>0</v>
      </c>
      <c r="F212" s="77">
        <f>'Igneous input'!I196</f>
        <v>64.5</v>
      </c>
      <c r="H212" s="80"/>
      <c r="I212" s="80"/>
      <c r="J212" s="135" t="str">
        <f>'Igneous input'!M196</f>
        <v>11c</v>
      </c>
      <c r="K212" t="str">
        <f>'Igneous input'!Q196</f>
        <v>Dunite</v>
      </c>
    </row>
    <row r="213" spans="1:11">
      <c r="A213" s="77" t="str">
        <f>'Igneous input'!D197</f>
        <v>807-C5708B</v>
      </c>
      <c r="B213" s="77">
        <f>'Igneous input'!E197</f>
        <v>60</v>
      </c>
      <c r="C213" s="77">
        <f>'Igneous input'!F197</f>
        <v>2</v>
      </c>
      <c r="D213" s="76" t="str">
        <f>'Igneous input'!G197</f>
        <v>60-2</v>
      </c>
      <c r="E213" s="77">
        <f>'Igneous input'!H197</f>
        <v>0</v>
      </c>
      <c r="F213" s="77">
        <f>'Igneous input'!I197</f>
        <v>53</v>
      </c>
      <c r="H213" s="80"/>
      <c r="I213" s="80"/>
      <c r="J213" s="135" t="str">
        <f>'Igneous input'!M197</f>
        <v>11c</v>
      </c>
      <c r="K213" t="str">
        <f>'Igneous input'!Q197</f>
        <v>Dunite</v>
      </c>
    </row>
    <row r="214" spans="1:11">
      <c r="A214" s="77" t="str">
        <f>'Igneous input'!D198</f>
        <v>807-C5708B</v>
      </c>
      <c r="B214" s="77">
        <f>'Igneous input'!E198</f>
        <v>60</v>
      </c>
      <c r="C214" s="77">
        <f>'Igneous input'!F198</f>
        <v>2</v>
      </c>
      <c r="D214" s="76" t="str">
        <f>'Igneous input'!G198</f>
        <v>60-2</v>
      </c>
      <c r="E214" s="77">
        <f>'Igneous input'!H198</f>
        <v>53</v>
      </c>
      <c r="F214" s="77">
        <f>'Igneous input'!I198</f>
        <v>89.5</v>
      </c>
      <c r="H214" s="80"/>
      <c r="I214" s="80"/>
      <c r="J214" s="135" t="str">
        <f>'Igneous input'!M198</f>
        <v>12a</v>
      </c>
      <c r="K214" t="str">
        <f>'Igneous input'!Q198</f>
        <v>Harzburgite</v>
      </c>
    </row>
    <row r="215" spans="1:11">
      <c r="A215" s="77" t="str">
        <f>'Igneous input'!D199</f>
        <v>807-C5708B</v>
      </c>
      <c r="B215" s="77">
        <f>'Igneous input'!E199</f>
        <v>60</v>
      </c>
      <c r="C215" s="77">
        <f>'Igneous input'!F199</f>
        <v>3</v>
      </c>
      <c r="D215" s="76" t="str">
        <f>'Igneous input'!G199</f>
        <v>60-3</v>
      </c>
      <c r="E215" s="77">
        <f>'Igneous input'!H199</f>
        <v>0</v>
      </c>
      <c r="F215" s="77">
        <f>'Igneous input'!I199</f>
        <v>20</v>
      </c>
      <c r="H215" s="80"/>
      <c r="I215" s="80"/>
      <c r="J215" s="135" t="str">
        <f>'Igneous input'!M199</f>
        <v>12a</v>
      </c>
      <c r="K215" t="str">
        <f>'Igneous input'!Q199</f>
        <v>Harzburgite</v>
      </c>
    </row>
    <row r="216" spans="1:11">
      <c r="A216" s="77" t="str">
        <f>'Igneous input'!D200</f>
        <v>807-C5708B</v>
      </c>
      <c r="B216" s="77">
        <f>'Igneous input'!E200</f>
        <v>60</v>
      </c>
      <c r="C216" s="77">
        <f>'Igneous input'!F200</f>
        <v>3</v>
      </c>
      <c r="D216" s="76" t="str">
        <f>'Igneous input'!G200</f>
        <v>60-3</v>
      </c>
      <c r="E216" s="77">
        <f>'Igneous input'!H200</f>
        <v>20</v>
      </c>
      <c r="F216" s="77">
        <f>'Igneous input'!I200</f>
        <v>75.5</v>
      </c>
      <c r="H216" s="80"/>
      <c r="I216" s="80"/>
      <c r="J216" s="135" t="str">
        <f>'Igneous input'!M200</f>
        <v>12b</v>
      </c>
      <c r="K216" t="str">
        <f>'Igneous input'!Q200</f>
        <v>Dunite</v>
      </c>
    </row>
    <row r="217" spans="1:11">
      <c r="A217" s="77" t="str">
        <f>'Igneous input'!D201</f>
        <v>807-C5708B</v>
      </c>
      <c r="B217" s="77">
        <f>'Igneous input'!E201</f>
        <v>61</v>
      </c>
      <c r="C217" s="77">
        <f>'Igneous input'!F201</f>
        <v>1</v>
      </c>
      <c r="D217" s="76" t="str">
        <f>'Igneous input'!G201</f>
        <v>61-1</v>
      </c>
      <c r="E217" s="77">
        <f>'Igneous input'!H201</f>
        <v>0</v>
      </c>
      <c r="F217" s="77">
        <f>'Igneous input'!I201</f>
        <v>20.5</v>
      </c>
      <c r="H217" s="80"/>
      <c r="I217" s="80"/>
      <c r="J217" s="135" t="str">
        <f>'Igneous input'!M201</f>
        <v xml:space="preserve">12b </v>
      </c>
      <c r="K217" t="str">
        <f>'Igneous input'!Q201</f>
        <v>Dunite</v>
      </c>
    </row>
    <row r="218" spans="1:11">
      <c r="A218" s="77" t="str">
        <f>'Igneous input'!D202</f>
        <v>807-C5708B</v>
      </c>
      <c r="B218" s="77">
        <f>'Igneous input'!E202</f>
        <v>61</v>
      </c>
      <c r="C218" s="77">
        <f>'Igneous input'!F202</f>
        <v>1</v>
      </c>
      <c r="D218" s="76" t="str">
        <f>'Igneous input'!G202</f>
        <v>61-1</v>
      </c>
      <c r="E218" s="77">
        <f>'Igneous input'!H202</f>
        <v>20.5</v>
      </c>
      <c r="F218" s="77">
        <f>'Igneous input'!I202</f>
        <v>31</v>
      </c>
      <c r="H218" s="80"/>
      <c r="I218" s="80"/>
      <c r="J218" s="135" t="str">
        <f>'Igneous input'!M202</f>
        <v>12c</v>
      </c>
      <c r="K218" t="str">
        <f>'Igneous input'!Q202</f>
        <v>Harzburgite</v>
      </c>
    </row>
    <row r="219" spans="1:11">
      <c r="A219" s="77" t="str">
        <f>'Igneous input'!D203</f>
        <v>807-C5708B</v>
      </c>
      <c r="B219" s="77">
        <f>'Igneous input'!E203</f>
        <v>61</v>
      </c>
      <c r="C219" s="77">
        <f>'Igneous input'!F203</f>
        <v>1</v>
      </c>
      <c r="D219" s="76" t="str">
        <f>'Igneous input'!G203</f>
        <v>61-1</v>
      </c>
      <c r="E219" s="77">
        <f>'Igneous input'!H203</f>
        <v>31</v>
      </c>
      <c r="F219" s="77">
        <f>'Igneous input'!I203</f>
        <v>79</v>
      </c>
      <c r="H219" s="80"/>
      <c r="I219" s="80"/>
      <c r="J219" s="135" t="str">
        <f>'Igneous input'!M203</f>
        <v>12d</v>
      </c>
      <c r="K219" t="str">
        <f>'Igneous input'!Q203</f>
        <v>Dunite</v>
      </c>
    </row>
    <row r="220" spans="1:11">
      <c r="A220" s="77" t="str">
        <f>'Igneous input'!D204</f>
        <v>807-C5708B</v>
      </c>
      <c r="B220" s="77">
        <f>'Igneous input'!E204</f>
        <v>62</v>
      </c>
      <c r="C220" s="77">
        <f>'Igneous input'!F204</f>
        <v>1</v>
      </c>
      <c r="D220" s="76" t="str">
        <f>'Igneous input'!G204</f>
        <v>62-1</v>
      </c>
      <c r="E220" s="77">
        <f>'Igneous input'!H204</f>
        <v>0</v>
      </c>
      <c r="F220" s="77">
        <f>'Igneous input'!I204</f>
        <v>36</v>
      </c>
      <c r="H220" s="80"/>
      <c r="I220" s="80"/>
      <c r="J220" s="135" t="str">
        <f>'Igneous input'!M204</f>
        <v>12d</v>
      </c>
      <c r="K220" t="str">
        <f>'Igneous input'!Q204</f>
        <v>Dunite</v>
      </c>
    </row>
    <row r="221" spans="1:11">
      <c r="A221" s="77" t="str">
        <f>'Igneous input'!D205</f>
        <v>807-C5708B</v>
      </c>
      <c r="B221" s="77">
        <f>'Igneous input'!E205</f>
        <v>62</v>
      </c>
      <c r="C221" s="77">
        <f>'Igneous input'!F205</f>
        <v>1</v>
      </c>
      <c r="D221" s="76" t="str">
        <f>'Igneous input'!G205</f>
        <v>62-1</v>
      </c>
      <c r="E221" s="77">
        <f>'Igneous input'!H205</f>
        <v>36</v>
      </c>
      <c r="F221" s="77">
        <f>'Igneous input'!I205</f>
        <v>76</v>
      </c>
      <c r="H221" s="80"/>
      <c r="I221" s="80"/>
      <c r="J221" s="135" t="str">
        <f>'Igneous input'!M205</f>
        <v>12e</v>
      </c>
      <c r="K221" t="str">
        <f>'Igneous input'!Q205</f>
        <v>Harzburgite</v>
      </c>
    </row>
    <row r="222" spans="1:11">
      <c r="A222" s="77" t="str">
        <f>'Igneous input'!D206</f>
        <v>807-C5708B</v>
      </c>
      <c r="B222" s="77">
        <f>'Igneous input'!E206</f>
        <v>62</v>
      </c>
      <c r="C222" s="77">
        <f>'Igneous input'!F206</f>
        <v>2</v>
      </c>
      <c r="D222" s="76" t="str">
        <f>'Igneous input'!G206</f>
        <v>62-2</v>
      </c>
      <c r="E222" s="77">
        <f>'Igneous input'!H206</f>
        <v>0</v>
      </c>
      <c r="F222" s="77">
        <f>'Igneous input'!I206</f>
        <v>98</v>
      </c>
      <c r="H222" s="80"/>
      <c r="I222" s="80"/>
      <c r="J222" s="135" t="str">
        <f>'Igneous input'!M206</f>
        <v>12e</v>
      </c>
      <c r="K222" t="str">
        <f>'Igneous input'!Q206</f>
        <v>Harzburgite</v>
      </c>
    </row>
    <row r="223" spans="1:11">
      <c r="A223" s="77" t="str">
        <f>'Igneous input'!D207</f>
        <v>807-C5708B</v>
      </c>
      <c r="B223" s="77">
        <f>'Igneous input'!E207</f>
        <v>62</v>
      </c>
      <c r="C223" s="77">
        <f>'Igneous input'!F207</f>
        <v>3</v>
      </c>
      <c r="D223" s="76" t="str">
        <f>'Igneous input'!G207</f>
        <v>62-3</v>
      </c>
      <c r="E223" s="77">
        <f>'Igneous input'!H207</f>
        <v>0</v>
      </c>
      <c r="F223" s="77">
        <f>'Igneous input'!I207</f>
        <v>73.5</v>
      </c>
      <c r="H223" s="80"/>
      <c r="I223" s="80"/>
      <c r="J223" s="135" t="str">
        <f>'Igneous input'!M207</f>
        <v>12e</v>
      </c>
      <c r="K223" t="str">
        <f>'Igneous input'!Q207</f>
        <v>Harzburgite</v>
      </c>
    </row>
    <row r="224" spans="1:11">
      <c r="A224" s="77" t="str">
        <f>'Igneous input'!D208</f>
        <v>807-C5708B</v>
      </c>
      <c r="B224" s="77">
        <f>'Igneous input'!E208</f>
        <v>62</v>
      </c>
      <c r="C224" s="77">
        <f>'Igneous input'!F208</f>
        <v>4</v>
      </c>
      <c r="D224" s="76" t="str">
        <f>'Igneous input'!G208</f>
        <v>62-4</v>
      </c>
      <c r="E224" s="77">
        <f>'Igneous input'!H208</f>
        <v>0</v>
      </c>
      <c r="F224" s="77">
        <f>'Igneous input'!I208</f>
        <v>46</v>
      </c>
      <c r="H224" s="80"/>
      <c r="I224" s="80"/>
      <c r="J224" s="135" t="str">
        <f>'Igneous input'!M208</f>
        <v>12e</v>
      </c>
      <c r="K224" t="str">
        <f>'Igneous input'!Q208</f>
        <v>Harzburgite</v>
      </c>
    </row>
    <row r="225" spans="1:11">
      <c r="A225" s="77" t="str">
        <f>'Igneous input'!D209</f>
        <v>807-C5708B</v>
      </c>
      <c r="B225" s="77">
        <f>'Igneous input'!E209</f>
        <v>62</v>
      </c>
      <c r="C225" s="77">
        <f>'Igneous input'!F209</f>
        <v>4</v>
      </c>
      <c r="D225" s="76" t="str">
        <f>'Igneous input'!G209</f>
        <v>62-4</v>
      </c>
      <c r="E225" s="77">
        <f>'Igneous input'!H209</f>
        <v>46</v>
      </c>
      <c r="F225" s="77">
        <f>'Igneous input'!I209</f>
        <v>69.5</v>
      </c>
      <c r="H225" s="80"/>
      <c r="I225" s="80"/>
      <c r="J225" s="135" t="str">
        <f>'Igneous input'!M209</f>
        <v>12f</v>
      </c>
      <c r="K225" t="str">
        <f>'Igneous input'!Q209</f>
        <v>Orthopyroxene-bearing  Dunite</v>
      </c>
    </row>
    <row r="226" spans="1:11">
      <c r="A226" s="77" t="str">
        <f>'Igneous input'!D210</f>
        <v>807-C5708B</v>
      </c>
      <c r="B226" s="77">
        <f>'Igneous input'!E210</f>
        <v>63</v>
      </c>
      <c r="C226" s="77">
        <f>'Igneous input'!F210</f>
        <v>1</v>
      </c>
      <c r="D226" s="76" t="str">
        <f>'Igneous input'!G210</f>
        <v>63-1</v>
      </c>
      <c r="E226" s="77">
        <f>'Igneous input'!H210</f>
        <v>0</v>
      </c>
      <c r="F226" s="77">
        <f>'Igneous input'!I210</f>
        <v>57.5</v>
      </c>
      <c r="H226" s="80"/>
      <c r="I226" s="80"/>
      <c r="J226" s="135" t="str">
        <f>'Igneous input'!M210</f>
        <v>12f</v>
      </c>
      <c r="K226" t="str">
        <f>'Igneous input'!Q210</f>
        <v>Orthopyroxene-bearing  Dunite</v>
      </c>
    </row>
    <row r="227" spans="1:11">
      <c r="A227" s="77" t="str">
        <f>'Igneous input'!D211</f>
        <v>807-C5708B</v>
      </c>
      <c r="B227" s="77">
        <f>'Igneous input'!E211</f>
        <v>63</v>
      </c>
      <c r="C227" s="77">
        <f>'Igneous input'!F211</f>
        <v>2</v>
      </c>
      <c r="D227" s="76" t="str">
        <f>'Igneous input'!G211</f>
        <v>63-2</v>
      </c>
      <c r="E227" s="77">
        <f>'Igneous input'!H211</f>
        <v>0</v>
      </c>
      <c r="F227" s="77">
        <f>'Igneous input'!I211</f>
        <v>74</v>
      </c>
      <c r="H227" s="80"/>
      <c r="I227" s="80"/>
      <c r="J227" s="135" t="str">
        <f>'Igneous input'!M211</f>
        <v>12f</v>
      </c>
      <c r="K227" t="str">
        <f>'Igneous input'!Q211</f>
        <v>Orthopyroxene-bearing  Dunite</v>
      </c>
    </row>
    <row r="228" spans="1:11">
      <c r="A228" s="77" t="str">
        <f>'Igneous input'!D212</f>
        <v>807-C5708B</v>
      </c>
      <c r="B228" s="77">
        <f>'Igneous input'!E212</f>
        <v>63</v>
      </c>
      <c r="C228" s="77">
        <f>'Igneous input'!F212</f>
        <v>3</v>
      </c>
      <c r="D228" s="76" t="str">
        <f>'Igneous input'!G212</f>
        <v>63-3</v>
      </c>
      <c r="E228" s="77">
        <f>'Igneous input'!H212</f>
        <v>0</v>
      </c>
      <c r="F228" s="77">
        <f>'Igneous input'!I212</f>
        <v>75</v>
      </c>
      <c r="H228" s="80"/>
      <c r="I228" s="80"/>
      <c r="J228" s="135" t="str">
        <f>'Igneous input'!M212</f>
        <v>12f</v>
      </c>
      <c r="K228" t="str">
        <f>'Igneous input'!Q212</f>
        <v>Orthopyroxene-bearing  Dunite</v>
      </c>
    </row>
    <row r="229" spans="1:11">
      <c r="A229" s="77" t="str">
        <f>'Igneous input'!D213</f>
        <v>807-C5708B</v>
      </c>
      <c r="B229" s="77">
        <f>'Igneous input'!E213</f>
        <v>63</v>
      </c>
      <c r="C229" s="77">
        <f>'Igneous input'!F213</f>
        <v>4</v>
      </c>
      <c r="D229" s="76" t="str">
        <f>'Igneous input'!G213</f>
        <v>63-4</v>
      </c>
      <c r="E229" s="77">
        <f>'Igneous input'!H213</f>
        <v>0</v>
      </c>
      <c r="F229" s="77">
        <f>'Igneous input'!I213</f>
        <v>93</v>
      </c>
      <c r="H229" s="80"/>
      <c r="I229" s="80"/>
      <c r="J229" s="135" t="str">
        <f>'Igneous input'!M213</f>
        <v>12f</v>
      </c>
      <c r="K229" t="str">
        <f>'Igneous input'!Q213</f>
        <v>Orthopyroxene-bearing  Dunite</v>
      </c>
    </row>
    <row r="230" spans="1:11">
      <c r="A230" s="77" t="str">
        <f>'Igneous input'!D214</f>
        <v>807-C5708B</v>
      </c>
      <c r="B230" s="77">
        <f>'Igneous input'!E214</f>
        <v>64</v>
      </c>
      <c r="C230" s="77">
        <f>'Igneous input'!F214</f>
        <v>1</v>
      </c>
      <c r="D230" s="76" t="str">
        <f>'Igneous input'!G214</f>
        <v>64-1</v>
      </c>
      <c r="E230" s="77">
        <f>'Igneous input'!H214</f>
        <v>0</v>
      </c>
      <c r="F230" s="77">
        <f>'Igneous input'!I214</f>
        <v>90</v>
      </c>
      <c r="H230" s="80"/>
      <c r="I230" s="80"/>
      <c r="J230" s="135" t="str">
        <f>'Igneous input'!M214</f>
        <v>12f</v>
      </c>
      <c r="K230" t="str">
        <f>'Igneous input'!Q214</f>
        <v>Orthopyroxene-bearing  Dunite</v>
      </c>
    </row>
    <row r="231" spans="1:11">
      <c r="A231" s="77" t="str">
        <f>'Igneous input'!D215</f>
        <v>807-C5708B</v>
      </c>
      <c r="B231" s="77">
        <f>'Igneous input'!E215</f>
        <v>64</v>
      </c>
      <c r="C231" s="77">
        <f>'Igneous input'!F215</f>
        <v>2</v>
      </c>
      <c r="D231" s="76" t="str">
        <f>'Igneous input'!G215</f>
        <v>64-2</v>
      </c>
      <c r="E231" s="77">
        <f>'Igneous input'!H215</f>
        <v>0</v>
      </c>
      <c r="F231" s="77">
        <f>'Igneous input'!I215</f>
        <v>90</v>
      </c>
      <c r="H231" s="80"/>
      <c r="I231" s="80"/>
      <c r="J231" s="135" t="str">
        <f>'Igneous input'!M215</f>
        <v>12f</v>
      </c>
      <c r="K231" t="str">
        <f>'Igneous input'!Q215</f>
        <v>Orthopyroxene-bearing  Dunite</v>
      </c>
    </row>
    <row r="232" spans="1:11">
      <c r="A232" s="77" t="str">
        <f>'Igneous input'!D216</f>
        <v>807-C5708B</v>
      </c>
      <c r="B232" s="77">
        <f>'Igneous input'!E216</f>
        <v>65</v>
      </c>
      <c r="C232" s="77">
        <f>'Igneous input'!F216</f>
        <v>1</v>
      </c>
      <c r="D232" s="76" t="str">
        <f>'Igneous input'!G216</f>
        <v>65-1</v>
      </c>
      <c r="E232" s="77">
        <f>'Igneous input'!H216</f>
        <v>0</v>
      </c>
      <c r="F232" s="77">
        <f>'Igneous input'!I216</f>
        <v>36</v>
      </c>
      <c r="H232" s="80"/>
      <c r="I232" s="80"/>
      <c r="J232" s="135" t="str">
        <f>'Igneous input'!M216</f>
        <v>12f</v>
      </c>
      <c r="K232" t="str">
        <f>'Igneous input'!Q216</f>
        <v>Orthopyroxene-bearing  Dunite</v>
      </c>
    </row>
    <row r="233" spans="1:11">
      <c r="A233" s="77" t="str">
        <f>'Igneous input'!D217</f>
        <v>807-C5708B</v>
      </c>
      <c r="B233" s="77">
        <f>'Igneous input'!E217</f>
        <v>65</v>
      </c>
      <c r="C233" s="77">
        <f>'Igneous input'!F217</f>
        <v>2</v>
      </c>
      <c r="D233" s="76" t="str">
        <f>'Igneous input'!G217</f>
        <v>65-2</v>
      </c>
      <c r="E233" s="77">
        <f>'Igneous input'!H217</f>
        <v>0</v>
      </c>
      <c r="F233" s="77">
        <f>'Igneous input'!I217</f>
        <v>16.5</v>
      </c>
      <c r="H233" s="80"/>
      <c r="I233" s="80"/>
      <c r="J233" s="135" t="str">
        <f>'Igneous input'!M217</f>
        <v>12f</v>
      </c>
      <c r="K233" t="str">
        <f>'Igneous input'!Q217</f>
        <v>Orthopyroxene-bearing  Dunite</v>
      </c>
    </row>
    <row r="234" spans="1:11">
      <c r="A234" s="77" t="str">
        <f>'Igneous input'!D218</f>
        <v>807-C5708B</v>
      </c>
      <c r="B234" s="77">
        <f>'Igneous input'!E218</f>
        <v>65</v>
      </c>
      <c r="C234" s="77">
        <f>'Igneous input'!F218</f>
        <v>2</v>
      </c>
      <c r="D234" s="76" t="str">
        <f>'Igneous input'!G218</f>
        <v>65-2</v>
      </c>
      <c r="E234" s="77">
        <f>'Igneous input'!H218</f>
        <v>16.5</v>
      </c>
      <c r="F234" s="77">
        <f>'Igneous input'!I218</f>
        <v>24</v>
      </c>
      <c r="H234" s="80"/>
      <c r="I234" s="80"/>
      <c r="J234" s="135" t="str">
        <f>'Igneous input'!M218</f>
        <v>12g</v>
      </c>
      <c r="K234" t="str">
        <f>'Igneous input'!Q218</f>
        <v>Gabbro</v>
      </c>
    </row>
    <row r="235" spans="1:11">
      <c r="A235" s="77" t="str">
        <f>'Igneous input'!D219</f>
        <v>807-C5708B</v>
      </c>
      <c r="B235" s="77">
        <f>'Igneous input'!E219</f>
        <v>65</v>
      </c>
      <c r="C235" s="77">
        <f>'Igneous input'!F219</f>
        <v>2</v>
      </c>
      <c r="D235" s="76" t="str">
        <f>'Igneous input'!G219</f>
        <v>65-2</v>
      </c>
      <c r="E235" s="77">
        <f>'Igneous input'!H219</f>
        <v>24</v>
      </c>
      <c r="F235" s="77">
        <f>'Igneous input'!I219</f>
        <v>92.5</v>
      </c>
      <c r="H235" s="80"/>
      <c r="I235" s="80"/>
      <c r="J235" s="135" t="str">
        <f>'Igneous input'!M219</f>
        <v>12h</v>
      </c>
      <c r="K235" t="str">
        <f>'Igneous input'!Q219</f>
        <v>Dunite</v>
      </c>
    </row>
    <row r="236" spans="1:11">
      <c r="A236" s="77" t="str">
        <f>'Igneous input'!D220</f>
        <v>807-C5708B</v>
      </c>
      <c r="B236" s="77">
        <f>'Igneous input'!E220</f>
        <v>66</v>
      </c>
      <c r="C236" s="77">
        <f>'Igneous input'!F220</f>
        <v>1</v>
      </c>
      <c r="D236" s="76" t="str">
        <f>'Igneous input'!G220</f>
        <v>66-1</v>
      </c>
      <c r="E236" s="77">
        <f>'Igneous input'!H220</f>
        <v>0</v>
      </c>
      <c r="F236" s="77">
        <f>'Igneous input'!I220</f>
        <v>39</v>
      </c>
      <c r="H236" s="80"/>
      <c r="I236" s="80"/>
      <c r="J236" s="135" t="str">
        <f>'Igneous input'!M220</f>
        <v>12h</v>
      </c>
      <c r="K236" t="str">
        <f>'Igneous input'!Q220</f>
        <v>Dunite</v>
      </c>
    </row>
    <row r="237" spans="1:11">
      <c r="A237" s="77" t="str">
        <f>'Igneous input'!D221</f>
        <v>807-C5708B</v>
      </c>
      <c r="B237" s="77">
        <f>'Igneous input'!E221</f>
        <v>67</v>
      </c>
      <c r="C237" s="77">
        <f>'Igneous input'!F221</f>
        <v>1</v>
      </c>
      <c r="D237" s="76" t="str">
        <f>'Igneous input'!G221</f>
        <v>67-1</v>
      </c>
      <c r="E237" s="77">
        <f>'Igneous input'!H221</f>
        <v>0</v>
      </c>
      <c r="F237" s="77">
        <f>'Igneous input'!I221</f>
        <v>4</v>
      </c>
      <c r="H237" s="80"/>
      <c r="I237" s="80"/>
      <c r="J237" s="135" t="str">
        <f>'Igneous input'!M221</f>
        <v>12h</v>
      </c>
      <c r="K237" t="str">
        <f>'Igneous input'!Q221</f>
        <v>Dunite</v>
      </c>
    </row>
    <row r="238" spans="1:11">
      <c r="A238" s="77" t="str">
        <f>'Igneous input'!D222</f>
        <v>807-C5708B</v>
      </c>
      <c r="B238" s="77">
        <f>'Igneous input'!E222</f>
        <v>67</v>
      </c>
      <c r="C238" s="77">
        <f>'Igneous input'!F222</f>
        <v>1</v>
      </c>
      <c r="D238" s="76" t="str">
        <f>'Igneous input'!G222</f>
        <v>67-1</v>
      </c>
      <c r="E238" s="77">
        <f>'Igneous input'!H222</f>
        <v>4</v>
      </c>
      <c r="F238" s="77">
        <f>'Igneous input'!I222</f>
        <v>81</v>
      </c>
      <c r="H238" s="80"/>
      <c r="I238" s="80"/>
      <c r="J238" s="135" t="str">
        <f>'Igneous input'!M222</f>
        <v>12i</v>
      </c>
      <c r="K238" t="str">
        <f>'Igneous input'!Q222</f>
        <v>Harzburgite</v>
      </c>
    </row>
    <row r="239" spans="1:11">
      <c r="A239" s="77" t="str">
        <f>'Igneous input'!D223</f>
        <v>807-C5708B</v>
      </c>
      <c r="B239" s="77">
        <f>'Igneous input'!E223</f>
        <v>67</v>
      </c>
      <c r="C239" s="77">
        <f>'Igneous input'!F223</f>
        <v>2</v>
      </c>
      <c r="D239" s="76" t="str">
        <f>'Igneous input'!G223</f>
        <v>67-2</v>
      </c>
      <c r="E239" s="77">
        <f>'Igneous input'!H223</f>
        <v>0</v>
      </c>
      <c r="F239" s="77">
        <f>'Igneous input'!I223</f>
        <v>42.5</v>
      </c>
      <c r="H239" s="80"/>
      <c r="I239" s="80"/>
      <c r="J239" s="135" t="str">
        <f>'Igneous input'!M223</f>
        <v>12i</v>
      </c>
      <c r="K239" t="str">
        <f>'Igneous input'!Q223</f>
        <v>Harzburgite</v>
      </c>
    </row>
    <row r="240" spans="1:11">
      <c r="A240" s="77" t="str">
        <f>'Igneous input'!D224</f>
        <v>807-C5708B</v>
      </c>
      <c r="B240" s="77">
        <f>'Igneous input'!E224</f>
        <v>67</v>
      </c>
      <c r="C240" s="77">
        <f>'Igneous input'!F224</f>
        <v>2</v>
      </c>
      <c r="D240" s="76" t="str">
        <f>'Igneous input'!G224</f>
        <v>67-2</v>
      </c>
      <c r="E240" s="77">
        <f>'Igneous input'!H224</f>
        <v>42.5</v>
      </c>
      <c r="F240" s="77">
        <f>'Igneous input'!I224</f>
        <v>90.5</v>
      </c>
      <c r="H240" s="80"/>
      <c r="I240" s="80"/>
      <c r="J240" s="135" t="str">
        <f>'Igneous input'!M224</f>
        <v>12j</v>
      </c>
      <c r="K240" t="str">
        <f>'Igneous input'!Q224</f>
        <v>Orthopyroxene-bearing  Dunite</v>
      </c>
    </row>
    <row r="241" spans="1:11">
      <c r="A241" s="77" t="str">
        <f>'Igneous input'!D225</f>
        <v>807-C5708B</v>
      </c>
      <c r="B241" s="77">
        <f>'Igneous input'!E225</f>
        <v>67</v>
      </c>
      <c r="C241" s="77">
        <f>'Igneous input'!F225</f>
        <v>3</v>
      </c>
      <c r="D241" s="76" t="str">
        <f>'Igneous input'!G225</f>
        <v>67-3</v>
      </c>
      <c r="E241" s="77">
        <f>'Igneous input'!H225</f>
        <v>0</v>
      </c>
      <c r="F241" s="77">
        <f>'Igneous input'!I225</f>
        <v>97</v>
      </c>
      <c r="H241" s="80"/>
      <c r="I241" s="80"/>
      <c r="J241" s="135" t="str">
        <f>'Igneous input'!M225</f>
        <v>12j</v>
      </c>
      <c r="K241" t="str">
        <f>'Igneous input'!Q225</f>
        <v>Orthopyroxene-bearing  Dunite</v>
      </c>
    </row>
    <row r="242" spans="1:11">
      <c r="A242" s="77" t="str">
        <f>'Igneous input'!D226</f>
        <v>807-C5708B</v>
      </c>
      <c r="B242" s="77">
        <f>'Igneous input'!E226</f>
        <v>67</v>
      </c>
      <c r="C242" s="77">
        <f>'Igneous input'!F226</f>
        <v>4</v>
      </c>
      <c r="D242" s="76" t="str">
        <f>'Igneous input'!G226</f>
        <v>67-4</v>
      </c>
      <c r="E242" s="77">
        <f>'Igneous input'!H226</f>
        <v>0</v>
      </c>
      <c r="F242" s="77">
        <f>'Igneous input'!I226</f>
        <v>44</v>
      </c>
      <c r="H242" s="80"/>
      <c r="I242" s="80"/>
      <c r="J242" s="135" t="str">
        <f>'Igneous input'!M226</f>
        <v>12j</v>
      </c>
      <c r="K242" t="str">
        <f>'Igneous input'!Q226</f>
        <v>Orthopyroxene-bearing  Dunite</v>
      </c>
    </row>
    <row r="243" spans="1:11">
      <c r="A243" s="77" t="str">
        <f>'Igneous input'!D227</f>
        <v>807-C5708B</v>
      </c>
      <c r="B243" s="77">
        <f>'Igneous input'!E227</f>
        <v>68</v>
      </c>
      <c r="C243" s="77">
        <f>'Igneous input'!F227</f>
        <v>1</v>
      </c>
      <c r="D243" s="76" t="str">
        <f>'Igneous input'!G227</f>
        <v>68-1</v>
      </c>
      <c r="E243" s="77">
        <f>'Igneous input'!H227</f>
        <v>0</v>
      </c>
      <c r="F243" s="77">
        <f>'Igneous input'!I227</f>
        <v>93</v>
      </c>
      <c r="H243" s="80"/>
      <c r="I243" s="80"/>
      <c r="J243" s="135" t="str">
        <f>'Igneous input'!M227</f>
        <v>12j</v>
      </c>
      <c r="K243" t="str">
        <f>'Igneous input'!Q227</f>
        <v>Orthopyroxene-bearing  Dunite</v>
      </c>
    </row>
    <row r="244" spans="1:11">
      <c r="A244" s="77" t="str">
        <f>'Igneous input'!D228</f>
        <v>807-C5708B</v>
      </c>
      <c r="B244" s="77">
        <f>'Igneous input'!E228</f>
        <v>68</v>
      </c>
      <c r="C244" s="77">
        <f>'Igneous input'!F228</f>
        <v>2</v>
      </c>
      <c r="D244" s="76" t="str">
        <f>'Igneous input'!G228</f>
        <v>68-2</v>
      </c>
      <c r="E244" s="77">
        <f>'Igneous input'!H228</f>
        <v>0</v>
      </c>
      <c r="F244" s="77">
        <f>'Igneous input'!I228</f>
        <v>98.5</v>
      </c>
      <c r="H244" s="80"/>
      <c r="I244" s="80"/>
      <c r="J244" s="135" t="str">
        <f>'Igneous input'!M228</f>
        <v>12j</v>
      </c>
      <c r="K244" t="str">
        <f>'Igneous input'!Q228</f>
        <v>Orthopyroxene-bearing  Dunite</v>
      </c>
    </row>
    <row r="245" spans="1:11">
      <c r="A245" s="77" t="str">
        <f>'Igneous input'!D229</f>
        <v>807-C5708B</v>
      </c>
      <c r="B245" s="77">
        <f>'Igneous input'!E229</f>
        <v>68</v>
      </c>
      <c r="C245" s="77">
        <f>'Igneous input'!F229</f>
        <v>3</v>
      </c>
      <c r="D245" s="76" t="str">
        <f>'Igneous input'!G229</f>
        <v>68-3</v>
      </c>
      <c r="E245" s="77">
        <f>'Igneous input'!H229</f>
        <v>0</v>
      </c>
      <c r="F245" s="77">
        <f>'Igneous input'!I229</f>
        <v>20.5</v>
      </c>
      <c r="H245" s="80"/>
      <c r="I245" s="80"/>
      <c r="J245" s="135" t="str">
        <f>'Igneous input'!M229</f>
        <v>12j</v>
      </c>
      <c r="K245" t="str">
        <f>'Igneous input'!Q229</f>
        <v>Orthopyroxene-bearing  Dunite</v>
      </c>
    </row>
    <row r="246" spans="1:11">
      <c r="A246" s="77" t="str">
        <f>'Igneous input'!D230</f>
        <v>807-C5708B</v>
      </c>
      <c r="B246" s="77">
        <f>'Igneous input'!E230</f>
        <v>68</v>
      </c>
      <c r="C246" s="77">
        <f>'Igneous input'!F230</f>
        <v>3</v>
      </c>
      <c r="D246" s="76" t="str">
        <f>'Igneous input'!G230</f>
        <v>68-3</v>
      </c>
      <c r="E246" s="77">
        <f>'Igneous input'!H230</f>
        <v>20.5</v>
      </c>
      <c r="F246" s="77">
        <f>'Igneous input'!I230</f>
        <v>95</v>
      </c>
      <c r="H246" s="80"/>
      <c r="I246" s="80"/>
      <c r="J246" s="135" t="str">
        <f>'Igneous input'!M230</f>
        <v>12k</v>
      </c>
      <c r="K246" t="str">
        <f>'Igneous input'!Q230</f>
        <v>Harzburgite</v>
      </c>
    </row>
    <row r="247" spans="1:11">
      <c r="A247" s="77" t="str">
        <f>'Igneous input'!D231</f>
        <v>807-C5708B</v>
      </c>
      <c r="B247" s="77">
        <f>'Igneous input'!E231</f>
        <v>68</v>
      </c>
      <c r="C247" s="77">
        <f>'Igneous input'!F231</f>
        <v>4</v>
      </c>
      <c r="D247" s="76" t="str">
        <f>'Igneous input'!G231</f>
        <v>68-4</v>
      </c>
      <c r="E247" s="77">
        <f>'Igneous input'!H231</f>
        <v>0</v>
      </c>
      <c r="F247" s="77">
        <f>'Igneous input'!I231</f>
        <v>23</v>
      </c>
      <c r="H247" s="80"/>
      <c r="I247" s="80"/>
      <c r="J247" s="135" t="str">
        <f>'Igneous input'!M231</f>
        <v>12k</v>
      </c>
      <c r="K247" t="str">
        <f>'Igneous input'!Q231</f>
        <v>Harzburgite</v>
      </c>
    </row>
    <row r="248" spans="1:11">
      <c r="A248" s="77" t="str">
        <f>'Igneous input'!D232</f>
        <v>807-C5708B</v>
      </c>
      <c r="B248" s="77">
        <f>'Igneous input'!E232</f>
        <v>69</v>
      </c>
      <c r="C248" s="77">
        <f>'Igneous input'!F232</f>
        <v>1</v>
      </c>
      <c r="D248" s="76" t="str">
        <f>'Igneous input'!G232</f>
        <v>69-1</v>
      </c>
      <c r="E248" s="77">
        <f>'Igneous input'!H232</f>
        <v>0</v>
      </c>
      <c r="F248" s="77">
        <f>'Igneous input'!I232</f>
        <v>85.5</v>
      </c>
      <c r="H248" s="80"/>
      <c r="I248" s="80"/>
      <c r="J248" s="135" t="str">
        <f>'Igneous input'!M232</f>
        <v>12k</v>
      </c>
      <c r="K248" t="str">
        <f>'Igneous input'!Q232</f>
        <v>Harzburgite</v>
      </c>
    </row>
    <row r="249" spans="1:11">
      <c r="A249" s="77" t="str">
        <f>'Igneous input'!D233</f>
        <v>807-C5708B</v>
      </c>
      <c r="B249" s="77">
        <f>'Igneous input'!E233</f>
        <v>69</v>
      </c>
      <c r="C249" s="77">
        <f>'Igneous input'!F233</f>
        <v>2</v>
      </c>
      <c r="D249" s="76" t="str">
        <f>'Igneous input'!G233</f>
        <v>69-2</v>
      </c>
      <c r="E249" s="77">
        <f>'Igneous input'!H233</f>
        <v>0</v>
      </c>
      <c r="F249" s="77">
        <f>'Igneous input'!I233</f>
        <v>63</v>
      </c>
      <c r="H249" s="80"/>
      <c r="I249" s="80"/>
      <c r="J249" s="135" t="str">
        <f>'Igneous input'!M233</f>
        <v>12k</v>
      </c>
      <c r="K249" t="str">
        <f>'Igneous input'!Q233</f>
        <v>Harzburgite</v>
      </c>
    </row>
    <row r="250" spans="1:11">
      <c r="A250" s="77" t="str">
        <f>'Igneous input'!D234</f>
        <v>807-C5708B</v>
      </c>
      <c r="B250" s="77">
        <f>'Igneous input'!E234</f>
        <v>69</v>
      </c>
      <c r="C250" s="77">
        <f>'Igneous input'!F234</f>
        <v>3</v>
      </c>
      <c r="D250" s="76" t="str">
        <f>'Igneous input'!G234</f>
        <v>69-3</v>
      </c>
      <c r="E250" s="77">
        <f>'Igneous input'!H234</f>
        <v>0</v>
      </c>
      <c r="F250" s="77">
        <f>'Igneous input'!I234</f>
        <v>75</v>
      </c>
      <c r="H250" s="80"/>
      <c r="I250" s="80"/>
      <c r="J250" s="135" t="str">
        <f>'Igneous input'!M234</f>
        <v>12k</v>
      </c>
      <c r="K250" t="str">
        <f>'Igneous input'!Q234</f>
        <v>Harzburgite</v>
      </c>
    </row>
    <row r="251" spans="1:11">
      <c r="A251" s="77" t="str">
        <f>'Igneous input'!D235</f>
        <v>807-C5708B</v>
      </c>
      <c r="B251" s="77">
        <f>'Igneous input'!E235</f>
        <v>69</v>
      </c>
      <c r="C251" s="77">
        <f>'Igneous input'!F235</f>
        <v>3</v>
      </c>
      <c r="D251" s="76" t="str">
        <f>'Igneous input'!G235</f>
        <v>69-3</v>
      </c>
      <c r="E251" s="77">
        <f>'Igneous input'!H235</f>
        <v>75</v>
      </c>
      <c r="F251" s="77">
        <f>'Igneous input'!I235</f>
        <v>75.5</v>
      </c>
      <c r="H251" s="80"/>
      <c r="I251" s="80"/>
      <c r="J251" s="135" t="str">
        <f>'Igneous input'!M235</f>
        <v>12l</v>
      </c>
      <c r="K251" t="str">
        <f>'Igneous input'!Q235</f>
        <v>Websterite</v>
      </c>
    </row>
    <row r="252" spans="1:11">
      <c r="A252" s="77" t="str">
        <f>'Igneous input'!D236</f>
        <v>807-C5708B</v>
      </c>
      <c r="B252" s="77">
        <f>'Igneous input'!E236</f>
        <v>69</v>
      </c>
      <c r="C252" s="77">
        <f>'Igneous input'!F236</f>
        <v>3</v>
      </c>
      <c r="D252" s="76" t="str">
        <f>'Igneous input'!G236</f>
        <v>69-3</v>
      </c>
      <c r="E252" s="77">
        <f>'Igneous input'!H236</f>
        <v>75.5</v>
      </c>
      <c r="F252" s="77">
        <f>'Igneous input'!I236</f>
        <v>93</v>
      </c>
      <c r="H252" s="80"/>
      <c r="I252" s="80"/>
      <c r="J252" s="135" t="str">
        <f>'Igneous input'!M236</f>
        <v>12m</v>
      </c>
      <c r="K252" t="str">
        <f>'Igneous input'!Q236</f>
        <v>Dunite</v>
      </c>
    </row>
    <row r="253" spans="1:11">
      <c r="A253" s="77" t="str">
        <f>'Igneous input'!D237</f>
        <v>807-C5708B</v>
      </c>
      <c r="B253" s="77">
        <f>'Igneous input'!E237</f>
        <v>69</v>
      </c>
      <c r="C253" s="77">
        <f>'Igneous input'!F237</f>
        <v>4</v>
      </c>
      <c r="D253" s="76" t="str">
        <f>'Igneous input'!G237</f>
        <v>69-4</v>
      </c>
      <c r="E253" s="77">
        <f>'Igneous input'!H237</f>
        <v>0</v>
      </c>
      <c r="F253" s="77">
        <f>'Igneous input'!I237</f>
        <v>20.5</v>
      </c>
      <c r="H253" s="80"/>
      <c r="I253" s="80"/>
      <c r="J253" s="135" t="str">
        <f>'Igneous input'!M237</f>
        <v>12m</v>
      </c>
      <c r="K253" t="str">
        <f>'Igneous input'!Q237</f>
        <v>Dunite</v>
      </c>
    </row>
    <row r="254" spans="1:11">
      <c r="A254" s="77" t="str">
        <f>'Igneous input'!D238</f>
        <v>807-C5708B</v>
      </c>
      <c r="B254" s="77">
        <f>'Igneous input'!E238</f>
        <v>69</v>
      </c>
      <c r="C254" s="77">
        <f>'Igneous input'!F238</f>
        <v>4</v>
      </c>
      <c r="D254" s="76" t="str">
        <f>'Igneous input'!G238</f>
        <v>69-4</v>
      </c>
      <c r="E254" s="77">
        <f>'Igneous input'!H238</f>
        <v>20.5</v>
      </c>
      <c r="F254" s="77">
        <f>'Igneous input'!I238</f>
        <v>32</v>
      </c>
      <c r="H254" s="80"/>
      <c r="I254" s="80"/>
      <c r="J254" s="135" t="str">
        <f>'Igneous input'!M238</f>
        <v>12n</v>
      </c>
      <c r="K254" t="str">
        <f>'Igneous input'!Q238</f>
        <v>Anorthosite</v>
      </c>
    </row>
    <row r="255" spans="1:11">
      <c r="A255" s="77" t="str">
        <f>'Igneous input'!D239</f>
        <v>807-C5708B</v>
      </c>
      <c r="B255" s="77">
        <f>'Igneous input'!E239</f>
        <v>69</v>
      </c>
      <c r="C255" s="77">
        <f>'Igneous input'!F239</f>
        <v>4</v>
      </c>
      <c r="D255" s="76" t="str">
        <f>'Igneous input'!G239</f>
        <v>69-4</v>
      </c>
      <c r="E255" s="77">
        <f>'Igneous input'!H239</f>
        <v>32</v>
      </c>
      <c r="F255" s="77">
        <f>'Igneous input'!I239</f>
        <v>68.5</v>
      </c>
      <c r="H255" s="80"/>
      <c r="I255" s="80"/>
      <c r="J255" s="135" t="str">
        <f>'Igneous input'!M239</f>
        <v>12o</v>
      </c>
      <c r="K255" t="str">
        <f>'Igneous input'!Q239</f>
        <v>Orthopyroxene-bearing  Dunite</v>
      </c>
    </row>
    <row r="256" spans="1:11">
      <c r="A256" s="77" t="str">
        <f>'Igneous input'!D240</f>
        <v>807-C5708B</v>
      </c>
      <c r="B256" s="77">
        <f>'Igneous input'!E240</f>
        <v>70</v>
      </c>
      <c r="C256" s="77">
        <f>'Igneous input'!F240</f>
        <v>1</v>
      </c>
      <c r="D256" s="76" t="str">
        <f>'Igneous input'!G240</f>
        <v>70-1</v>
      </c>
      <c r="E256" s="77">
        <f>'Igneous input'!H240</f>
        <v>0</v>
      </c>
      <c r="F256" s="77">
        <f>'Igneous input'!I240</f>
        <v>74</v>
      </c>
      <c r="H256" s="80"/>
      <c r="I256" s="80"/>
      <c r="J256" s="135" t="str">
        <f>'Igneous input'!M240</f>
        <v>12o</v>
      </c>
      <c r="K256" t="str">
        <f>'Igneous input'!Q240</f>
        <v>Orthopyroxene-bearing  Dunite</v>
      </c>
    </row>
    <row r="257" spans="1:11">
      <c r="A257" s="77" t="str">
        <f>'Igneous input'!D241</f>
        <v>807-C5708B</v>
      </c>
      <c r="B257" s="77">
        <f>'Igneous input'!E241</f>
        <v>70</v>
      </c>
      <c r="C257" s="77">
        <f>'Igneous input'!F241</f>
        <v>1</v>
      </c>
      <c r="D257" s="76" t="str">
        <f>'Igneous input'!G241</f>
        <v>70-1</v>
      </c>
      <c r="E257" s="77">
        <f>'Igneous input'!H241</f>
        <v>74</v>
      </c>
      <c r="F257" s="77">
        <f>'Igneous input'!I241</f>
        <v>74.5</v>
      </c>
      <c r="H257" s="80"/>
      <c r="I257" s="80"/>
      <c r="J257" s="135" t="str">
        <f>'Igneous input'!M241</f>
        <v>12p</v>
      </c>
      <c r="K257" t="str">
        <f>'Igneous input'!Q241</f>
        <v>Gabbro</v>
      </c>
    </row>
    <row r="258" spans="1:11">
      <c r="A258" s="77" t="str">
        <f>'Igneous input'!D242</f>
        <v>807-C5708B</v>
      </c>
      <c r="B258" s="77">
        <f>'Igneous input'!E242</f>
        <v>70</v>
      </c>
      <c r="C258" s="77">
        <f>'Igneous input'!F242</f>
        <v>1</v>
      </c>
      <c r="D258" s="76" t="str">
        <f>'Igneous input'!G242</f>
        <v>70-1</v>
      </c>
      <c r="E258" s="77">
        <f>'Igneous input'!H242</f>
        <v>74.5</v>
      </c>
      <c r="F258" s="77">
        <f>'Igneous input'!I242</f>
        <v>87.5</v>
      </c>
      <c r="H258" s="80"/>
      <c r="I258" s="80"/>
      <c r="J258" s="135" t="str">
        <f>'Igneous input'!M242</f>
        <v>12q</v>
      </c>
      <c r="K258" t="str">
        <f>'Igneous input'!Q242</f>
        <v>Orthopyroxene-bearing  Dunite</v>
      </c>
    </row>
    <row r="259" spans="1:11">
      <c r="A259" s="77" t="str">
        <f>'Igneous input'!D243</f>
        <v>807-C5708B</v>
      </c>
      <c r="B259" s="77">
        <f>'Igneous input'!E243</f>
        <v>70</v>
      </c>
      <c r="C259" s="77">
        <f>'Igneous input'!F243</f>
        <v>1</v>
      </c>
      <c r="D259" s="76" t="str">
        <f>'Igneous input'!G243</f>
        <v>70-1</v>
      </c>
      <c r="E259" s="77">
        <f>'Igneous input'!H243</f>
        <v>87.5</v>
      </c>
      <c r="F259" s="77">
        <f>'Igneous input'!I243</f>
        <v>91.5</v>
      </c>
      <c r="H259" s="80"/>
      <c r="I259" s="80"/>
      <c r="J259" s="135" t="str">
        <f>'Igneous input'!M243</f>
        <v>12r</v>
      </c>
      <c r="K259" t="str">
        <f>'Igneous input'!Q243</f>
        <v>Harzburgite</v>
      </c>
    </row>
    <row r="260" spans="1:11">
      <c r="A260" s="77" t="str">
        <f>'Igneous input'!D244</f>
        <v>807-C5708B</v>
      </c>
      <c r="B260" s="77">
        <f>'Igneous input'!E244</f>
        <v>70</v>
      </c>
      <c r="C260" s="77">
        <f>'Igneous input'!F244</f>
        <v>2</v>
      </c>
      <c r="D260" s="76" t="str">
        <f>'Igneous input'!G244</f>
        <v>70-2</v>
      </c>
      <c r="E260" s="77">
        <f>'Igneous input'!H244</f>
        <v>0</v>
      </c>
      <c r="F260" s="77">
        <f>'Igneous input'!I244</f>
        <v>53</v>
      </c>
      <c r="H260" s="80"/>
      <c r="I260" s="80"/>
      <c r="J260" s="135" t="str">
        <f>'Igneous input'!M244</f>
        <v>12r</v>
      </c>
      <c r="K260" t="str">
        <f>'Igneous input'!Q244</f>
        <v>Harzburgite</v>
      </c>
    </row>
    <row r="261" spans="1:11">
      <c r="A261" s="77" t="str">
        <f>'Igneous input'!D245</f>
        <v>807-C5709B</v>
      </c>
      <c r="B261" s="77">
        <f>'Igneous input'!E245</f>
        <v>70</v>
      </c>
      <c r="C261" s="77">
        <f>'Igneous input'!F245</f>
        <v>2</v>
      </c>
      <c r="D261" s="76" t="str">
        <f>'Igneous input'!G245</f>
        <v>70-2</v>
      </c>
      <c r="E261" s="77">
        <f>'Igneous input'!H245</f>
        <v>53</v>
      </c>
      <c r="F261" s="77">
        <f>'Igneous input'!I245</f>
        <v>57</v>
      </c>
      <c r="H261" s="80"/>
      <c r="I261" s="80"/>
      <c r="J261" s="135" t="str">
        <f>'Igneous input'!M245</f>
        <v>12s</v>
      </c>
      <c r="K261" t="str">
        <f>'Igneous input'!Q245</f>
        <v>Hornblende-bearing  Gabbro</v>
      </c>
    </row>
    <row r="262" spans="1:11">
      <c r="A262" s="77" t="str">
        <f>'Igneous input'!D246</f>
        <v>807-C5710B</v>
      </c>
      <c r="B262" s="77">
        <f>'Igneous input'!E246</f>
        <v>70</v>
      </c>
      <c r="C262" s="77">
        <f>'Igneous input'!F246</f>
        <v>2</v>
      </c>
      <c r="D262" s="76" t="str">
        <f>'Igneous input'!G246</f>
        <v>70-2</v>
      </c>
      <c r="E262" s="77">
        <f>'Igneous input'!H246</f>
        <v>57</v>
      </c>
      <c r="F262" s="77">
        <f>'Igneous input'!I246</f>
        <v>93</v>
      </c>
      <c r="H262" s="80"/>
      <c r="I262" s="80"/>
      <c r="J262" s="135" t="str">
        <f>'Igneous input'!M246</f>
        <v>12t</v>
      </c>
      <c r="K262" t="str">
        <f>'Igneous input'!Q246</f>
        <v>Harzburgite</v>
      </c>
    </row>
    <row r="263" spans="1:11">
      <c r="A263" s="77" t="str">
        <f>'Igneous input'!D247</f>
        <v>807-C5711B</v>
      </c>
      <c r="B263" s="77">
        <f>'Igneous input'!E247</f>
        <v>70</v>
      </c>
      <c r="C263" s="77">
        <f>'Igneous input'!F247</f>
        <v>3</v>
      </c>
      <c r="D263" s="76" t="str">
        <f>'Igneous input'!G247</f>
        <v>70-3</v>
      </c>
      <c r="E263" s="77">
        <f>'Igneous input'!H247</f>
        <v>0</v>
      </c>
      <c r="F263" s="77">
        <f>'Igneous input'!I247</f>
        <v>65.5</v>
      </c>
      <c r="H263" s="80"/>
      <c r="I263" s="80"/>
      <c r="J263" s="135" t="str">
        <f>'Igneous input'!M247</f>
        <v>12t</v>
      </c>
      <c r="K263" t="str">
        <f>'Igneous input'!Q247</f>
        <v>Harzburgite</v>
      </c>
    </row>
    <row r="264" spans="1:11">
      <c r="A264" s="77" t="str">
        <f>'Igneous input'!D248</f>
        <v>807-C5712B</v>
      </c>
      <c r="B264" s="77">
        <f>'Igneous input'!E248</f>
        <v>70</v>
      </c>
      <c r="C264" s="77">
        <f>'Igneous input'!F248</f>
        <v>4</v>
      </c>
      <c r="D264" s="76" t="str">
        <f>'Igneous input'!G248</f>
        <v>70-4</v>
      </c>
      <c r="E264" s="77">
        <f>'Igneous input'!H248</f>
        <v>0</v>
      </c>
      <c r="F264" s="77">
        <f>'Igneous input'!I248</f>
        <v>56</v>
      </c>
      <c r="H264" s="80"/>
      <c r="I264" s="80"/>
      <c r="J264" s="135" t="str">
        <f>'Igneous input'!M248</f>
        <v>12t</v>
      </c>
      <c r="K264" t="str">
        <f>'Igneous input'!Q248</f>
        <v>Harzburgite</v>
      </c>
    </row>
    <row r="265" spans="1:11">
      <c r="A265" s="77" t="str">
        <f>'Igneous input'!D249</f>
        <v>807-C5713B</v>
      </c>
      <c r="B265" s="77">
        <f>'Igneous input'!E249</f>
        <v>71</v>
      </c>
      <c r="C265" s="77">
        <f>'Igneous input'!F249</f>
        <v>1</v>
      </c>
      <c r="D265" s="76" t="str">
        <f>'Igneous input'!G249</f>
        <v>71-1</v>
      </c>
      <c r="E265" s="77">
        <f>'Igneous input'!H249</f>
        <v>0</v>
      </c>
      <c r="F265" s="77">
        <f>'Igneous input'!I249</f>
        <v>5.5</v>
      </c>
      <c r="H265" s="80"/>
      <c r="I265" s="80"/>
      <c r="J265" s="135" t="str">
        <f>'Igneous input'!M249</f>
        <v>12t</v>
      </c>
      <c r="K265" t="str">
        <f>'Igneous input'!Q249</f>
        <v>Harzburgite</v>
      </c>
    </row>
    <row r="266" spans="1:11">
      <c r="A266" s="77" t="str">
        <f>'Igneous input'!D250</f>
        <v>807-C5714B</v>
      </c>
      <c r="B266" s="77">
        <f>'Igneous input'!E250</f>
        <v>71</v>
      </c>
      <c r="C266" s="77">
        <f>'Igneous input'!F250</f>
        <v>1</v>
      </c>
      <c r="D266" s="76" t="str">
        <f>'Igneous input'!G250</f>
        <v>71-1</v>
      </c>
      <c r="E266" s="77">
        <f>'Igneous input'!H250</f>
        <v>5.5</v>
      </c>
      <c r="F266" s="77">
        <f>'Igneous input'!I250</f>
        <v>52</v>
      </c>
      <c r="H266" s="80"/>
      <c r="I266" s="80"/>
      <c r="J266" s="135" t="str">
        <f>'Igneous input'!M250</f>
        <v>12u</v>
      </c>
      <c r="K266" t="str">
        <f>'Igneous input'!Q250</f>
        <v>Orthopyroxene-bearing  Dunite</v>
      </c>
    </row>
    <row r="267" spans="1:11">
      <c r="A267" s="77" t="str">
        <f>'Igneous input'!D251</f>
        <v>807-C5715B</v>
      </c>
      <c r="B267" s="77">
        <f>'Igneous input'!E251</f>
        <v>71</v>
      </c>
      <c r="C267" s="77">
        <f>'Igneous input'!F251</f>
        <v>1</v>
      </c>
      <c r="D267" s="76" t="str">
        <f>'Igneous input'!G251</f>
        <v>71-1</v>
      </c>
      <c r="E267" s="77">
        <f>'Igneous input'!H251</f>
        <v>52</v>
      </c>
      <c r="F267" s="77">
        <f>'Igneous input'!I251</f>
        <v>64</v>
      </c>
      <c r="H267" s="80"/>
      <c r="I267" s="80"/>
      <c r="J267" s="135" t="str">
        <f>'Igneous input'!M251</f>
        <v>12v</v>
      </c>
      <c r="K267" t="str">
        <f>'Igneous input'!Q251</f>
        <v>Troctolite</v>
      </c>
    </row>
    <row r="268" spans="1:11">
      <c r="A268" s="77" t="str">
        <f>'Igneous input'!D252</f>
        <v>807-C5716B</v>
      </c>
      <c r="B268" s="77">
        <f>'Igneous input'!E252</f>
        <v>71</v>
      </c>
      <c r="C268" s="77">
        <f>'Igneous input'!F252</f>
        <v>1</v>
      </c>
      <c r="D268" s="76" t="str">
        <f>'Igneous input'!G252</f>
        <v>71-1</v>
      </c>
      <c r="E268" s="77">
        <f>'Igneous input'!H252</f>
        <v>64</v>
      </c>
      <c r="F268" s="77">
        <f>'Igneous input'!I252</f>
        <v>70</v>
      </c>
      <c r="H268" s="80"/>
      <c r="I268" s="80"/>
      <c r="J268" s="135" t="str">
        <f>'Igneous input'!M252</f>
        <v>12w</v>
      </c>
      <c r="K268" t="str">
        <f>'Igneous input'!Q252</f>
        <v>Orthopyroxene-bearing  Dunite</v>
      </c>
    </row>
    <row r="269" spans="1:11">
      <c r="A269" s="77" t="str">
        <f>'Igneous input'!D253</f>
        <v>807-C5717B</v>
      </c>
      <c r="B269" s="77">
        <f>'Igneous input'!E253</f>
        <v>71</v>
      </c>
      <c r="C269" s="77">
        <f>'Igneous input'!F253</f>
        <v>2</v>
      </c>
      <c r="D269" s="76" t="str">
        <f>'Igneous input'!G253</f>
        <v>71-2</v>
      </c>
      <c r="E269" s="77">
        <f>'Igneous input'!H253</f>
        <v>0</v>
      </c>
      <c r="F269" s="77">
        <f>'Igneous input'!I253</f>
        <v>77</v>
      </c>
      <c r="H269" s="80"/>
      <c r="I269" s="80"/>
      <c r="J269" s="135" t="str">
        <f>'Igneous input'!M253</f>
        <v>12w</v>
      </c>
      <c r="K269" t="str">
        <f>'Igneous input'!Q253</f>
        <v>Orthopyroxene-bearing  Dunite</v>
      </c>
    </row>
    <row r="270" spans="1:11">
      <c r="A270" s="77" t="str">
        <f>'Igneous input'!D254</f>
        <v>807-C5718B</v>
      </c>
      <c r="B270" s="77">
        <f>'Igneous input'!E254</f>
        <v>71</v>
      </c>
      <c r="C270" s="77">
        <f>'Igneous input'!F254</f>
        <v>3</v>
      </c>
      <c r="D270" s="76" t="str">
        <f>'Igneous input'!G254</f>
        <v>71-3</v>
      </c>
      <c r="E270" s="77">
        <f>'Igneous input'!H254</f>
        <v>0</v>
      </c>
      <c r="F270" s="77">
        <f>'Igneous input'!I254</f>
        <v>85</v>
      </c>
      <c r="H270" s="80"/>
      <c r="I270" s="80"/>
      <c r="J270" s="135" t="str">
        <f>'Igneous input'!M254</f>
        <v>12w</v>
      </c>
      <c r="K270" t="str">
        <f>'Igneous input'!Q254</f>
        <v>Orthopyroxene-bearing  Dunite</v>
      </c>
    </row>
    <row r="271" spans="1:11">
      <c r="A271" s="77" t="str">
        <f>'Igneous input'!D255</f>
        <v>807-C5719B</v>
      </c>
      <c r="B271" s="77">
        <f>'Igneous input'!E255</f>
        <v>71</v>
      </c>
      <c r="C271" s="77">
        <f>'Igneous input'!F255</f>
        <v>4</v>
      </c>
      <c r="D271" s="76" t="str">
        <f>'Igneous input'!G255</f>
        <v>71-4</v>
      </c>
      <c r="E271" s="77">
        <f>'Igneous input'!H255</f>
        <v>0</v>
      </c>
      <c r="F271" s="77">
        <f>'Igneous input'!I255</f>
        <v>50.5</v>
      </c>
      <c r="H271" s="80"/>
      <c r="I271" s="80"/>
      <c r="J271" s="135" t="str">
        <f>'Igneous input'!M255</f>
        <v>12w</v>
      </c>
      <c r="K271" t="str">
        <f>'Igneous input'!Q255</f>
        <v>Orthopyroxene-bearing  Dunite</v>
      </c>
    </row>
    <row r="272" spans="1:11">
      <c r="A272" s="77" t="str">
        <f>'Igneous input'!D256</f>
        <v>807-C5720B</v>
      </c>
      <c r="B272" s="77">
        <f>'Igneous input'!E256</f>
        <v>71</v>
      </c>
      <c r="C272" s="77">
        <f>'Igneous input'!F256</f>
        <v>4</v>
      </c>
      <c r="D272" s="76" t="str">
        <f>'Igneous input'!G256</f>
        <v>71-4</v>
      </c>
      <c r="E272" s="77">
        <f>'Igneous input'!H256</f>
        <v>50.5</v>
      </c>
      <c r="F272" s="77">
        <f>'Igneous input'!I256</f>
        <v>61</v>
      </c>
      <c r="H272" s="80"/>
      <c r="I272" s="80"/>
      <c r="J272" s="135" t="str">
        <f>'Igneous input'!M256</f>
        <v>12x</v>
      </c>
      <c r="K272" t="str">
        <f>'Igneous input'!Q256</f>
        <v>Hornblende-bearing  Anorthosite</v>
      </c>
    </row>
    <row r="273" spans="1:11">
      <c r="A273" s="77" t="str">
        <f>'Igneous input'!D257</f>
        <v>807-C5721B</v>
      </c>
      <c r="B273" s="77">
        <f>'Igneous input'!E257</f>
        <v>71</v>
      </c>
      <c r="C273" s="77">
        <f>'Igneous input'!F257</f>
        <v>4</v>
      </c>
      <c r="D273" s="76" t="str">
        <f>'Igneous input'!G257</f>
        <v>71-4</v>
      </c>
      <c r="E273" s="77">
        <f>'Igneous input'!H257</f>
        <v>61</v>
      </c>
      <c r="F273" s="77">
        <f>'Igneous input'!I257</f>
        <v>78</v>
      </c>
      <c r="H273" s="80"/>
      <c r="I273" s="80"/>
      <c r="J273" s="135" t="str">
        <f>'Igneous input'!M257</f>
        <v>12y</v>
      </c>
      <c r="K273" t="str">
        <f>'Igneous input'!Q257</f>
        <v>Orthopyroxene-bearing  Dunite</v>
      </c>
    </row>
    <row r="274" spans="1:11">
      <c r="A274" s="77" t="str">
        <f>'Igneous input'!D258</f>
        <v>807-C5722B</v>
      </c>
      <c r="B274" s="77">
        <f>'Igneous input'!E258</f>
        <v>72</v>
      </c>
      <c r="C274" s="77">
        <f>'Igneous input'!F258</f>
        <v>1</v>
      </c>
      <c r="D274" s="76" t="str">
        <f>'Igneous input'!G258</f>
        <v>72-1</v>
      </c>
      <c r="E274" s="77">
        <f>'Igneous input'!H258</f>
        <v>0</v>
      </c>
      <c r="F274" s="77">
        <f>'Igneous input'!I258</f>
        <v>83.5</v>
      </c>
      <c r="H274" s="80"/>
      <c r="I274" s="80"/>
      <c r="J274" s="135" t="str">
        <f>'Igneous input'!M258</f>
        <v>12y</v>
      </c>
      <c r="K274" t="str">
        <f>'Igneous input'!Q258</f>
        <v>Orthopyroxene-bearing  Dunite</v>
      </c>
    </row>
    <row r="275" spans="1:11">
      <c r="A275" s="77" t="str">
        <f>'Igneous input'!D259</f>
        <v>807-C5723B</v>
      </c>
      <c r="B275" s="77">
        <f>'Igneous input'!E259</f>
        <v>72</v>
      </c>
      <c r="C275" s="77">
        <f>'Igneous input'!F259</f>
        <v>2</v>
      </c>
      <c r="D275" s="76" t="str">
        <f>'Igneous input'!G259</f>
        <v>72-2</v>
      </c>
      <c r="E275" s="77">
        <f>'Igneous input'!H259</f>
        <v>0</v>
      </c>
      <c r="F275" s="77">
        <f>'Igneous input'!I259</f>
        <v>64</v>
      </c>
      <c r="H275" s="80"/>
      <c r="I275" s="80"/>
      <c r="J275" s="135" t="str">
        <f>'Igneous input'!M259</f>
        <v>12y</v>
      </c>
      <c r="K275" t="str">
        <f>'Igneous input'!Q259</f>
        <v>Orthopyroxene-bearing  Dunite</v>
      </c>
    </row>
    <row r="276" spans="1:11">
      <c r="A276" s="77" t="str">
        <f>'Igneous input'!D260</f>
        <v>807-C5724B</v>
      </c>
      <c r="B276" s="77">
        <f>'Igneous input'!E260</f>
        <v>72</v>
      </c>
      <c r="C276" s="77">
        <f>'Igneous input'!F260</f>
        <v>3</v>
      </c>
      <c r="D276" s="76" t="str">
        <f>'Igneous input'!G260</f>
        <v>72-3</v>
      </c>
      <c r="E276" s="77">
        <f>'Igneous input'!H260</f>
        <v>0</v>
      </c>
      <c r="F276" s="77">
        <f>'Igneous input'!I260</f>
        <v>90.5</v>
      </c>
      <c r="H276" s="80"/>
      <c r="I276" s="80"/>
      <c r="J276" s="135" t="str">
        <f>'Igneous input'!M260</f>
        <v>12y</v>
      </c>
      <c r="K276" t="str">
        <f>'Igneous input'!Q260</f>
        <v>Orthopyroxene-bearing  Dunite</v>
      </c>
    </row>
    <row r="277" spans="1:11">
      <c r="A277" s="77" t="str">
        <f>'Igneous input'!D261</f>
        <v>807-C5725B</v>
      </c>
      <c r="B277" s="77">
        <f>'Igneous input'!E261</f>
        <v>72</v>
      </c>
      <c r="C277" s="77">
        <f>'Igneous input'!F261</f>
        <v>4</v>
      </c>
      <c r="D277" s="76" t="str">
        <f>'Igneous input'!G261</f>
        <v>72-4</v>
      </c>
      <c r="E277" s="77">
        <f>'Igneous input'!H261</f>
        <v>0</v>
      </c>
      <c r="F277" s="77">
        <f>'Igneous input'!I261</f>
        <v>5</v>
      </c>
      <c r="H277" s="80"/>
      <c r="I277" s="80"/>
      <c r="J277" s="135" t="str">
        <f>'Igneous input'!M261</f>
        <v>12y</v>
      </c>
      <c r="K277" t="str">
        <f>'Igneous input'!Q261</f>
        <v>Orthopyroxene-bearing  Dunite</v>
      </c>
    </row>
    <row r="278" spans="1:11">
      <c r="A278" s="77" t="str">
        <f>'Igneous input'!D262</f>
        <v>807-C5726B</v>
      </c>
      <c r="B278" s="77">
        <f>'Igneous input'!E262</f>
        <v>72</v>
      </c>
      <c r="C278" s="77">
        <f>'Igneous input'!F262</f>
        <v>4</v>
      </c>
      <c r="D278" s="76" t="str">
        <f>'Igneous input'!G262</f>
        <v>72-4</v>
      </c>
      <c r="E278" s="77">
        <f>'Igneous input'!H262</f>
        <v>5</v>
      </c>
      <c r="F278" s="77">
        <f>'Igneous input'!I262</f>
        <v>84.5</v>
      </c>
      <c r="H278" s="80"/>
      <c r="I278" s="80"/>
      <c r="J278" s="135" t="str">
        <f>'Igneous input'!M262</f>
        <v>12z</v>
      </c>
      <c r="K278" t="str">
        <f>'Igneous input'!Q262</f>
        <v>Harzburgite</v>
      </c>
    </row>
    <row r="279" spans="1:11">
      <c r="A279" s="77" t="str">
        <f>'Igneous input'!D263</f>
        <v>807-C5727B</v>
      </c>
      <c r="B279" s="77">
        <f>'Igneous input'!E263</f>
        <v>72</v>
      </c>
      <c r="C279" s="77">
        <f>'Igneous input'!F263</f>
        <v>5</v>
      </c>
      <c r="D279" s="76" t="str">
        <f>'Igneous input'!G263</f>
        <v>72-5</v>
      </c>
      <c r="E279" s="77">
        <f>'Igneous input'!H263</f>
        <v>0</v>
      </c>
      <c r="F279" s="77">
        <f>'Igneous input'!I263</f>
        <v>29.5</v>
      </c>
      <c r="H279" s="80"/>
      <c r="I279" s="80"/>
      <c r="J279" s="135" t="str">
        <f>'Igneous input'!M263</f>
        <v>12z</v>
      </c>
      <c r="K279" t="str">
        <f>'Igneous input'!Q263</f>
        <v>Harzburgite</v>
      </c>
    </row>
    <row r="280" spans="1:11">
      <c r="A280" s="77" t="str">
        <f>'Igneous input'!D264</f>
        <v>807-C5728B</v>
      </c>
      <c r="B280" s="77">
        <f>'Igneous input'!E264</f>
        <v>73</v>
      </c>
      <c r="C280" s="77">
        <f>'Igneous input'!F264</f>
        <v>1</v>
      </c>
      <c r="D280" s="76" t="str">
        <f>'Igneous input'!G264</f>
        <v>73-1</v>
      </c>
      <c r="E280" s="77">
        <f>'Igneous input'!H264</f>
        <v>0</v>
      </c>
      <c r="F280" s="77">
        <f>'Igneous input'!I264</f>
        <v>85.5</v>
      </c>
      <c r="H280" s="80"/>
      <c r="I280" s="80"/>
      <c r="J280" s="135" t="str">
        <f>'Igneous input'!M264</f>
        <v>12z</v>
      </c>
      <c r="K280" t="str">
        <f>'Igneous input'!Q264</f>
        <v>Harzburgite</v>
      </c>
    </row>
    <row r="281" spans="1:11">
      <c r="A281" s="77" t="str">
        <f>'Igneous input'!D265</f>
        <v>807-C5729B</v>
      </c>
      <c r="B281" s="77">
        <f>'Igneous input'!E265</f>
        <v>73</v>
      </c>
      <c r="C281" s="77">
        <f>'Igneous input'!F265</f>
        <v>2</v>
      </c>
      <c r="D281" s="76" t="str">
        <f>'Igneous input'!G265</f>
        <v>73-2</v>
      </c>
      <c r="E281" s="77">
        <f>'Igneous input'!H265</f>
        <v>0</v>
      </c>
      <c r="F281" s="77">
        <f>'Igneous input'!I265</f>
        <v>22</v>
      </c>
      <c r="H281" s="80"/>
      <c r="I281" s="80"/>
      <c r="J281" s="135" t="str">
        <f>'Igneous input'!M265</f>
        <v>12z</v>
      </c>
      <c r="K281" t="str">
        <f>'Igneous input'!Q265</f>
        <v>Harzburgite</v>
      </c>
    </row>
    <row r="282" spans="1:11">
      <c r="A282" s="77" t="str">
        <f>'Igneous input'!D266</f>
        <v>807-C5730B</v>
      </c>
      <c r="B282" s="77">
        <f>'Igneous input'!E266</f>
        <v>73</v>
      </c>
      <c r="C282" s="77">
        <f>'Igneous input'!F266</f>
        <v>2</v>
      </c>
      <c r="D282" s="76" t="str">
        <f>'Igneous input'!G266</f>
        <v>73-2</v>
      </c>
      <c r="E282" s="77">
        <f>'Igneous input'!H266</f>
        <v>22</v>
      </c>
      <c r="F282" s="77">
        <f>'Igneous input'!I266</f>
        <v>82.5</v>
      </c>
      <c r="H282" s="80"/>
      <c r="I282" s="80"/>
      <c r="J282" s="135" t="str">
        <f>'Igneous input'!M266</f>
        <v>12aa</v>
      </c>
      <c r="K282" t="str">
        <f>'Igneous input'!Q266</f>
        <v>Orthopyroxene-bearing  Dunite</v>
      </c>
    </row>
    <row r="283" spans="1:11">
      <c r="A283" s="77" t="str">
        <f>'Igneous input'!D267</f>
        <v>807-C5731B</v>
      </c>
      <c r="B283" s="77">
        <f>'Igneous input'!E267</f>
        <v>73</v>
      </c>
      <c r="C283" s="77">
        <f>'Igneous input'!F267</f>
        <v>3</v>
      </c>
      <c r="D283" s="76" t="str">
        <f>'Igneous input'!G267</f>
        <v>73-3</v>
      </c>
      <c r="E283" s="77">
        <f>'Igneous input'!H267</f>
        <v>0</v>
      </c>
      <c r="F283" s="77">
        <f>'Igneous input'!I267</f>
        <v>23</v>
      </c>
      <c r="H283" s="80"/>
      <c r="I283" s="80"/>
      <c r="J283" s="135" t="str">
        <f>'Igneous input'!M267</f>
        <v>12aa</v>
      </c>
      <c r="K283" t="str">
        <f>'Igneous input'!Q267</f>
        <v>Orthopyroxene-bearing  Dunite</v>
      </c>
    </row>
    <row r="284" spans="1:11">
      <c r="A284" s="77" t="str">
        <f>'Igneous input'!D268</f>
        <v>807-C5732B</v>
      </c>
      <c r="B284" s="77">
        <f>'Igneous input'!E268</f>
        <v>73</v>
      </c>
      <c r="C284" s="77">
        <f>'Igneous input'!F268</f>
        <v>3</v>
      </c>
      <c r="D284" s="76" t="str">
        <f>'Igneous input'!G268</f>
        <v>73-3</v>
      </c>
      <c r="E284" s="77">
        <f>'Igneous input'!H268</f>
        <v>23</v>
      </c>
      <c r="F284" s="77">
        <f>'Igneous input'!I268</f>
        <v>92.5</v>
      </c>
      <c r="H284" s="80"/>
      <c r="I284" s="80"/>
      <c r="J284" s="135" t="str">
        <f>'Igneous input'!M268</f>
        <v>12ab</v>
      </c>
      <c r="K284" t="str">
        <f>'Igneous input'!Q268</f>
        <v>Harzburgite</v>
      </c>
    </row>
    <row r="285" spans="1:11">
      <c r="A285" s="77" t="str">
        <f>'Igneous input'!D269</f>
        <v>807-C5733B</v>
      </c>
      <c r="B285" s="77">
        <f>'Igneous input'!E269</f>
        <v>73</v>
      </c>
      <c r="C285" s="77">
        <f>'Igneous input'!F269</f>
        <v>4</v>
      </c>
      <c r="D285" s="76" t="str">
        <f>'Igneous input'!G269</f>
        <v>73-4</v>
      </c>
      <c r="E285" s="77">
        <f>'Igneous input'!H269</f>
        <v>0</v>
      </c>
      <c r="F285" s="77">
        <f>'Igneous input'!I269</f>
        <v>63.5</v>
      </c>
      <c r="H285" s="80"/>
      <c r="I285" s="80"/>
      <c r="J285" s="135" t="str">
        <f>'Igneous input'!M269</f>
        <v>12ab</v>
      </c>
      <c r="K285" t="str">
        <f>'Igneous input'!Q269</f>
        <v>Harzburgite</v>
      </c>
    </row>
    <row r="286" spans="1:11">
      <c r="A286" s="77" t="str">
        <f>'Igneous input'!D270</f>
        <v>807-C5734B</v>
      </c>
      <c r="B286" s="77">
        <f>'Igneous input'!E270</f>
        <v>74</v>
      </c>
      <c r="C286" s="77">
        <f>'Igneous input'!F270</f>
        <v>1</v>
      </c>
      <c r="D286" s="76" t="str">
        <f>'Igneous input'!G270</f>
        <v>74-1</v>
      </c>
      <c r="E286" s="77">
        <f>'Igneous input'!H270</f>
        <v>0</v>
      </c>
      <c r="F286" s="77">
        <f>'Igneous input'!I270</f>
        <v>82.5</v>
      </c>
      <c r="H286" s="80"/>
      <c r="I286" s="80"/>
      <c r="J286" s="135" t="str">
        <f>'Igneous input'!M270</f>
        <v>12ab</v>
      </c>
      <c r="K286" t="str">
        <f>'Igneous input'!Q270</f>
        <v>Harzburgite</v>
      </c>
    </row>
    <row r="287" spans="1:11">
      <c r="A287" s="77" t="str">
        <f>'Igneous input'!D271</f>
        <v>807-C5735B</v>
      </c>
      <c r="B287" s="77">
        <f>'Igneous input'!E271</f>
        <v>74</v>
      </c>
      <c r="C287" s="77">
        <f>'Igneous input'!F271</f>
        <v>2</v>
      </c>
      <c r="D287" s="76" t="str">
        <f>'Igneous input'!G271</f>
        <v>74-2</v>
      </c>
      <c r="E287" s="77">
        <f>'Igneous input'!H271</f>
        <v>0</v>
      </c>
      <c r="F287" s="77">
        <f>'Igneous input'!I271</f>
        <v>48</v>
      </c>
      <c r="H287" s="80"/>
      <c r="I287" s="80"/>
      <c r="J287" s="135" t="str">
        <f>'Igneous input'!M271</f>
        <v>12ab</v>
      </c>
      <c r="K287" t="str">
        <f>'Igneous input'!Q271</f>
        <v>Harzburgite</v>
      </c>
    </row>
    <row r="288" spans="1:11">
      <c r="A288" s="77" t="str">
        <f>'Igneous input'!D272</f>
        <v>807-C5736B</v>
      </c>
      <c r="B288" s="77">
        <f>'Igneous input'!E272</f>
        <v>74</v>
      </c>
      <c r="C288" s="77">
        <f>'Igneous input'!F272</f>
        <v>3</v>
      </c>
      <c r="D288" s="76" t="str">
        <f>'Igneous input'!G272</f>
        <v>74-3</v>
      </c>
      <c r="E288" s="77">
        <f>'Igneous input'!H272</f>
        <v>0</v>
      </c>
      <c r="F288" s="77">
        <f>'Igneous input'!I272</f>
        <v>85</v>
      </c>
      <c r="H288" s="80"/>
      <c r="I288" s="80"/>
      <c r="J288" s="135" t="str">
        <f>'Igneous input'!M272</f>
        <v>12ab</v>
      </c>
      <c r="K288" t="str">
        <f>'Igneous input'!Q272</f>
        <v>Harzburgite</v>
      </c>
    </row>
    <row r="289" spans="1:11">
      <c r="A289" s="77" t="str">
        <f>'Igneous input'!D273</f>
        <v>807-C5737B</v>
      </c>
      <c r="B289" s="77">
        <f>'Igneous input'!E273</f>
        <v>74</v>
      </c>
      <c r="C289" s="77">
        <f>'Igneous input'!F273</f>
        <v>4</v>
      </c>
      <c r="D289" s="76" t="str">
        <f>'Igneous input'!G273</f>
        <v>74-4</v>
      </c>
      <c r="E289" s="77">
        <f>'Igneous input'!H273</f>
        <v>0</v>
      </c>
      <c r="F289" s="77">
        <f>'Igneous input'!I273</f>
        <v>93</v>
      </c>
      <c r="H289" s="80"/>
      <c r="I289" s="80"/>
      <c r="J289" s="135" t="str">
        <f>'Igneous input'!M273</f>
        <v>12ab</v>
      </c>
      <c r="K289" t="str">
        <f>'Igneous input'!Q273</f>
        <v>Harzburgite</v>
      </c>
    </row>
    <row r="290" spans="1:11">
      <c r="A290" s="77" t="str">
        <f>'Igneous input'!D274</f>
        <v>807-C5738B</v>
      </c>
      <c r="B290" s="77">
        <f>'Igneous input'!E274</f>
        <v>75</v>
      </c>
      <c r="C290" s="77">
        <f>'Igneous input'!F274</f>
        <v>1</v>
      </c>
      <c r="D290" s="76" t="str">
        <f>'Igneous input'!G274</f>
        <v>75-1</v>
      </c>
      <c r="E290" s="77">
        <f>'Igneous input'!H274</f>
        <v>0</v>
      </c>
      <c r="F290" s="77">
        <f>'Igneous input'!I274</f>
        <v>72.5</v>
      </c>
      <c r="H290" s="80"/>
      <c r="I290" s="80"/>
      <c r="J290" s="135" t="str">
        <f>'Igneous input'!M274</f>
        <v>12ab</v>
      </c>
      <c r="K290" t="str">
        <f>'Igneous input'!Q274</f>
        <v>Harzburgite</v>
      </c>
    </row>
    <row r="291" spans="1:11">
      <c r="A291" s="77" t="str">
        <f>'Igneous input'!D275</f>
        <v>807-C5739B</v>
      </c>
      <c r="B291" s="77">
        <f>'Igneous input'!E275</f>
        <v>75</v>
      </c>
      <c r="C291" s="77">
        <f>'Igneous input'!F275</f>
        <v>2</v>
      </c>
      <c r="D291" s="76" t="str">
        <f>'Igneous input'!G275</f>
        <v>75-2</v>
      </c>
      <c r="E291" s="77">
        <f>'Igneous input'!H275</f>
        <v>0</v>
      </c>
      <c r="F291" s="77">
        <f>'Igneous input'!I275</f>
        <v>75.5</v>
      </c>
      <c r="H291" s="80"/>
      <c r="I291" s="80"/>
      <c r="J291" s="135" t="str">
        <f>'Igneous input'!M275</f>
        <v>12ab</v>
      </c>
      <c r="K291" t="str">
        <f>'Igneous input'!Q275</f>
        <v>Harzburgite</v>
      </c>
    </row>
    <row r="292" spans="1:11">
      <c r="A292" s="77" t="str">
        <f>'Igneous input'!D276</f>
        <v>807-C5740B</v>
      </c>
      <c r="B292" s="77">
        <f>'Igneous input'!E276</f>
        <v>75</v>
      </c>
      <c r="C292" s="77">
        <f>'Igneous input'!F276</f>
        <v>3</v>
      </c>
      <c r="D292" s="76" t="str">
        <f>'Igneous input'!G276</f>
        <v>75-3</v>
      </c>
      <c r="E292" s="77">
        <f>'Igneous input'!H276</f>
        <v>0</v>
      </c>
      <c r="F292" s="77">
        <f>'Igneous input'!I276</f>
        <v>96</v>
      </c>
      <c r="H292" s="80"/>
      <c r="I292" s="80"/>
      <c r="J292" s="135" t="str">
        <f>'Igneous input'!M276</f>
        <v>12ab</v>
      </c>
      <c r="K292" t="str">
        <f>'Igneous input'!Q276</f>
        <v>Harzburgite</v>
      </c>
    </row>
    <row r="293" spans="1:11">
      <c r="A293" s="77" t="str">
        <f>'Igneous input'!D277</f>
        <v>807-C5741B</v>
      </c>
      <c r="B293" s="77">
        <f>'Igneous input'!E277</f>
        <v>75</v>
      </c>
      <c r="C293" s="77">
        <f>'Igneous input'!F277</f>
        <v>4</v>
      </c>
      <c r="D293" s="76" t="str">
        <f>'Igneous input'!G277</f>
        <v>75-4</v>
      </c>
      <c r="E293" s="77">
        <f>'Igneous input'!H277</f>
        <v>0</v>
      </c>
      <c r="F293" s="77">
        <f>'Igneous input'!I277</f>
        <v>71.5</v>
      </c>
      <c r="H293" s="80"/>
      <c r="I293" s="80"/>
      <c r="J293" s="135" t="str">
        <f>'Igneous input'!M277</f>
        <v>12ab</v>
      </c>
      <c r="K293" t="str">
        <f>'Igneous input'!Q277</f>
        <v>Harzburgite</v>
      </c>
    </row>
    <row r="294" spans="1:11">
      <c r="A294" s="77" t="str">
        <f>'Igneous input'!D278</f>
        <v>807-C5742B</v>
      </c>
      <c r="B294" s="77">
        <f>'Igneous input'!E278</f>
        <v>76</v>
      </c>
      <c r="C294" s="77">
        <f>'Igneous input'!F278</f>
        <v>1</v>
      </c>
      <c r="D294" s="76" t="str">
        <f>'Igneous input'!G278</f>
        <v>76-1</v>
      </c>
      <c r="E294" s="77">
        <f>'Igneous input'!H278</f>
        <v>0</v>
      </c>
      <c r="F294" s="77">
        <f>'Igneous input'!I278</f>
        <v>85</v>
      </c>
      <c r="H294" s="80"/>
      <c r="I294" s="80"/>
      <c r="J294" s="135" t="str">
        <f>'Igneous input'!M278</f>
        <v>12ab</v>
      </c>
      <c r="K294" t="str">
        <f>'Igneous input'!Q278</f>
        <v>Harzburgite</v>
      </c>
    </row>
    <row r="295" spans="1:11">
      <c r="A295" s="77" t="str">
        <f>'Igneous input'!D279</f>
        <v>807-C5743B</v>
      </c>
      <c r="B295" s="77">
        <f>'Igneous input'!E279</f>
        <v>76</v>
      </c>
      <c r="C295" s="77">
        <f>'Igneous input'!F279</f>
        <v>1</v>
      </c>
      <c r="D295" s="76" t="str">
        <f>'Igneous input'!G279</f>
        <v>76-1</v>
      </c>
      <c r="E295" s="77">
        <f>'Igneous input'!H279</f>
        <v>85</v>
      </c>
      <c r="F295" s="77">
        <f>'Igneous input'!I279</f>
        <v>85.5</v>
      </c>
      <c r="H295" s="80"/>
      <c r="I295" s="80"/>
      <c r="J295" s="135" t="str">
        <f>'Igneous input'!M279</f>
        <v>12ac</v>
      </c>
      <c r="K295" t="str">
        <f>'Igneous input'!Q279</f>
        <v>Gabbronorite</v>
      </c>
    </row>
    <row r="296" spans="1:11">
      <c r="A296" s="77" t="str">
        <f>'Igneous input'!D280</f>
        <v>807-C5744B</v>
      </c>
      <c r="B296" s="77">
        <f>'Igneous input'!E280</f>
        <v>76</v>
      </c>
      <c r="C296" s="77">
        <f>'Igneous input'!F280</f>
        <v>1</v>
      </c>
      <c r="D296" s="76" t="str">
        <f>'Igneous input'!G280</f>
        <v>76-1</v>
      </c>
      <c r="E296" s="77">
        <f>'Igneous input'!H280</f>
        <v>85.5</v>
      </c>
      <c r="F296" s="77">
        <f>'Igneous input'!I280</f>
        <v>90</v>
      </c>
      <c r="H296" s="80"/>
      <c r="I296" s="80"/>
      <c r="J296" s="135" t="str">
        <f>'Igneous input'!M280</f>
        <v>12ad</v>
      </c>
      <c r="K296" t="str">
        <f>'Igneous input'!Q280</f>
        <v>Harzburgite</v>
      </c>
    </row>
    <row r="297" spans="1:11">
      <c r="A297" s="77" t="str">
        <f>'Igneous input'!D281</f>
        <v>807-C5745B</v>
      </c>
      <c r="B297" s="77">
        <f>'Igneous input'!E281</f>
        <v>76</v>
      </c>
      <c r="C297" s="77">
        <f>'Igneous input'!F281</f>
        <v>2</v>
      </c>
      <c r="D297" s="76" t="str">
        <f>'Igneous input'!G281</f>
        <v>76-2</v>
      </c>
      <c r="E297" s="77">
        <f>'Igneous input'!H281</f>
        <v>0</v>
      </c>
      <c r="F297" s="77">
        <f>'Igneous input'!I281</f>
        <v>61.5</v>
      </c>
      <c r="H297" s="80"/>
      <c r="I297" s="80"/>
      <c r="J297" s="135" t="str">
        <f>'Igneous input'!M281</f>
        <v>12ad</v>
      </c>
      <c r="K297" t="str">
        <f>'Igneous input'!Q281</f>
        <v>Harzburgite</v>
      </c>
    </row>
    <row r="298" spans="1:11">
      <c r="A298" s="77" t="str">
        <f>'Igneous input'!D282</f>
        <v>807-C5746B</v>
      </c>
      <c r="B298" s="77">
        <f>'Igneous input'!E282</f>
        <v>76</v>
      </c>
      <c r="C298" s="77">
        <f>'Igneous input'!F282</f>
        <v>3</v>
      </c>
      <c r="D298" s="76" t="str">
        <f>'Igneous input'!G282</f>
        <v>76-3</v>
      </c>
      <c r="E298" s="77">
        <f>'Igneous input'!H282</f>
        <v>0</v>
      </c>
      <c r="F298" s="77">
        <f>'Igneous input'!I282</f>
        <v>80.5</v>
      </c>
      <c r="H298" s="80"/>
      <c r="I298" s="80"/>
      <c r="J298" s="135" t="str">
        <f>'Igneous input'!M282</f>
        <v>12ad</v>
      </c>
      <c r="K298" t="str">
        <f>'Igneous input'!Q282</f>
        <v>Harzburgite</v>
      </c>
    </row>
    <row r="299" spans="1:11">
      <c r="A299" s="77" t="str">
        <f>'Igneous input'!D283</f>
        <v>807-C5747B</v>
      </c>
      <c r="B299" s="77">
        <f>'Igneous input'!E283</f>
        <v>76</v>
      </c>
      <c r="C299" s="77">
        <f>'Igneous input'!F283</f>
        <v>4</v>
      </c>
      <c r="D299" s="76" t="str">
        <f>'Igneous input'!G283</f>
        <v>76-4</v>
      </c>
      <c r="E299" s="77">
        <f>'Igneous input'!H283</f>
        <v>0</v>
      </c>
      <c r="F299" s="77">
        <f>'Igneous input'!I283</f>
        <v>82.5</v>
      </c>
      <c r="H299" s="80"/>
      <c r="I299" s="80"/>
      <c r="J299" s="135" t="str">
        <f>'Igneous input'!M283</f>
        <v>12ad</v>
      </c>
      <c r="K299" t="str">
        <f>'Igneous input'!Q283</f>
        <v>Harzburgite</v>
      </c>
    </row>
    <row r="300" spans="1:11">
      <c r="A300" s="77" t="str">
        <f>'Igneous input'!D284</f>
        <v>807-C5748B</v>
      </c>
      <c r="B300" s="77">
        <f>'Igneous input'!E284</f>
        <v>77</v>
      </c>
      <c r="C300" s="77">
        <f>'Igneous input'!F284</f>
        <v>1</v>
      </c>
      <c r="D300" s="76" t="str">
        <f>'Igneous input'!G284</f>
        <v>77-1</v>
      </c>
      <c r="E300" s="77">
        <f>'Igneous input'!H284</f>
        <v>0</v>
      </c>
      <c r="F300" s="77">
        <f>'Igneous input'!I284</f>
        <v>72</v>
      </c>
      <c r="H300" s="80"/>
      <c r="I300" s="80"/>
      <c r="J300" s="135" t="str">
        <f>'Igneous input'!M284</f>
        <v>12ad</v>
      </c>
      <c r="K300" t="str">
        <f>'Igneous input'!Q284</f>
        <v>Harzburgite</v>
      </c>
    </row>
    <row r="301" spans="1:11">
      <c r="A301" s="77" t="str">
        <f>'Igneous input'!D285</f>
        <v>807-C5749B</v>
      </c>
      <c r="B301" s="77">
        <f>'Igneous input'!E285</f>
        <v>77</v>
      </c>
      <c r="C301" s="77">
        <f>'Igneous input'!F285</f>
        <v>2</v>
      </c>
      <c r="D301" s="76" t="str">
        <f>'Igneous input'!G285</f>
        <v>77-2</v>
      </c>
      <c r="E301" s="77">
        <f>'Igneous input'!H285</f>
        <v>0</v>
      </c>
      <c r="F301" s="77">
        <f>'Igneous input'!I285</f>
        <v>23.5</v>
      </c>
      <c r="H301" s="80"/>
      <c r="I301" s="80"/>
      <c r="J301" s="135" t="str">
        <f>'Igneous input'!M285</f>
        <v>12ad</v>
      </c>
      <c r="K301" t="str">
        <f>'Igneous input'!Q285</f>
        <v>Harzburgite</v>
      </c>
    </row>
    <row r="302" spans="1:11">
      <c r="A302" s="77" t="str">
        <f>'Igneous input'!D286</f>
        <v>807-C5750B</v>
      </c>
      <c r="B302" s="77">
        <f>'Igneous input'!E286</f>
        <v>77</v>
      </c>
      <c r="C302" s="77">
        <f>'Igneous input'!F286</f>
        <v>2</v>
      </c>
      <c r="D302" s="76" t="str">
        <f>'Igneous input'!G286</f>
        <v>77-2</v>
      </c>
      <c r="E302" s="77">
        <f>'Igneous input'!H286</f>
        <v>23.5</v>
      </c>
      <c r="F302" s="77">
        <f>'Igneous input'!I286</f>
        <v>24</v>
      </c>
      <c r="H302" s="80"/>
      <c r="I302" s="80"/>
      <c r="J302" s="135" t="str">
        <f>'Igneous input'!M286</f>
        <v>12ae</v>
      </c>
      <c r="K302" t="str">
        <f>'Igneous input'!Q286</f>
        <v>Anorthosite</v>
      </c>
    </row>
    <row r="303" spans="1:11">
      <c r="A303" s="77" t="str">
        <f>'Igneous input'!D287</f>
        <v>807-C5751B</v>
      </c>
      <c r="B303" s="77">
        <f>'Igneous input'!E287</f>
        <v>77</v>
      </c>
      <c r="C303" s="77">
        <f>'Igneous input'!F287</f>
        <v>2</v>
      </c>
      <c r="D303" s="76" t="str">
        <f>'Igneous input'!G287</f>
        <v>77-2</v>
      </c>
      <c r="E303" s="77">
        <f>'Igneous input'!H287</f>
        <v>24</v>
      </c>
      <c r="F303" s="77">
        <f>'Igneous input'!I287</f>
        <v>65</v>
      </c>
      <c r="H303" s="80"/>
      <c r="I303" s="80"/>
      <c r="J303" s="135" t="str">
        <f>'Igneous input'!M287</f>
        <v>12af</v>
      </c>
      <c r="K303" t="str">
        <f>'Igneous input'!Q287</f>
        <v>Harzburgite</v>
      </c>
    </row>
    <row r="304" spans="1:11">
      <c r="A304" s="77" t="str">
        <f>'Igneous input'!D288</f>
        <v>807-C5752B</v>
      </c>
      <c r="B304" s="77">
        <f>'Igneous input'!E288</f>
        <v>77</v>
      </c>
      <c r="C304" s="77">
        <f>'Igneous input'!F288</f>
        <v>3</v>
      </c>
      <c r="D304" s="76" t="str">
        <f>'Igneous input'!G288</f>
        <v>77-3</v>
      </c>
      <c r="E304" s="77">
        <f>'Igneous input'!H288</f>
        <v>0</v>
      </c>
      <c r="F304" s="77">
        <f>'Igneous input'!I288</f>
        <v>95</v>
      </c>
      <c r="H304" s="80"/>
      <c r="I304" s="80"/>
      <c r="J304" s="135" t="str">
        <f>'Igneous input'!M288</f>
        <v>12af</v>
      </c>
      <c r="K304" t="str">
        <f>'Igneous input'!Q288</f>
        <v>Harzburgite</v>
      </c>
    </row>
    <row r="305" spans="1:11">
      <c r="A305" s="77" t="str">
        <f>'Igneous input'!D289</f>
        <v>807-C5753B</v>
      </c>
      <c r="B305" s="77">
        <f>'Igneous input'!E289</f>
        <v>77</v>
      </c>
      <c r="C305" s="77">
        <f>'Igneous input'!F289</f>
        <v>4</v>
      </c>
      <c r="D305" s="76" t="str">
        <f>'Igneous input'!G289</f>
        <v>77-4</v>
      </c>
      <c r="E305" s="77">
        <f>'Igneous input'!H289</f>
        <v>0</v>
      </c>
      <c r="F305" s="77">
        <f>'Igneous input'!I289</f>
        <v>81.5</v>
      </c>
      <c r="H305" s="80"/>
      <c r="I305" s="80"/>
      <c r="J305" s="135" t="str">
        <f>'Igneous input'!M289</f>
        <v>12af</v>
      </c>
      <c r="K305" t="str">
        <f>'Igneous input'!Q289</f>
        <v>Harzburgite</v>
      </c>
    </row>
    <row r="306" spans="1:11">
      <c r="A306" s="77" t="str">
        <f>'Igneous input'!D290</f>
        <v>807-C5754B</v>
      </c>
      <c r="B306" s="77">
        <f>'Igneous input'!E290</f>
        <v>78</v>
      </c>
      <c r="C306" s="77">
        <f>'Igneous input'!F290</f>
        <v>1</v>
      </c>
      <c r="D306" s="76" t="str">
        <f>'Igneous input'!G290</f>
        <v>78-1</v>
      </c>
      <c r="E306" s="77">
        <f>'Igneous input'!H290</f>
        <v>0</v>
      </c>
      <c r="F306" s="77">
        <f>'Igneous input'!I290</f>
        <v>72</v>
      </c>
      <c r="H306" s="80"/>
      <c r="I306" s="80"/>
      <c r="J306" s="135" t="str">
        <f>'Igneous input'!M290</f>
        <v>12af</v>
      </c>
      <c r="K306" t="str">
        <f>'Igneous input'!Q290</f>
        <v>Harzburgite</v>
      </c>
    </row>
    <row r="307" spans="1:11">
      <c r="A307" s="77" t="str">
        <f>'Igneous input'!D291</f>
        <v>807-C5755B</v>
      </c>
      <c r="B307" s="77">
        <f>'Igneous input'!E291</f>
        <v>78</v>
      </c>
      <c r="C307" s="77">
        <f>'Igneous input'!F291</f>
        <v>2</v>
      </c>
      <c r="D307" s="76" t="str">
        <f>'Igneous input'!G291</f>
        <v>78-2</v>
      </c>
      <c r="E307" s="77">
        <f>'Igneous input'!H291</f>
        <v>0</v>
      </c>
      <c r="F307" s="77">
        <f>'Igneous input'!I291</f>
        <v>15</v>
      </c>
      <c r="H307" s="80"/>
      <c r="I307" s="80"/>
      <c r="J307" s="135" t="str">
        <f>'Igneous input'!M291</f>
        <v>12af</v>
      </c>
      <c r="K307" t="str">
        <f>'Igneous input'!Q291</f>
        <v>Harzburgite</v>
      </c>
    </row>
    <row r="308" spans="1:11">
      <c r="A308" s="77" t="str">
        <f>'Igneous input'!D292</f>
        <v>807-C5756B</v>
      </c>
      <c r="B308" s="77">
        <f>'Igneous input'!E292</f>
        <v>78</v>
      </c>
      <c r="C308" s="77">
        <f>'Igneous input'!F292</f>
        <v>2</v>
      </c>
      <c r="D308" s="76" t="str">
        <f>'Igneous input'!G292</f>
        <v>78-2</v>
      </c>
      <c r="E308" s="77">
        <f>'Igneous input'!H292</f>
        <v>15</v>
      </c>
      <c r="F308" s="77">
        <f>'Igneous input'!I292</f>
        <v>93</v>
      </c>
      <c r="H308" s="80"/>
      <c r="I308" s="80"/>
      <c r="J308" s="135" t="str">
        <f>'Igneous input'!M292</f>
        <v>12ag</v>
      </c>
      <c r="K308" t="str">
        <f>'Igneous input'!Q292</f>
        <v>Orthopyroxene-bearing  Dunite</v>
      </c>
    </row>
    <row r="309" spans="1:11">
      <c r="A309" s="77" t="str">
        <f>'Igneous input'!D293</f>
        <v>807-C5757B</v>
      </c>
      <c r="B309" s="77">
        <f>'Igneous input'!E293</f>
        <v>78</v>
      </c>
      <c r="C309" s="77">
        <f>'Igneous input'!F293</f>
        <v>3</v>
      </c>
      <c r="D309" s="76" t="str">
        <f>'Igneous input'!G293</f>
        <v>78-3</v>
      </c>
      <c r="E309" s="77">
        <f>'Igneous input'!H293</f>
        <v>0</v>
      </c>
      <c r="F309" s="77">
        <f>'Igneous input'!I293</f>
        <v>76.5</v>
      </c>
      <c r="H309" s="80"/>
      <c r="I309" s="80"/>
      <c r="J309" s="135" t="str">
        <f>'Igneous input'!M293</f>
        <v>12ag</v>
      </c>
      <c r="K309" t="str">
        <f>'Igneous input'!Q293</f>
        <v>Orthopyroxene-bearing  Dunite</v>
      </c>
    </row>
    <row r="310" spans="1:11">
      <c r="A310" s="77" t="str">
        <f>'Igneous input'!D294</f>
        <v>807-C5758B</v>
      </c>
      <c r="B310" s="77">
        <f>'Igneous input'!E294</f>
        <v>79</v>
      </c>
      <c r="C310" s="77">
        <f>'Igneous input'!F294</f>
        <v>1</v>
      </c>
      <c r="D310" s="76" t="str">
        <f>'Igneous input'!G294</f>
        <v>79-1</v>
      </c>
      <c r="E310" s="77">
        <f>'Igneous input'!H294</f>
        <v>0</v>
      </c>
      <c r="F310" s="77">
        <f>'Igneous input'!I294</f>
        <v>78.5</v>
      </c>
      <c r="H310" s="80"/>
      <c r="I310" s="80"/>
      <c r="J310" s="135" t="str">
        <f>'Igneous input'!M294</f>
        <v>12ag</v>
      </c>
      <c r="K310" t="str">
        <f>'Igneous input'!Q294</f>
        <v>Orthopyroxene-bearing  Dunite</v>
      </c>
    </row>
    <row r="311" spans="1:11">
      <c r="A311" s="77" t="str">
        <f>'Igneous input'!D295</f>
        <v>807-C5759B</v>
      </c>
      <c r="B311" s="77">
        <f>'Igneous input'!E295</f>
        <v>79</v>
      </c>
      <c r="C311" s="77">
        <f>'Igneous input'!F295</f>
        <v>1</v>
      </c>
      <c r="D311" s="76" t="str">
        <f>'Igneous input'!G295</f>
        <v>79-1</v>
      </c>
      <c r="E311" s="77">
        <f>'Igneous input'!H295</f>
        <v>78.5</v>
      </c>
      <c r="F311" s="77">
        <f>'Igneous input'!I295</f>
        <v>80</v>
      </c>
      <c r="H311" s="80"/>
      <c r="I311" s="80"/>
      <c r="J311" s="135" t="str">
        <f>'Igneous input'!M295</f>
        <v>12ah</v>
      </c>
      <c r="K311" t="str">
        <f>'Igneous input'!Q295</f>
        <v>Harzburgite</v>
      </c>
    </row>
    <row r="312" spans="1:11">
      <c r="A312" s="77" t="str">
        <f>'Igneous input'!D296</f>
        <v>807-C5760B</v>
      </c>
      <c r="B312" s="77">
        <f>'Igneous input'!E296</f>
        <v>80</v>
      </c>
      <c r="C312" s="77">
        <f>'Igneous input'!F296</f>
        <v>1</v>
      </c>
      <c r="D312" s="76" t="str">
        <f>'Igneous input'!G296</f>
        <v>80-1</v>
      </c>
      <c r="E312" s="77">
        <f>'Igneous input'!H296</f>
        <v>0</v>
      </c>
      <c r="F312" s="77">
        <f>'Igneous input'!I296</f>
        <v>55</v>
      </c>
      <c r="H312" s="80"/>
      <c r="I312" s="80"/>
      <c r="J312" s="135" t="str">
        <f>'Igneous input'!M296</f>
        <v>12ah</v>
      </c>
      <c r="K312" t="str">
        <f>'Igneous input'!Q296</f>
        <v>Harzburgite</v>
      </c>
    </row>
    <row r="313" spans="1:11">
      <c r="A313" s="77" t="str">
        <f>'Igneous input'!D297</f>
        <v>807-C5761B</v>
      </c>
      <c r="B313" s="77">
        <f>'Igneous input'!E297</f>
        <v>80</v>
      </c>
      <c r="C313" s="77">
        <f>'Igneous input'!F297</f>
        <v>2</v>
      </c>
      <c r="D313" s="76" t="str">
        <f>'Igneous input'!G297</f>
        <v>80-2</v>
      </c>
      <c r="E313" s="77">
        <f>'Igneous input'!H297</f>
        <v>0</v>
      </c>
      <c r="F313" s="77">
        <f>'Igneous input'!I297</f>
        <v>64.5</v>
      </c>
      <c r="H313" s="80"/>
      <c r="I313" s="80"/>
      <c r="J313" s="135" t="str">
        <f>'Igneous input'!M297</f>
        <v>12ah</v>
      </c>
      <c r="K313" t="str">
        <f>'Igneous input'!Q297</f>
        <v>Harzburgite</v>
      </c>
    </row>
    <row r="314" spans="1:11">
      <c r="A314" s="77" t="str">
        <f>'Igneous input'!D298</f>
        <v>807-C5762B</v>
      </c>
      <c r="B314" s="77">
        <f>'Igneous input'!E298</f>
        <v>80</v>
      </c>
      <c r="C314" s="77">
        <f>'Igneous input'!F298</f>
        <v>3</v>
      </c>
      <c r="D314" s="76" t="str">
        <f>'Igneous input'!G298</f>
        <v>80-3</v>
      </c>
      <c r="E314" s="77">
        <f>'Igneous input'!H298</f>
        <v>0</v>
      </c>
      <c r="F314" s="77">
        <f>'Igneous input'!I298</f>
        <v>6.5</v>
      </c>
      <c r="H314" s="80"/>
      <c r="I314" s="80"/>
      <c r="J314" s="135" t="str">
        <f>'Igneous input'!M298</f>
        <v>12ah</v>
      </c>
      <c r="K314" t="str">
        <f>'Igneous input'!Q298</f>
        <v>Harzburgite</v>
      </c>
    </row>
    <row r="315" spans="1:11">
      <c r="A315" s="77" t="str">
        <f>'Igneous input'!D299</f>
        <v>807-C5763B</v>
      </c>
      <c r="B315" s="77">
        <f>'Igneous input'!E299</f>
        <v>80</v>
      </c>
      <c r="C315" s="77">
        <f>'Igneous input'!F299</f>
        <v>3</v>
      </c>
      <c r="D315" s="76" t="str">
        <f>'Igneous input'!G299</f>
        <v>80-3</v>
      </c>
      <c r="E315" s="77">
        <f>'Igneous input'!H299</f>
        <v>6.5</v>
      </c>
      <c r="F315" s="77">
        <f>'Igneous input'!I299</f>
        <v>77.5</v>
      </c>
      <c r="H315" s="80"/>
      <c r="I315" s="80"/>
      <c r="J315" s="135" t="str">
        <f>'Igneous input'!M299</f>
        <v>12ai</v>
      </c>
      <c r="K315" t="str">
        <f>'Igneous input'!Q299</f>
        <v>Orthopyroxene-bearing  Dunite</v>
      </c>
    </row>
    <row r="316" spans="1:11">
      <c r="A316" s="77" t="str">
        <f>'Igneous input'!D300</f>
        <v>807-C5764B</v>
      </c>
      <c r="B316" s="77">
        <f>'Igneous input'!E300</f>
        <v>80</v>
      </c>
      <c r="C316" s="77">
        <f>'Igneous input'!F300</f>
        <v>4</v>
      </c>
      <c r="D316" s="76" t="str">
        <f>'Igneous input'!G300</f>
        <v>80-4</v>
      </c>
      <c r="E316" s="77">
        <f>'Igneous input'!H300</f>
        <v>0</v>
      </c>
      <c r="F316" s="77">
        <f>'Igneous input'!I300</f>
        <v>98</v>
      </c>
      <c r="H316" s="80"/>
      <c r="I316" s="80"/>
      <c r="J316" s="135" t="str">
        <f>'Igneous input'!M300</f>
        <v>12ai</v>
      </c>
      <c r="K316" t="str">
        <f>'Igneous input'!Q300</f>
        <v>Orthopyroxene-bearing  Dunite</v>
      </c>
    </row>
    <row r="317" spans="1:11">
      <c r="A317" s="77" t="str">
        <f>'Igneous input'!D301</f>
        <v>807-C5765B</v>
      </c>
      <c r="B317" s="77">
        <f>'Igneous input'!E301</f>
        <v>81</v>
      </c>
      <c r="C317" s="77">
        <f>'Igneous input'!F301</f>
        <v>1</v>
      </c>
      <c r="D317" s="76" t="str">
        <f>'Igneous input'!G301</f>
        <v>81-1</v>
      </c>
      <c r="E317" s="77">
        <f>'Igneous input'!H301</f>
        <v>0</v>
      </c>
      <c r="F317" s="77">
        <f>'Igneous input'!I301</f>
        <v>85</v>
      </c>
      <c r="H317" s="80"/>
      <c r="I317" s="80"/>
      <c r="J317" s="135" t="str">
        <f>'Igneous input'!M301</f>
        <v>12ai</v>
      </c>
      <c r="K317" t="str">
        <f>'Igneous input'!Q301</f>
        <v>Orthopyroxene-bearing  Dunite</v>
      </c>
    </row>
    <row r="318" spans="1:11">
      <c r="A318" s="77" t="str">
        <f>'Igneous input'!D302</f>
        <v>807-C5766B</v>
      </c>
      <c r="B318" s="77">
        <f>'Igneous input'!E302</f>
        <v>81</v>
      </c>
      <c r="C318" s="77">
        <f>'Igneous input'!F302</f>
        <v>2</v>
      </c>
      <c r="D318" s="76" t="str">
        <f>'Igneous input'!G302</f>
        <v>81-2</v>
      </c>
      <c r="E318" s="77">
        <f>'Igneous input'!H302</f>
        <v>0</v>
      </c>
      <c r="F318" s="77">
        <f>'Igneous input'!I302</f>
        <v>66</v>
      </c>
      <c r="H318" s="80"/>
      <c r="I318" s="80"/>
      <c r="J318" s="135" t="str">
        <f>'Igneous input'!M302</f>
        <v>12ai</v>
      </c>
      <c r="K318" t="str">
        <f>'Igneous input'!Q302</f>
        <v>Orthopyroxene-bearing  Dunite</v>
      </c>
    </row>
    <row r="319" spans="1:11">
      <c r="A319" s="77" t="str">
        <f>'Igneous input'!D303</f>
        <v>807-C5767B</v>
      </c>
      <c r="B319" s="77">
        <f>'Igneous input'!E303</f>
        <v>81</v>
      </c>
      <c r="C319" s="77">
        <f>'Igneous input'!F303</f>
        <v>2</v>
      </c>
      <c r="D319" s="76" t="str">
        <f>'Igneous input'!G303</f>
        <v>81-2</v>
      </c>
      <c r="E319" s="77">
        <f>'Igneous input'!H303</f>
        <v>66</v>
      </c>
      <c r="F319" s="77">
        <f>'Igneous input'!I303</f>
        <v>87.5</v>
      </c>
      <c r="H319" s="80"/>
      <c r="I319" s="80"/>
      <c r="J319" s="135" t="str">
        <f>'Igneous input'!M303</f>
        <v>12aj</v>
      </c>
      <c r="K319" t="str">
        <f>'Igneous input'!Q303</f>
        <v>Harzburgite</v>
      </c>
    </row>
    <row r="320" spans="1:11">
      <c r="A320" s="77" t="str">
        <f>'Igneous input'!D304</f>
        <v>807-C5768B</v>
      </c>
      <c r="B320" s="77">
        <f>'Igneous input'!E304</f>
        <v>81</v>
      </c>
      <c r="C320" s="77">
        <f>'Igneous input'!F304</f>
        <v>3</v>
      </c>
      <c r="D320" s="76" t="str">
        <f>'Igneous input'!G304</f>
        <v>81-3</v>
      </c>
      <c r="E320" s="77">
        <f>'Igneous input'!H304</f>
        <v>0</v>
      </c>
      <c r="F320" s="77">
        <f>'Igneous input'!I304</f>
        <v>68.5</v>
      </c>
      <c r="H320" s="80"/>
      <c r="I320" s="80"/>
      <c r="J320" s="135" t="str">
        <f>'Igneous input'!M304</f>
        <v>12aj</v>
      </c>
      <c r="K320" t="str">
        <f>'Igneous input'!Q304</f>
        <v>Harzburgite</v>
      </c>
    </row>
    <row r="321" spans="1:11">
      <c r="A321" s="77" t="str">
        <f>'Igneous input'!D305</f>
        <v>807-C5769B</v>
      </c>
      <c r="B321" s="77">
        <f>'Igneous input'!E305</f>
        <v>81</v>
      </c>
      <c r="C321" s="77">
        <f>'Igneous input'!F305</f>
        <v>4</v>
      </c>
      <c r="D321" s="76" t="str">
        <f>'Igneous input'!G305</f>
        <v>81-4</v>
      </c>
      <c r="E321" s="77">
        <f>'Igneous input'!H305</f>
        <v>0</v>
      </c>
      <c r="F321" s="77">
        <f>'Igneous input'!I305</f>
        <v>25</v>
      </c>
      <c r="H321" s="80"/>
      <c r="I321" s="80"/>
      <c r="J321" s="135" t="str">
        <f>'Igneous input'!M305</f>
        <v>12aj</v>
      </c>
      <c r="K321" t="str">
        <f>'Igneous input'!Q305</f>
        <v>Harzburgite</v>
      </c>
    </row>
    <row r="322" spans="1:11">
      <c r="A322" s="77" t="str">
        <f>'Igneous input'!D306</f>
        <v>807-C5770B</v>
      </c>
      <c r="B322" s="77">
        <f>'Igneous input'!E306</f>
        <v>81</v>
      </c>
      <c r="C322" s="77">
        <f>'Igneous input'!F306</f>
        <v>4</v>
      </c>
      <c r="D322" s="76" t="str">
        <f>'Igneous input'!G306</f>
        <v>81-4</v>
      </c>
      <c r="E322" s="77">
        <f>'Igneous input'!H306</f>
        <v>25</v>
      </c>
      <c r="F322" s="77">
        <f>'Igneous input'!I306</f>
        <v>61</v>
      </c>
      <c r="H322" s="80"/>
      <c r="I322" s="80"/>
      <c r="J322" s="135" t="str">
        <f>'Igneous input'!M306</f>
        <v>12ak</v>
      </c>
      <c r="K322" t="str">
        <f>'Igneous input'!Q306</f>
        <v>Orthopyroxene-bearing  Dunite</v>
      </c>
    </row>
    <row r="323" spans="1:11">
      <c r="A323" s="77" t="str">
        <f>'Igneous input'!D307</f>
        <v>807-C5771B</v>
      </c>
      <c r="B323" s="77">
        <f>'Igneous input'!E307</f>
        <v>82</v>
      </c>
      <c r="C323" s="77">
        <f>'Igneous input'!F307</f>
        <v>1</v>
      </c>
      <c r="D323" s="76" t="str">
        <f>'Igneous input'!G307</f>
        <v>82-1</v>
      </c>
      <c r="E323" s="77">
        <f>'Igneous input'!H307</f>
        <v>0</v>
      </c>
      <c r="F323" s="77">
        <f>'Igneous input'!I307</f>
        <v>64</v>
      </c>
      <c r="H323" s="80"/>
      <c r="I323" s="80"/>
      <c r="J323" s="135" t="str">
        <f>'Igneous input'!M307</f>
        <v>12ak</v>
      </c>
      <c r="K323" t="str">
        <f>'Igneous input'!Q307</f>
        <v>Orthopyroxene-bearing  Dunite</v>
      </c>
    </row>
    <row r="324" spans="1:11">
      <c r="A324" s="77" t="str">
        <f>'Igneous input'!D308</f>
        <v>807-C5772B</v>
      </c>
      <c r="B324" s="77">
        <f>'Igneous input'!E308</f>
        <v>82</v>
      </c>
      <c r="C324" s="77">
        <f>'Igneous input'!F308</f>
        <v>1</v>
      </c>
      <c r="D324" s="76" t="str">
        <f>'Igneous input'!G308</f>
        <v>82-1</v>
      </c>
      <c r="E324" s="77">
        <f>'Igneous input'!H308</f>
        <v>64</v>
      </c>
      <c r="F324" s="77">
        <f>'Igneous input'!I308</f>
        <v>85.5</v>
      </c>
      <c r="H324" s="80"/>
      <c r="I324" s="80"/>
      <c r="J324" s="135" t="str">
        <f>'Igneous input'!M308</f>
        <v>12al</v>
      </c>
      <c r="K324" t="str">
        <f>'Igneous input'!Q308</f>
        <v>Harzburgite</v>
      </c>
    </row>
    <row r="325" spans="1:11">
      <c r="A325" s="77" t="str">
        <f>'Igneous input'!D309</f>
        <v>807-C5773B</v>
      </c>
      <c r="B325" s="77">
        <f>'Igneous input'!E309</f>
        <v>82</v>
      </c>
      <c r="C325" s="77">
        <f>'Igneous input'!F309</f>
        <v>2</v>
      </c>
      <c r="D325" s="76" t="str">
        <f>'Igneous input'!G309</f>
        <v>82-2</v>
      </c>
      <c r="E325" s="77">
        <f>'Igneous input'!H309</f>
        <v>0</v>
      </c>
      <c r="F325" s="77">
        <f>'Igneous input'!I309</f>
        <v>88.5</v>
      </c>
      <c r="H325" s="80"/>
      <c r="I325" s="80"/>
      <c r="J325" s="135" t="str">
        <f>'Igneous input'!M309</f>
        <v>12al</v>
      </c>
      <c r="K325" t="str">
        <f>'Igneous input'!Q309</f>
        <v>Harzburgite</v>
      </c>
    </row>
    <row r="326" spans="1:11">
      <c r="A326" s="77" t="str">
        <f>'Igneous input'!D310</f>
        <v>807-C5774B</v>
      </c>
      <c r="B326" s="77">
        <f>'Igneous input'!E310</f>
        <v>82</v>
      </c>
      <c r="C326" s="77">
        <f>'Igneous input'!F310</f>
        <v>3</v>
      </c>
      <c r="D326" s="76" t="str">
        <f>'Igneous input'!G310</f>
        <v>82-3</v>
      </c>
      <c r="E326" s="77">
        <f>'Igneous input'!H310</f>
        <v>0</v>
      </c>
      <c r="F326" s="77">
        <f>'Igneous input'!I310</f>
        <v>49.5</v>
      </c>
      <c r="H326" s="80"/>
      <c r="I326" s="80"/>
      <c r="J326" s="135" t="str">
        <f>'Igneous input'!M310</f>
        <v>12al</v>
      </c>
      <c r="K326" t="str">
        <f>'Igneous input'!Q310</f>
        <v>Harzburgite</v>
      </c>
    </row>
    <row r="327" spans="1:11">
      <c r="A327" s="77" t="str">
        <f>'Igneous input'!D311</f>
        <v>807-C5775B</v>
      </c>
      <c r="B327" s="77">
        <f>'Igneous input'!E311</f>
        <v>82</v>
      </c>
      <c r="C327" s="77">
        <f>'Igneous input'!F311</f>
        <v>4</v>
      </c>
      <c r="D327" s="76" t="str">
        <f>'Igneous input'!G311</f>
        <v>82-4</v>
      </c>
      <c r="E327" s="77">
        <f>'Igneous input'!H311</f>
        <v>0</v>
      </c>
      <c r="F327" s="77">
        <f>'Igneous input'!I311</f>
        <v>92.5</v>
      </c>
      <c r="H327" s="80"/>
      <c r="I327" s="80"/>
      <c r="J327" s="135" t="str">
        <f>'Igneous input'!M311</f>
        <v>12al</v>
      </c>
      <c r="K327" t="str">
        <f>'Igneous input'!Q311</f>
        <v>Harzburgite</v>
      </c>
    </row>
    <row r="328" spans="1:11">
      <c r="A328" s="77" t="str">
        <f>'Igneous input'!D312</f>
        <v>807-C5708B</v>
      </c>
      <c r="B328" s="77">
        <f>'Igneous input'!E312</f>
        <v>83</v>
      </c>
      <c r="C328" s="77">
        <f>'Igneous input'!F312</f>
        <v>1</v>
      </c>
      <c r="D328" s="76" t="str">
        <f>'Igneous input'!G312</f>
        <v>83-1</v>
      </c>
      <c r="E328" s="77">
        <f>'Igneous input'!H312</f>
        <v>0</v>
      </c>
      <c r="F328" s="77">
        <f>'Igneous input'!I312</f>
        <v>73.5</v>
      </c>
      <c r="H328" s="80"/>
      <c r="I328" s="80"/>
      <c r="J328" s="135" t="str">
        <f>'Igneous input'!M312</f>
        <v>32a</v>
      </c>
      <c r="K328" t="str">
        <f>'Igneous input'!Q312</f>
        <v>Harzburgite</v>
      </c>
    </row>
    <row r="329" spans="1:11">
      <c r="A329" s="77" t="str">
        <f>'Igneous input'!D313</f>
        <v>807-C5708B</v>
      </c>
      <c r="B329" s="77">
        <f>'Igneous input'!E313</f>
        <v>83</v>
      </c>
      <c r="C329" s="77">
        <f>'Igneous input'!F313</f>
        <v>2</v>
      </c>
      <c r="D329" s="76" t="str">
        <f>'Igneous input'!G313</f>
        <v>83-2</v>
      </c>
      <c r="E329" s="77">
        <f>'Igneous input'!H313</f>
        <v>0</v>
      </c>
      <c r="F329" s="77">
        <f>'Igneous input'!I313</f>
        <v>75</v>
      </c>
      <c r="H329" s="80"/>
      <c r="I329" s="80"/>
      <c r="J329" s="135" t="str">
        <f>'Igneous input'!M313</f>
        <v>32a</v>
      </c>
      <c r="K329" t="str">
        <f>'Igneous input'!Q313</f>
        <v>Harzburgite</v>
      </c>
    </row>
    <row r="330" spans="1:11">
      <c r="A330" s="77" t="str">
        <f>'Igneous input'!D314</f>
        <v>807-C5708B</v>
      </c>
      <c r="B330" s="77">
        <f>'Igneous input'!E314</f>
        <v>83</v>
      </c>
      <c r="C330" s="77">
        <f>'Igneous input'!F314</f>
        <v>3</v>
      </c>
      <c r="D330" s="76" t="str">
        <f>'Igneous input'!G314</f>
        <v>83-3</v>
      </c>
      <c r="E330" s="77">
        <f>'Igneous input'!H314</f>
        <v>0</v>
      </c>
      <c r="F330" s="77">
        <f>'Igneous input'!I314</f>
        <v>57.5</v>
      </c>
      <c r="H330" s="80"/>
      <c r="I330" s="80"/>
      <c r="J330" s="135" t="str">
        <f>'Igneous input'!M314</f>
        <v>32a</v>
      </c>
      <c r="K330" t="str">
        <f>'Igneous input'!Q314</f>
        <v>Harzburgite</v>
      </c>
    </row>
    <row r="331" spans="1:11">
      <c r="A331" s="77" t="str">
        <f>'Igneous input'!D315</f>
        <v>807-C5708B</v>
      </c>
      <c r="B331" s="77">
        <f>'Igneous input'!E315</f>
        <v>83</v>
      </c>
      <c r="C331" s="77">
        <f>'Igneous input'!F315</f>
        <v>3</v>
      </c>
      <c r="D331" s="76" t="str">
        <f>'Igneous input'!G315</f>
        <v>83-3</v>
      </c>
      <c r="E331" s="77">
        <f>'Igneous input'!H315</f>
        <v>54.5</v>
      </c>
      <c r="F331" s="77">
        <f>'Igneous input'!I315</f>
        <v>55</v>
      </c>
      <c r="H331" s="80"/>
      <c r="I331" s="80"/>
      <c r="J331" s="135" t="str">
        <f>'Igneous input'!M315</f>
        <v>32b</v>
      </c>
      <c r="K331" t="str">
        <f>'Igneous input'!Q315</f>
        <v>Anorthosite</v>
      </c>
    </row>
    <row r="332" spans="1:11">
      <c r="A332" s="77" t="str">
        <f>'Igneous input'!D316</f>
        <v>807-C5708B</v>
      </c>
      <c r="B332" s="77">
        <f>'Igneous input'!E316</f>
        <v>83</v>
      </c>
      <c r="C332" s="77">
        <f>'Igneous input'!F316</f>
        <v>3</v>
      </c>
      <c r="D332" s="76" t="str">
        <f>'Igneous input'!G316</f>
        <v>83-3</v>
      </c>
      <c r="E332" s="77">
        <f>'Igneous input'!H316</f>
        <v>55</v>
      </c>
      <c r="F332" s="77">
        <f>'Igneous input'!I316</f>
        <v>75</v>
      </c>
      <c r="H332" s="80"/>
      <c r="I332" s="80"/>
      <c r="J332" s="135" t="str">
        <f>'Igneous input'!M316</f>
        <v>32c</v>
      </c>
      <c r="K332" t="str">
        <f>'Igneous input'!Q316</f>
        <v>Harzburgite</v>
      </c>
    </row>
    <row r="333" spans="1:11">
      <c r="A333" s="77" t="str">
        <f>'Igneous input'!D317</f>
        <v>807-C5708B</v>
      </c>
      <c r="B333" s="77">
        <f>'Igneous input'!E317</f>
        <v>83</v>
      </c>
      <c r="C333" s="77">
        <f>'Igneous input'!F317</f>
        <v>4</v>
      </c>
      <c r="D333" s="76" t="str">
        <f>'Igneous input'!G317</f>
        <v>83-4</v>
      </c>
      <c r="E333" s="77">
        <f>'Igneous input'!H317</f>
        <v>0</v>
      </c>
      <c r="F333" s="77">
        <f>'Igneous input'!I317</f>
        <v>52</v>
      </c>
      <c r="H333" s="80"/>
      <c r="I333" s="80"/>
      <c r="J333" s="135" t="str">
        <f>'Igneous input'!M317</f>
        <v>32c</v>
      </c>
      <c r="K333" t="str">
        <f>'Igneous input'!Q317</f>
        <v>Harzburgite</v>
      </c>
    </row>
    <row r="334" spans="1:11">
      <c r="A334" s="77" t="str">
        <f>'Igneous input'!D318</f>
        <v>807-C5708B</v>
      </c>
      <c r="B334" s="77">
        <f>'Igneous input'!E318</f>
        <v>83</v>
      </c>
      <c r="C334" s="77">
        <f>'Igneous input'!F318</f>
        <v>4</v>
      </c>
      <c r="D334" s="76" t="str">
        <f>'Igneous input'!G318</f>
        <v>83-4</v>
      </c>
      <c r="E334" s="77">
        <f>'Igneous input'!H318</f>
        <v>52</v>
      </c>
      <c r="F334" s="77">
        <f>'Igneous input'!I318</f>
        <v>53</v>
      </c>
      <c r="H334" s="80"/>
      <c r="I334" s="80"/>
      <c r="J334" s="135" t="str">
        <f>'Igneous input'!M318</f>
        <v>32d</v>
      </c>
      <c r="K334" t="str">
        <f>'Igneous input'!Q318</f>
        <v>Anorthosite</v>
      </c>
    </row>
    <row r="335" spans="1:11">
      <c r="A335" s="77" t="str">
        <f>'Igneous input'!D319</f>
        <v>807-C5708B</v>
      </c>
      <c r="B335" s="77">
        <f>'Igneous input'!E319</f>
        <v>83</v>
      </c>
      <c r="C335" s="77">
        <f>'Igneous input'!F319</f>
        <v>4</v>
      </c>
      <c r="D335" s="76" t="str">
        <f>'Igneous input'!G319</f>
        <v>83-4</v>
      </c>
      <c r="E335" s="77">
        <f>'Igneous input'!H319</f>
        <v>53</v>
      </c>
      <c r="F335" s="77">
        <f>'Igneous input'!I319</f>
        <v>69.5</v>
      </c>
      <c r="H335" s="80"/>
      <c r="I335" s="80"/>
      <c r="J335" s="135" t="str">
        <f>'Igneous input'!M319</f>
        <v>32e</v>
      </c>
      <c r="K335" t="str">
        <f>'Igneous input'!Q319</f>
        <v>Dunite</v>
      </c>
    </row>
    <row r="336" spans="1:11">
      <c r="A336" s="77" t="str">
        <f>'Igneous input'!D320</f>
        <v>807-C5708B</v>
      </c>
      <c r="B336" s="77">
        <f>'Igneous input'!E320</f>
        <v>83</v>
      </c>
      <c r="C336" s="77">
        <f>'Igneous input'!F320</f>
        <v>4</v>
      </c>
      <c r="D336" s="76" t="str">
        <f>'Igneous input'!G320</f>
        <v>83-4</v>
      </c>
      <c r="E336" s="77">
        <f>'Igneous input'!H320</f>
        <v>69.5</v>
      </c>
      <c r="F336" s="77">
        <f>'Igneous input'!I320</f>
        <v>71</v>
      </c>
      <c r="H336" s="80"/>
      <c r="I336" s="80"/>
      <c r="J336" s="135" t="str">
        <f>'Igneous input'!M320</f>
        <v>32f</v>
      </c>
      <c r="K336" t="str">
        <f>'Igneous input'!Q320</f>
        <v>Troctolite</v>
      </c>
    </row>
    <row r="337" spans="1:11">
      <c r="A337" s="77" t="str">
        <f>'Igneous input'!D321</f>
        <v>807-C5708B</v>
      </c>
      <c r="B337" s="77">
        <f>'Igneous input'!E321</f>
        <v>83</v>
      </c>
      <c r="C337" s="77">
        <f>'Igneous input'!F321</f>
        <v>4</v>
      </c>
      <c r="D337" s="76" t="str">
        <f>'Igneous input'!G321</f>
        <v>83-4</v>
      </c>
      <c r="E337" s="77">
        <f>'Igneous input'!H321</f>
        <v>71</v>
      </c>
      <c r="F337" s="77">
        <f>'Igneous input'!I321</f>
        <v>79</v>
      </c>
      <c r="H337" s="80"/>
      <c r="I337" s="80"/>
      <c r="J337" s="135" t="str">
        <f>'Igneous input'!M321</f>
        <v>32g</v>
      </c>
      <c r="K337" t="str">
        <f>'Igneous input'!Q321</f>
        <v>Orthopyroxene-bearing  Dunite</v>
      </c>
    </row>
    <row r="338" spans="1:11">
      <c r="A338" s="77" t="str">
        <f>'Igneous input'!D322</f>
        <v>807-C5708B</v>
      </c>
      <c r="B338" s="77">
        <f>'Igneous input'!E322</f>
        <v>84</v>
      </c>
      <c r="C338" s="77">
        <f>'Igneous input'!F322</f>
        <v>1</v>
      </c>
      <c r="D338" s="76" t="str">
        <f>'Igneous input'!G322</f>
        <v>84-1</v>
      </c>
      <c r="E338" s="77">
        <f>'Igneous input'!H322</f>
        <v>0</v>
      </c>
      <c r="F338" s="77">
        <f>'Igneous input'!I322</f>
        <v>3.5</v>
      </c>
      <c r="H338" s="80"/>
      <c r="I338" s="80"/>
      <c r="J338" s="135" t="str">
        <f>'Igneous input'!M322</f>
        <v>32g</v>
      </c>
      <c r="K338" t="str">
        <f>'Igneous input'!Q322</f>
        <v>Orthopyroxene-bearing  Dunite</v>
      </c>
    </row>
    <row r="339" spans="1:11">
      <c r="A339" s="77" t="str">
        <f>'Igneous input'!D323</f>
        <v>807-C5708B</v>
      </c>
      <c r="B339" s="77">
        <f>'Igneous input'!E323</f>
        <v>84</v>
      </c>
      <c r="C339" s="77">
        <f>'Igneous input'!F323</f>
        <v>1</v>
      </c>
      <c r="D339" s="76" t="str">
        <f>'Igneous input'!G323</f>
        <v>84-1</v>
      </c>
      <c r="E339" s="77">
        <f>'Igneous input'!H323</f>
        <v>3.5</v>
      </c>
      <c r="F339" s="77">
        <f>'Igneous input'!I323</f>
        <v>8</v>
      </c>
      <c r="H339" s="80"/>
      <c r="I339" s="80"/>
      <c r="J339" s="135" t="str">
        <f>'Igneous input'!M323</f>
        <v>32h</v>
      </c>
      <c r="K339" t="str">
        <f>'Igneous input'!Q323</f>
        <v>Anorthosite</v>
      </c>
    </row>
    <row r="340" spans="1:11">
      <c r="A340" s="77" t="str">
        <f>'Igneous input'!D324</f>
        <v>807-C5708B</v>
      </c>
      <c r="B340" s="77">
        <f>'Igneous input'!E324</f>
        <v>84</v>
      </c>
      <c r="C340" s="77">
        <f>'Igneous input'!F324</f>
        <v>1</v>
      </c>
      <c r="D340" s="76" t="str">
        <f>'Igneous input'!G324</f>
        <v>84-1</v>
      </c>
      <c r="E340" s="77">
        <f>'Igneous input'!H324</f>
        <v>8</v>
      </c>
      <c r="F340" s="77">
        <f>'Igneous input'!I324</f>
        <v>70</v>
      </c>
      <c r="H340" s="80"/>
      <c r="I340" s="80"/>
      <c r="J340" s="135" t="str">
        <f>'Igneous input'!M324</f>
        <v>32i</v>
      </c>
      <c r="K340" t="str">
        <f>'Igneous input'!Q324</f>
        <v>Harzburgite</v>
      </c>
    </row>
    <row r="341" spans="1:11">
      <c r="A341" s="77" t="str">
        <f>'Igneous input'!D325</f>
        <v>807-C5708B</v>
      </c>
      <c r="B341" s="77">
        <f>'Igneous input'!E325</f>
        <v>84</v>
      </c>
      <c r="C341" s="77">
        <f>'Igneous input'!F325</f>
        <v>2</v>
      </c>
      <c r="D341" s="76" t="str">
        <f>'Igneous input'!G325</f>
        <v>84-2</v>
      </c>
      <c r="E341" s="77">
        <f>'Igneous input'!H325</f>
        <v>0</v>
      </c>
      <c r="F341" s="77">
        <f>'Igneous input'!I325</f>
        <v>64</v>
      </c>
      <c r="H341" s="80"/>
      <c r="I341" s="80"/>
      <c r="J341" s="135" t="str">
        <f>'Igneous input'!M325</f>
        <v>32i</v>
      </c>
      <c r="K341" t="str">
        <f>'Igneous input'!Q325</f>
        <v>Harzburgite</v>
      </c>
    </row>
    <row r="342" spans="1:11">
      <c r="A342" s="77" t="str">
        <f>'Igneous input'!D326</f>
        <v>807-C5708B</v>
      </c>
      <c r="B342" s="77">
        <f>'Igneous input'!E326</f>
        <v>84</v>
      </c>
      <c r="C342" s="77">
        <f>'Igneous input'!F326</f>
        <v>3</v>
      </c>
      <c r="D342" s="76" t="str">
        <f>'Igneous input'!G326</f>
        <v>84-3</v>
      </c>
      <c r="E342" s="77">
        <f>'Igneous input'!H326</f>
        <v>0</v>
      </c>
      <c r="F342" s="77">
        <f>'Igneous input'!I326</f>
        <v>87.5</v>
      </c>
      <c r="H342" s="80"/>
      <c r="I342" s="80"/>
      <c r="J342" s="135" t="str">
        <f>'Igneous input'!M326</f>
        <v>32i</v>
      </c>
      <c r="K342" t="str">
        <f>'Igneous input'!Q326</f>
        <v>Harzburgite</v>
      </c>
    </row>
    <row r="343" spans="1:11">
      <c r="A343" s="77" t="str">
        <f>'Igneous input'!D327</f>
        <v>807-C5708B</v>
      </c>
      <c r="B343" s="77">
        <f>'Igneous input'!E327</f>
        <v>84</v>
      </c>
      <c r="C343" s="77">
        <f>'Igneous input'!F327</f>
        <v>3</v>
      </c>
      <c r="D343" s="76" t="str">
        <f>'Igneous input'!G327</f>
        <v>84-3</v>
      </c>
      <c r="E343" s="77">
        <f>'Igneous input'!H327</f>
        <v>87.5</v>
      </c>
      <c r="F343" s="77">
        <f>'Igneous input'!I327</f>
        <v>91.5</v>
      </c>
      <c r="H343" s="80"/>
      <c r="I343" s="80"/>
      <c r="J343" s="135" t="str">
        <f>'Igneous input'!M327</f>
        <v>32j</v>
      </c>
      <c r="K343" t="str">
        <f>'Igneous input'!Q327</f>
        <v>Olivine-bearing  Anorthosite</v>
      </c>
    </row>
    <row r="344" spans="1:11">
      <c r="A344" s="77" t="str">
        <f>'Igneous input'!D328</f>
        <v>807-C5708B</v>
      </c>
      <c r="B344" s="77">
        <f>'Igneous input'!E328</f>
        <v>84</v>
      </c>
      <c r="C344" s="77">
        <f>'Igneous input'!F328</f>
        <v>4</v>
      </c>
      <c r="D344" s="76" t="str">
        <f>'Igneous input'!G328</f>
        <v>84-4</v>
      </c>
      <c r="E344" s="77">
        <f>'Igneous input'!H328</f>
        <v>0</v>
      </c>
      <c r="F344" s="77">
        <f>'Igneous input'!I328</f>
        <v>83.5</v>
      </c>
      <c r="H344" s="80"/>
      <c r="I344" s="80"/>
      <c r="J344" s="135" t="str">
        <f>'Igneous input'!M328</f>
        <v>32k</v>
      </c>
      <c r="K344" t="str">
        <f>'Igneous input'!Q328</f>
        <v>Harzburgite</v>
      </c>
    </row>
    <row r="345" spans="1:11">
      <c r="A345" s="77" t="str">
        <f>'Igneous input'!D329</f>
        <v>807-C5708B</v>
      </c>
      <c r="B345" s="77">
        <f>'Igneous input'!E329</f>
        <v>85</v>
      </c>
      <c r="C345" s="77">
        <f>'Igneous input'!F329</f>
        <v>1</v>
      </c>
      <c r="D345" s="76" t="str">
        <f>'Igneous input'!G329</f>
        <v>85-1</v>
      </c>
      <c r="E345" s="77">
        <f>'Igneous input'!H329</f>
        <v>0</v>
      </c>
      <c r="F345" s="77">
        <f>'Igneous input'!I329</f>
        <v>49</v>
      </c>
      <c r="H345" s="80"/>
      <c r="I345" s="80"/>
      <c r="J345" s="135" t="str">
        <f>'Igneous input'!M329</f>
        <v>32k</v>
      </c>
      <c r="K345" t="str">
        <f>'Igneous input'!Q329</f>
        <v>Harzburgite</v>
      </c>
    </row>
    <row r="346" spans="1:11">
      <c r="A346" s="77" t="str">
        <f>'Igneous input'!D330</f>
        <v>807-C5708B</v>
      </c>
      <c r="B346" s="77">
        <f>'Igneous input'!E330</f>
        <v>85</v>
      </c>
      <c r="C346" s="77">
        <f>'Igneous input'!F330</f>
        <v>2</v>
      </c>
      <c r="D346" s="76" t="str">
        <f>'Igneous input'!G330</f>
        <v>85-2</v>
      </c>
      <c r="E346" s="77">
        <f>'Igneous input'!H330</f>
        <v>0</v>
      </c>
      <c r="F346" s="77">
        <f>'Igneous input'!I330</f>
        <v>75</v>
      </c>
      <c r="H346" s="80"/>
      <c r="I346" s="80"/>
      <c r="J346" s="135" t="str">
        <f>'Igneous input'!M330</f>
        <v>32k</v>
      </c>
      <c r="K346" t="str">
        <f>'Igneous input'!Q330</f>
        <v>Harzburgite</v>
      </c>
    </row>
    <row r="347" spans="1:11">
      <c r="A347" s="77" t="str">
        <f>'Igneous input'!D331</f>
        <v>807-C5708B</v>
      </c>
      <c r="B347" s="77">
        <f>'Igneous input'!E331</f>
        <v>85</v>
      </c>
      <c r="C347" s="77">
        <f>'Igneous input'!F331</f>
        <v>3</v>
      </c>
      <c r="D347" s="76" t="str">
        <f>'Igneous input'!G331</f>
        <v>85-3</v>
      </c>
      <c r="E347" s="77">
        <f>'Igneous input'!H331</f>
        <v>0</v>
      </c>
      <c r="F347" s="77">
        <f>'Igneous input'!I331</f>
        <v>98</v>
      </c>
      <c r="H347" s="80"/>
      <c r="I347" s="80"/>
      <c r="J347" s="135" t="str">
        <f>'Igneous input'!M331</f>
        <v>32k</v>
      </c>
      <c r="K347" t="str">
        <f>'Igneous input'!Q331</f>
        <v>Harzburgite</v>
      </c>
    </row>
    <row r="348" spans="1:11">
      <c r="A348" s="77" t="str">
        <f>'Igneous input'!D332</f>
        <v>807-C5708B</v>
      </c>
      <c r="B348" s="77">
        <f>'Igneous input'!E332</f>
        <v>85</v>
      </c>
      <c r="C348" s="77">
        <f>'Igneous input'!F332</f>
        <v>4</v>
      </c>
      <c r="D348" s="76" t="str">
        <f>'Igneous input'!G332</f>
        <v>85-4</v>
      </c>
      <c r="E348" s="77">
        <f>'Igneous input'!H332</f>
        <v>0</v>
      </c>
      <c r="F348" s="77">
        <f>'Igneous input'!I332</f>
        <v>89</v>
      </c>
      <c r="H348" s="80"/>
      <c r="I348" s="80"/>
      <c r="J348" s="135" t="str">
        <f>'Igneous input'!M332</f>
        <v>32k</v>
      </c>
      <c r="K348" t="str">
        <f>'Igneous input'!Q332</f>
        <v>Harzburgite</v>
      </c>
    </row>
    <row r="349" spans="1:11">
      <c r="A349" s="77" t="str">
        <f>'Igneous input'!D333</f>
        <v>807-C5708B</v>
      </c>
      <c r="B349" s="77">
        <f>'Igneous input'!E333</f>
        <v>86</v>
      </c>
      <c r="C349" s="77">
        <f>'Igneous input'!F333</f>
        <v>1</v>
      </c>
      <c r="D349" s="76" t="str">
        <f>'Igneous input'!G333</f>
        <v>86-1</v>
      </c>
      <c r="E349" s="77">
        <f>'Igneous input'!H333</f>
        <v>0</v>
      </c>
      <c r="F349" s="77">
        <f>'Igneous input'!I333</f>
        <v>36.5</v>
      </c>
      <c r="H349" s="80"/>
      <c r="I349" s="80"/>
      <c r="J349" s="135" t="str">
        <f>'Igneous input'!M333</f>
        <v>32k</v>
      </c>
      <c r="K349" t="str">
        <f>'Igneous input'!Q333</f>
        <v>Harzburgite</v>
      </c>
    </row>
    <row r="350" spans="1:11">
      <c r="A350" s="77" t="str">
        <f>'Igneous input'!D334</f>
        <v>807-C5708B</v>
      </c>
      <c r="B350" s="77">
        <f>'Igneous input'!E334</f>
        <v>86</v>
      </c>
      <c r="C350" s="77">
        <f>'Igneous input'!F334</f>
        <v>1</v>
      </c>
      <c r="D350" s="76" t="str">
        <f>'Igneous input'!G334</f>
        <v>86-1</v>
      </c>
      <c r="E350" s="77">
        <f>'Igneous input'!H334</f>
        <v>36.5</v>
      </c>
      <c r="F350" s="77">
        <f>'Igneous input'!I334</f>
        <v>37</v>
      </c>
      <c r="H350" s="80"/>
      <c r="I350" s="80"/>
      <c r="J350" s="135" t="str">
        <f>'Igneous input'!M334</f>
        <v>32l</v>
      </c>
      <c r="K350" t="str">
        <f>'Igneous input'!Q334</f>
        <v>Gabbro</v>
      </c>
    </row>
    <row r="351" spans="1:11">
      <c r="A351" s="77" t="str">
        <f>'Igneous input'!D335</f>
        <v>807-C5708B</v>
      </c>
      <c r="B351" s="77">
        <f>'Igneous input'!E335</f>
        <v>86</v>
      </c>
      <c r="C351" s="77">
        <f>'Igneous input'!F335</f>
        <v>1</v>
      </c>
      <c r="D351" s="76" t="str">
        <f>'Igneous input'!G335</f>
        <v>86-1</v>
      </c>
      <c r="E351" s="77">
        <f>'Igneous input'!H335</f>
        <v>37</v>
      </c>
      <c r="F351" s="77">
        <f>'Igneous input'!I335</f>
        <v>59</v>
      </c>
      <c r="H351" s="80"/>
      <c r="I351" s="80"/>
      <c r="J351" s="135" t="str">
        <f>'Igneous input'!M335</f>
        <v>32m</v>
      </c>
      <c r="K351" t="str">
        <f>'Igneous input'!Q335</f>
        <v>Harzburgite</v>
      </c>
    </row>
    <row r="352" spans="1:11">
      <c r="A352" s="77" t="str">
        <f>'Igneous input'!D336</f>
        <v>807-C5708B</v>
      </c>
      <c r="B352" s="77">
        <f>'Igneous input'!E336</f>
        <v>86</v>
      </c>
      <c r="C352" s="77">
        <f>'Igneous input'!F336</f>
        <v>2</v>
      </c>
      <c r="D352" s="76" t="str">
        <f>'Igneous input'!G336</f>
        <v>86-2</v>
      </c>
      <c r="E352" s="77">
        <f>'Igneous input'!H336</f>
        <v>0</v>
      </c>
      <c r="F352" s="77">
        <f>'Igneous input'!I336</f>
        <v>91</v>
      </c>
      <c r="H352" s="80"/>
      <c r="I352" s="80"/>
      <c r="J352" s="135" t="str">
        <f>'Igneous input'!M336</f>
        <v>32m</v>
      </c>
      <c r="K352" t="str">
        <f>'Igneous input'!Q336</f>
        <v>Harzburgite</v>
      </c>
    </row>
    <row r="353" spans="1:11">
      <c r="A353" s="77" t="str">
        <f>'Igneous input'!D337</f>
        <v>807-C5708B</v>
      </c>
      <c r="B353" s="77">
        <f>'Igneous input'!E337</f>
        <v>86</v>
      </c>
      <c r="C353" s="77">
        <f>'Igneous input'!F337</f>
        <v>3</v>
      </c>
      <c r="D353" s="76" t="str">
        <f>'Igneous input'!G337</f>
        <v>86-3</v>
      </c>
      <c r="E353" s="77">
        <f>'Igneous input'!H337</f>
        <v>0</v>
      </c>
      <c r="F353" s="77">
        <f>'Igneous input'!I337</f>
        <v>36</v>
      </c>
      <c r="H353" s="80"/>
      <c r="I353" s="80"/>
      <c r="J353" s="135" t="str">
        <f>'Igneous input'!M337</f>
        <v>32m</v>
      </c>
      <c r="K353" t="str">
        <f>'Igneous input'!Q337</f>
        <v>Harzburgite</v>
      </c>
    </row>
    <row r="354" spans="1:11">
      <c r="A354" s="77" t="str">
        <f>'Igneous input'!D338</f>
        <v>807-C5708B</v>
      </c>
      <c r="B354" s="77">
        <f>'Igneous input'!E338</f>
        <v>86</v>
      </c>
      <c r="C354" s="77">
        <f>'Igneous input'!F338</f>
        <v>3</v>
      </c>
      <c r="D354" s="76" t="str">
        <f>'Igneous input'!G338</f>
        <v>86-3</v>
      </c>
      <c r="E354" s="77">
        <f>'Igneous input'!H338</f>
        <v>36</v>
      </c>
      <c r="F354" s="77">
        <f>'Igneous input'!I338</f>
        <v>90</v>
      </c>
      <c r="H354" s="80"/>
      <c r="I354" s="80"/>
      <c r="J354" s="135">
        <f>'Igneous input'!M338</f>
        <v>33</v>
      </c>
      <c r="K354" t="str">
        <f>'Igneous input'!Q338</f>
        <v>Orthopyroxene-bearing  Dunite</v>
      </c>
    </row>
    <row r="355" spans="1:11">
      <c r="A355" s="77" t="str">
        <f>'Igneous input'!D339</f>
        <v>807-C5708B</v>
      </c>
      <c r="B355" s="77">
        <f>'Igneous input'!E339</f>
        <v>86</v>
      </c>
      <c r="C355" s="77">
        <f>'Igneous input'!F339</f>
        <v>3</v>
      </c>
      <c r="D355" s="76" t="str">
        <f>'Igneous input'!G339</f>
        <v>86-3</v>
      </c>
      <c r="E355" s="77">
        <f>'Igneous input'!H339</f>
        <v>90</v>
      </c>
      <c r="F355" s="77">
        <f>'Igneous input'!I339</f>
        <v>95.5</v>
      </c>
      <c r="H355" s="80"/>
      <c r="I355" s="80"/>
      <c r="J355" s="135">
        <f>'Igneous input'!M339</f>
        <v>34</v>
      </c>
      <c r="K355" t="str">
        <f>'Igneous input'!Q339</f>
        <v>Harzburgite</v>
      </c>
    </row>
    <row r="356" spans="1:11">
      <c r="A356" s="77" t="str">
        <f>'Igneous input'!D340</f>
        <v>807-C5708B</v>
      </c>
      <c r="B356" s="77">
        <f>'Igneous input'!E340</f>
        <v>86</v>
      </c>
      <c r="C356" s="77">
        <f>'Igneous input'!F340</f>
        <v>4</v>
      </c>
      <c r="D356" s="76" t="str">
        <f>'Igneous input'!G340</f>
        <v>86-4</v>
      </c>
      <c r="E356" s="77">
        <f>'Igneous input'!H340</f>
        <v>0</v>
      </c>
      <c r="F356" s="77">
        <f>'Igneous input'!I340</f>
        <v>87</v>
      </c>
      <c r="H356" s="80"/>
      <c r="I356" s="80"/>
      <c r="J356" s="135">
        <f>'Igneous input'!M340</f>
        <v>34</v>
      </c>
      <c r="K356" t="str">
        <f>'Igneous input'!Q340</f>
        <v>Harzburgite</v>
      </c>
    </row>
    <row r="357" spans="1:11">
      <c r="A357" s="77" t="str">
        <f>'Igneous input'!D341</f>
        <v>807-C5708B</v>
      </c>
      <c r="B357" s="77">
        <f>'Igneous input'!E341</f>
        <v>87</v>
      </c>
      <c r="C357" s="77">
        <f>'Igneous input'!F341</f>
        <v>1</v>
      </c>
      <c r="D357" s="76" t="str">
        <f>'Igneous input'!G341</f>
        <v>87-1</v>
      </c>
      <c r="E357" s="77">
        <f>'Igneous input'!H341</f>
        <v>0</v>
      </c>
      <c r="F357" s="77">
        <f>'Igneous input'!I341</f>
        <v>86.5</v>
      </c>
      <c r="H357" s="80"/>
      <c r="I357" s="80"/>
      <c r="J357" s="135">
        <f>'Igneous input'!M341</f>
        <v>34</v>
      </c>
      <c r="K357" t="str">
        <f>'Igneous input'!Q341</f>
        <v>Harzburgite</v>
      </c>
    </row>
    <row r="358" spans="1:11">
      <c r="A358" s="77" t="str">
        <f>'Igneous input'!D342</f>
        <v>807-C5708B</v>
      </c>
      <c r="B358" s="77">
        <f>'Igneous input'!E342</f>
        <v>87</v>
      </c>
      <c r="C358" s="77">
        <f>'Igneous input'!F342</f>
        <v>2</v>
      </c>
      <c r="D358" s="76" t="str">
        <f>'Igneous input'!G342</f>
        <v>87-2</v>
      </c>
      <c r="E358" s="77">
        <f>'Igneous input'!H342</f>
        <v>0</v>
      </c>
      <c r="F358" s="77">
        <f>'Igneous input'!I342</f>
        <v>3</v>
      </c>
      <c r="H358" s="80"/>
      <c r="I358" s="80"/>
      <c r="J358" s="135">
        <f>'Igneous input'!M342</f>
        <v>34</v>
      </c>
      <c r="K358" t="str">
        <f>'Igneous input'!Q342</f>
        <v>Harzburgite</v>
      </c>
    </row>
    <row r="359" spans="1:11">
      <c r="A359" s="77" t="str">
        <f>'Igneous input'!D343</f>
        <v>807-C5708B</v>
      </c>
      <c r="B359" s="77">
        <f>'Igneous input'!E343</f>
        <v>87</v>
      </c>
      <c r="C359" s="77">
        <f>'Igneous input'!F343</f>
        <v>2</v>
      </c>
      <c r="D359" s="76" t="str">
        <f>'Igneous input'!G343</f>
        <v>87-2</v>
      </c>
      <c r="E359" s="77">
        <f>'Igneous input'!H343</f>
        <v>3</v>
      </c>
      <c r="F359" s="77">
        <f>'Igneous input'!I343</f>
        <v>57.5</v>
      </c>
      <c r="H359" s="80"/>
      <c r="I359" s="80"/>
      <c r="J359" s="135">
        <f>'Igneous input'!M343</f>
        <v>35</v>
      </c>
      <c r="K359" t="str">
        <f>'Igneous input'!Q343</f>
        <v>Orthopyroxene-bearing  Dunite</v>
      </c>
    </row>
    <row r="360" spans="1:11">
      <c r="A360" s="77" t="str">
        <f>'Igneous input'!D344</f>
        <v>807-C5708B</v>
      </c>
      <c r="B360" s="77">
        <f>'Igneous input'!E344</f>
        <v>87</v>
      </c>
      <c r="C360" s="77">
        <f>'Igneous input'!F344</f>
        <v>2</v>
      </c>
      <c r="D360" s="76" t="str">
        <f>'Igneous input'!G344</f>
        <v>87-2</v>
      </c>
      <c r="E360" s="77">
        <f>'Igneous input'!H344</f>
        <v>57.5</v>
      </c>
      <c r="F360" s="77">
        <f>'Igneous input'!I344</f>
        <v>79</v>
      </c>
      <c r="H360" s="80"/>
      <c r="I360" s="80"/>
      <c r="J360" s="135">
        <f>'Igneous input'!M344</f>
        <v>36</v>
      </c>
      <c r="K360" t="str">
        <f>'Igneous input'!Q344</f>
        <v>Harzburgite</v>
      </c>
    </row>
    <row r="361" spans="1:11">
      <c r="A361" s="77" t="str">
        <f>'Igneous input'!D345</f>
        <v>807-C5708B</v>
      </c>
      <c r="B361" s="77">
        <f>'Igneous input'!E345</f>
        <v>87</v>
      </c>
      <c r="C361" s="77">
        <f>'Igneous input'!F345</f>
        <v>3</v>
      </c>
      <c r="D361" s="76" t="str">
        <f>'Igneous input'!G345</f>
        <v>87-3</v>
      </c>
      <c r="E361" s="77">
        <f>'Igneous input'!H345</f>
        <v>0</v>
      </c>
      <c r="F361" s="77">
        <f>'Igneous input'!I345</f>
        <v>66</v>
      </c>
      <c r="H361" s="80"/>
      <c r="I361" s="80"/>
      <c r="J361" s="135">
        <f>'Igneous input'!M345</f>
        <v>36</v>
      </c>
      <c r="K361" t="str">
        <f>'Igneous input'!Q345</f>
        <v>Harzburgite</v>
      </c>
    </row>
    <row r="362" spans="1:11">
      <c r="A362" s="77" t="str">
        <f>'Igneous input'!D346</f>
        <v>807-C5708B</v>
      </c>
      <c r="B362" s="77">
        <f>'Igneous input'!E346</f>
        <v>88</v>
      </c>
      <c r="C362" s="77">
        <f>'Igneous input'!F346</f>
        <v>1</v>
      </c>
      <c r="D362" s="76" t="str">
        <f>'Igneous input'!G346</f>
        <v>88-1</v>
      </c>
      <c r="E362" s="77">
        <f>'Igneous input'!H346</f>
        <v>0</v>
      </c>
      <c r="F362" s="77">
        <f>'Igneous input'!I346</f>
        <v>81</v>
      </c>
      <c r="H362" s="80"/>
      <c r="I362" s="80"/>
      <c r="J362" s="135">
        <f>'Igneous input'!M346</f>
        <v>36</v>
      </c>
      <c r="K362" t="str">
        <f>'Igneous input'!Q346</f>
        <v>Harzburgite</v>
      </c>
    </row>
    <row r="363" spans="1:11">
      <c r="A363" s="77" t="str">
        <f>'Igneous input'!D347</f>
        <v>807-C5708B</v>
      </c>
      <c r="B363" s="77">
        <f>'Igneous input'!E347</f>
        <v>89</v>
      </c>
      <c r="C363" s="77">
        <f>'Igneous input'!F347</f>
        <v>1</v>
      </c>
      <c r="D363" s="76" t="str">
        <f>'Igneous input'!G347</f>
        <v>89-1</v>
      </c>
      <c r="E363" s="77">
        <f>'Igneous input'!H347</f>
        <v>0</v>
      </c>
      <c r="F363" s="77">
        <f>'Igneous input'!I347</f>
        <v>48</v>
      </c>
      <c r="H363" s="80"/>
      <c r="I363" s="80"/>
      <c r="J363" s="135">
        <f>'Igneous input'!M347</f>
        <v>37</v>
      </c>
      <c r="K363" t="str">
        <f>'Igneous input'!Q347</f>
        <v>Dunite</v>
      </c>
    </row>
    <row r="364" spans="1:11">
      <c r="A364" s="77" t="str">
        <f>'Igneous input'!D348</f>
        <v>807-C5708B</v>
      </c>
      <c r="B364" s="77">
        <f>'Igneous input'!E348</f>
        <v>89</v>
      </c>
      <c r="C364" s="77">
        <f>'Igneous input'!F348</f>
        <v>1</v>
      </c>
      <c r="D364" s="76" t="str">
        <f>'Igneous input'!G348</f>
        <v>89-1</v>
      </c>
      <c r="E364" s="77">
        <f>'Igneous input'!H348</f>
        <v>48</v>
      </c>
      <c r="F364" s="77">
        <f>'Igneous input'!I348</f>
        <v>63.5</v>
      </c>
      <c r="H364" s="80"/>
      <c r="I364" s="80"/>
      <c r="J364" s="135" t="str">
        <f>'Igneous input'!M348</f>
        <v>38a</v>
      </c>
      <c r="K364" t="str">
        <f>'Igneous input'!Q348</f>
        <v>Harzburgite</v>
      </c>
    </row>
    <row r="365" spans="1:11">
      <c r="A365" s="77" t="str">
        <f>'Igneous input'!D349</f>
        <v>807-C5708B</v>
      </c>
      <c r="B365" s="77">
        <f>'Igneous input'!E349</f>
        <v>89</v>
      </c>
      <c r="C365" s="77">
        <f>'Igneous input'!F349</f>
        <v>2</v>
      </c>
      <c r="D365" s="76" t="str">
        <f>'Igneous input'!G349</f>
        <v>89-2</v>
      </c>
      <c r="E365" s="77">
        <f>'Igneous input'!H349</f>
        <v>0</v>
      </c>
      <c r="F365" s="77">
        <f>'Igneous input'!I349</f>
        <v>28</v>
      </c>
      <c r="H365" s="80"/>
      <c r="I365" s="80"/>
      <c r="J365" s="135" t="str">
        <f>'Igneous input'!M349</f>
        <v>38a</v>
      </c>
      <c r="K365" t="str">
        <f>'Igneous input'!Q349</f>
        <v>Harzburgite</v>
      </c>
    </row>
    <row r="366" spans="1:11">
      <c r="A366" s="77" t="str">
        <f>'Igneous input'!D350</f>
        <v>807-C5708B</v>
      </c>
      <c r="B366" s="77">
        <f>'Igneous input'!E350</f>
        <v>89</v>
      </c>
      <c r="C366" s="77">
        <f>'Igneous input'!F350</f>
        <v>2</v>
      </c>
      <c r="D366" s="76" t="str">
        <f>'Igneous input'!G350</f>
        <v>89-2</v>
      </c>
      <c r="E366" s="77">
        <f>'Igneous input'!H350</f>
        <v>28</v>
      </c>
      <c r="F366" s="77">
        <f>'Igneous input'!I350</f>
        <v>28.5</v>
      </c>
      <c r="H366" s="80"/>
      <c r="I366" s="80"/>
      <c r="J366" s="135" t="str">
        <f>'Igneous input'!M350</f>
        <v>38b</v>
      </c>
      <c r="K366" t="str">
        <f>'Igneous input'!Q350</f>
        <v>Anorthosite</v>
      </c>
    </row>
    <row r="367" spans="1:11">
      <c r="A367" s="77" t="str">
        <f>'Igneous input'!D351</f>
        <v>807-C5708B</v>
      </c>
      <c r="B367" s="77">
        <f>'Igneous input'!E351</f>
        <v>89</v>
      </c>
      <c r="C367" s="77">
        <f>'Igneous input'!F351</f>
        <v>2</v>
      </c>
      <c r="D367" s="76" t="str">
        <f>'Igneous input'!G351</f>
        <v>89-2</v>
      </c>
      <c r="E367" s="77">
        <f>'Igneous input'!H351</f>
        <v>28.5</v>
      </c>
      <c r="F367" s="77">
        <f>'Igneous input'!I351</f>
        <v>74.5</v>
      </c>
      <c r="H367" s="80"/>
      <c r="I367" s="80"/>
      <c r="J367" s="135" t="str">
        <f>'Igneous input'!M351</f>
        <v>39a</v>
      </c>
      <c r="K367" t="str">
        <f>'Igneous input'!Q351</f>
        <v>Harzburgite</v>
      </c>
    </row>
    <row r="368" spans="1:11">
      <c r="A368" s="77" t="str">
        <f>'Igneous input'!D352</f>
        <v>807-C5708B</v>
      </c>
      <c r="B368" s="77">
        <f>'Igneous input'!E352</f>
        <v>89</v>
      </c>
      <c r="C368" s="77">
        <f>'Igneous input'!F352</f>
        <v>3</v>
      </c>
      <c r="D368" s="76" t="str">
        <f>'Igneous input'!G352</f>
        <v>89-3</v>
      </c>
      <c r="E368" s="77">
        <f>'Igneous input'!H352</f>
        <v>0</v>
      </c>
      <c r="F368" s="77">
        <f>'Igneous input'!I352</f>
        <v>84.5</v>
      </c>
      <c r="H368" s="80"/>
      <c r="I368" s="80"/>
      <c r="J368" s="135" t="str">
        <f>'Igneous input'!M352</f>
        <v>39a</v>
      </c>
      <c r="K368" t="str">
        <f>'Igneous input'!Q352</f>
        <v>Harzburgite</v>
      </c>
    </row>
    <row r="369" spans="1:11">
      <c r="A369" s="77" t="str">
        <f>'Igneous input'!D353</f>
        <v>807-C5708B</v>
      </c>
      <c r="B369" s="77">
        <f>'Igneous input'!E353</f>
        <v>89</v>
      </c>
      <c r="C369" s="77">
        <f>'Igneous input'!F353</f>
        <v>4</v>
      </c>
      <c r="D369" s="76" t="str">
        <f>'Igneous input'!G353</f>
        <v>89-4</v>
      </c>
      <c r="E369" s="77">
        <f>'Igneous input'!H353</f>
        <v>0</v>
      </c>
      <c r="F369" s="77">
        <f>'Igneous input'!I353</f>
        <v>30.5</v>
      </c>
      <c r="H369" s="80"/>
      <c r="I369" s="80"/>
      <c r="J369" s="135" t="str">
        <f>'Igneous input'!M353</f>
        <v>39a</v>
      </c>
      <c r="K369" t="str">
        <f>'Igneous input'!Q353</f>
        <v>Harzburgite</v>
      </c>
    </row>
    <row r="370" spans="1:11">
      <c r="A370" s="77" t="str">
        <f>'Igneous input'!D354</f>
        <v>807-C5708B</v>
      </c>
      <c r="B370" s="77">
        <f>'Igneous input'!E354</f>
        <v>89</v>
      </c>
      <c r="C370" s="77">
        <f>'Igneous input'!F354</f>
        <v>4</v>
      </c>
      <c r="D370" s="76" t="str">
        <f>'Igneous input'!G354</f>
        <v>89-4</v>
      </c>
      <c r="E370" s="77">
        <f>'Igneous input'!H354</f>
        <v>30.5</v>
      </c>
      <c r="F370" s="77">
        <f>'Igneous input'!I354</f>
        <v>45</v>
      </c>
      <c r="H370" s="80"/>
      <c r="I370" s="80"/>
      <c r="J370" s="135" t="str">
        <f>'Igneous input'!M354</f>
        <v>39b</v>
      </c>
      <c r="K370" t="str">
        <f>'Igneous input'!Q354</f>
        <v>Olivine-bearing  Anorthosite</v>
      </c>
    </row>
    <row r="371" spans="1:11">
      <c r="A371" s="77" t="str">
        <f>'Igneous input'!D355</f>
        <v>807-C5708B</v>
      </c>
      <c r="B371" s="77">
        <f>'Igneous input'!E355</f>
        <v>89</v>
      </c>
      <c r="C371" s="77">
        <f>'Igneous input'!F355</f>
        <v>4</v>
      </c>
      <c r="D371" s="76" t="str">
        <f>'Igneous input'!G355</f>
        <v>89-4</v>
      </c>
      <c r="E371" s="77">
        <f>'Igneous input'!H355</f>
        <v>45</v>
      </c>
      <c r="F371" s="77">
        <f>'Igneous input'!I355</f>
        <v>93.5</v>
      </c>
      <c r="H371" s="80"/>
      <c r="I371" s="80"/>
      <c r="J371" s="135" t="str">
        <f>'Igneous input'!M355</f>
        <v>40a</v>
      </c>
      <c r="K371" t="str">
        <f>'Igneous input'!Q355</f>
        <v>Harzburgite</v>
      </c>
    </row>
    <row r="372" spans="1:11">
      <c r="A372" s="77" t="str">
        <f>'Igneous input'!D356</f>
        <v>807-C5708B</v>
      </c>
      <c r="B372" s="77">
        <f>'Igneous input'!E356</f>
        <v>90</v>
      </c>
      <c r="C372" s="77">
        <f>'Igneous input'!F356</f>
        <v>1</v>
      </c>
      <c r="D372" s="76" t="str">
        <f>'Igneous input'!G356</f>
        <v>90-1</v>
      </c>
      <c r="E372" s="77">
        <f>'Igneous input'!H356</f>
        <v>0</v>
      </c>
      <c r="F372" s="77">
        <f>'Igneous input'!I356</f>
        <v>74</v>
      </c>
      <c r="H372" s="80"/>
      <c r="I372" s="80"/>
      <c r="J372" s="135" t="str">
        <f>'Igneous input'!M356</f>
        <v>40a</v>
      </c>
      <c r="K372" t="str">
        <f>'Igneous input'!Q356</f>
        <v>Harzburgite</v>
      </c>
    </row>
    <row r="373" spans="1:11">
      <c r="A373" s="77" t="str">
        <f>'Igneous input'!D357</f>
        <v>807-C5708B</v>
      </c>
      <c r="B373" s="77">
        <f>'Igneous input'!E357</f>
        <v>90</v>
      </c>
      <c r="C373" s="77">
        <f>'Igneous input'!F357</f>
        <v>2</v>
      </c>
      <c r="D373" s="76" t="str">
        <f>'Igneous input'!G357</f>
        <v>90-2</v>
      </c>
      <c r="E373" s="77">
        <f>'Igneous input'!H357</f>
        <v>0</v>
      </c>
      <c r="F373" s="77">
        <f>'Igneous input'!I357</f>
        <v>82.5</v>
      </c>
      <c r="H373" s="80"/>
      <c r="I373" s="80"/>
      <c r="J373" s="135" t="str">
        <f>'Igneous input'!M357</f>
        <v>40a</v>
      </c>
      <c r="K373" t="str">
        <f>'Igneous input'!Q357</f>
        <v>Harzburgite</v>
      </c>
    </row>
    <row r="374" spans="1:11">
      <c r="A374" s="77" t="str">
        <f>'Igneous input'!D358</f>
        <v>807-C5708B</v>
      </c>
      <c r="B374" s="77">
        <f>'Igneous input'!E358</f>
        <v>90</v>
      </c>
      <c r="C374" s="77">
        <f>'Igneous input'!F358</f>
        <v>3</v>
      </c>
      <c r="D374" s="76" t="str">
        <f>'Igneous input'!G358</f>
        <v>90-3</v>
      </c>
      <c r="E374" s="77">
        <f>'Igneous input'!H358</f>
        <v>0</v>
      </c>
      <c r="F374" s="77">
        <f>'Igneous input'!I358</f>
        <v>75.5</v>
      </c>
      <c r="H374" s="80"/>
      <c r="I374" s="80"/>
      <c r="J374" s="135" t="str">
        <f>'Igneous input'!M358</f>
        <v>40a</v>
      </c>
      <c r="K374" t="str">
        <f>'Igneous input'!Q358</f>
        <v>Harzburgite</v>
      </c>
    </row>
    <row r="375" spans="1:11">
      <c r="A375" s="77" t="str">
        <f>'Igneous input'!D359</f>
        <v>807-C5708B</v>
      </c>
      <c r="B375" s="77">
        <f>'Igneous input'!E359</f>
        <v>90</v>
      </c>
      <c r="C375" s="77">
        <f>'Igneous input'!F359</f>
        <v>4</v>
      </c>
      <c r="D375" s="76" t="str">
        <f>'Igneous input'!G359</f>
        <v>90-4</v>
      </c>
      <c r="E375" s="77">
        <f>'Igneous input'!H359</f>
        <v>0</v>
      </c>
      <c r="F375" s="77">
        <f>'Igneous input'!I359</f>
        <v>75.5</v>
      </c>
      <c r="H375" s="80"/>
      <c r="I375" s="80"/>
      <c r="J375" s="135" t="str">
        <f>'Igneous input'!M359</f>
        <v>40a</v>
      </c>
      <c r="K375" t="str">
        <f>'Igneous input'!Q359</f>
        <v>Harzburgite</v>
      </c>
    </row>
    <row r="376" spans="1:11">
      <c r="A376" s="77" t="str">
        <f>'Igneous input'!D360</f>
        <v>807-C5708B</v>
      </c>
      <c r="B376" s="77">
        <f>'Igneous input'!E360</f>
        <v>91</v>
      </c>
      <c r="C376" s="77">
        <f>'Igneous input'!F360</f>
        <v>1</v>
      </c>
      <c r="D376" s="76" t="str">
        <f>'Igneous input'!G360</f>
        <v>91-1</v>
      </c>
      <c r="E376" s="77">
        <f>'Igneous input'!H360</f>
        <v>0</v>
      </c>
      <c r="F376" s="77">
        <f>'Igneous input'!I360</f>
        <v>17</v>
      </c>
      <c r="H376" s="80"/>
      <c r="I376" s="80"/>
      <c r="J376" s="135" t="str">
        <f>'Igneous input'!M360</f>
        <v>40a</v>
      </c>
      <c r="K376" t="str">
        <f>'Igneous input'!Q360</f>
        <v>Harzburgite</v>
      </c>
    </row>
    <row r="377" spans="1:11">
      <c r="A377" s="77" t="str">
        <f>'Igneous input'!D361</f>
        <v>807-C5708B</v>
      </c>
      <c r="B377" s="77">
        <f>'Igneous input'!E361</f>
        <v>91</v>
      </c>
      <c r="C377" s="77">
        <f>'Igneous input'!F361</f>
        <v>1</v>
      </c>
      <c r="D377" s="76" t="str">
        <f>'Igneous input'!G361</f>
        <v>91-1</v>
      </c>
      <c r="E377" s="77">
        <f>'Igneous input'!H361</f>
        <v>17</v>
      </c>
      <c r="F377" s="77">
        <f>'Igneous input'!I361</f>
        <v>18</v>
      </c>
      <c r="H377" s="80"/>
      <c r="I377" s="80"/>
      <c r="J377" s="135" t="str">
        <f>'Igneous input'!M361</f>
        <v>40b</v>
      </c>
      <c r="K377" t="str">
        <f>'Igneous input'!Q361</f>
        <v>Olivine-bearing  Anorthosite</v>
      </c>
    </row>
    <row r="378" spans="1:11">
      <c r="A378" s="77" t="str">
        <f>'Igneous input'!D362</f>
        <v>807-C5708B</v>
      </c>
      <c r="B378" s="77">
        <f>'Igneous input'!E362</f>
        <v>91</v>
      </c>
      <c r="C378" s="77">
        <f>'Igneous input'!F362</f>
        <v>1</v>
      </c>
      <c r="D378" s="76" t="str">
        <f>'Igneous input'!G362</f>
        <v>91-1</v>
      </c>
      <c r="E378" s="77">
        <f>'Igneous input'!H362</f>
        <v>18</v>
      </c>
      <c r="F378" s="77">
        <f>'Igneous input'!I362</f>
        <v>63</v>
      </c>
      <c r="H378" s="80"/>
      <c r="I378" s="80"/>
      <c r="J378" s="135" t="str">
        <f>'Igneous input'!M362</f>
        <v>40c</v>
      </c>
      <c r="K378" t="str">
        <f>'Igneous input'!Q362</f>
        <v>Harzburgite</v>
      </c>
    </row>
    <row r="379" spans="1:11">
      <c r="A379" s="77" t="str">
        <f>'Igneous input'!D363</f>
        <v>807-C5708B</v>
      </c>
      <c r="B379" s="77">
        <f>'Igneous input'!E363</f>
        <v>91</v>
      </c>
      <c r="C379" s="77">
        <f>'Igneous input'!F363</f>
        <v>2</v>
      </c>
      <c r="D379" s="76" t="str">
        <f>'Igneous input'!G363</f>
        <v>91-2</v>
      </c>
      <c r="E379" s="77">
        <f>'Igneous input'!H363</f>
        <v>0</v>
      </c>
      <c r="F379" s="77">
        <f>'Igneous input'!I363</f>
        <v>7.5</v>
      </c>
      <c r="H379" s="80"/>
      <c r="I379" s="80"/>
      <c r="J379" s="135" t="str">
        <f>'Igneous input'!M363</f>
        <v>40c</v>
      </c>
      <c r="K379" t="str">
        <f>'Igneous input'!Q363</f>
        <v>Harzburgite</v>
      </c>
    </row>
    <row r="380" spans="1:11">
      <c r="A380" s="77" t="str">
        <f>'Igneous input'!D364</f>
        <v>807-C5708B</v>
      </c>
      <c r="B380" s="77">
        <f>'Igneous input'!E364</f>
        <v>91</v>
      </c>
      <c r="C380" s="77">
        <f>'Igneous input'!F364</f>
        <v>2</v>
      </c>
      <c r="D380" s="76" t="str">
        <f>'Igneous input'!G364</f>
        <v>91-2</v>
      </c>
      <c r="E380" s="77">
        <f>'Igneous input'!H364</f>
        <v>7.5</v>
      </c>
      <c r="F380" s="77">
        <f>'Igneous input'!I364</f>
        <v>9</v>
      </c>
      <c r="H380" s="80"/>
      <c r="I380" s="80"/>
      <c r="J380" s="135" t="str">
        <f>'Igneous input'!M364</f>
        <v>40d</v>
      </c>
      <c r="K380" t="str">
        <f>'Igneous input'!Q364</f>
        <v>Troctolite</v>
      </c>
    </row>
    <row r="381" spans="1:11">
      <c r="A381" s="77" t="str">
        <f>'Igneous input'!D365</f>
        <v>807-C5708B</v>
      </c>
      <c r="B381" s="77">
        <f>'Igneous input'!E365</f>
        <v>91</v>
      </c>
      <c r="C381" s="77">
        <f>'Igneous input'!F365</f>
        <v>2</v>
      </c>
      <c r="D381" s="76" t="str">
        <f>'Igneous input'!G365</f>
        <v>91-2</v>
      </c>
      <c r="E381" s="77">
        <f>'Igneous input'!H365</f>
        <v>9</v>
      </c>
      <c r="F381" s="77">
        <f>'Igneous input'!I365</f>
        <v>96</v>
      </c>
      <c r="H381" s="80"/>
      <c r="I381" s="80"/>
      <c r="J381" s="135" t="str">
        <f>'Igneous input'!M365</f>
        <v>40e</v>
      </c>
      <c r="K381" t="str">
        <f>'Igneous input'!Q365</f>
        <v>Harzburgite</v>
      </c>
    </row>
    <row r="382" spans="1:11">
      <c r="A382" s="77" t="str">
        <f>'Igneous input'!D366</f>
        <v>807-C5708B</v>
      </c>
      <c r="B382" s="77">
        <f>'Igneous input'!E366</f>
        <v>91</v>
      </c>
      <c r="C382" s="77">
        <f>'Igneous input'!F366</f>
        <v>3</v>
      </c>
      <c r="D382" s="76" t="str">
        <f>'Igneous input'!G366</f>
        <v>91-3</v>
      </c>
      <c r="E382" s="77">
        <f>'Igneous input'!H366</f>
        <v>0</v>
      </c>
      <c r="F382" s="77">
        <f>'Igneous input'!I366</f>
        <v>68</v>
      </c>
      <c r="H382" s="80"/>
      <c r="I382" s="80"/>
      <c r="J382" s="135" t="str">
        <f>'Igneous input'!M366</f>
        <v>40e</v>
      </c>
      <c r="K382" t="str">
        <f>'Igneous input'!Q366</f>
        <v>Harzburgite</v>
      </c>
    </row>
    <row r="383" spans="1:11">
      <c r="A383" s="77" t="str">
        <f>'Igneous input'!D367</f>
        <v>807-C5708B</v>
      </c>
      <c r="B383" s="77">
        <f>'Igneous input'!E367</f>
        <v>91</v>
      </c>
      <c r="C383" s="77">
        <f>'Igneous input'!F367</f>
        <v>4</v>
      </c>
      <c r="D383" s="76" t="str">
        <f>'Igneous input'!G367</f>
        <v>91-4</v>
      </c>
      <c r="E383" s="77">
        <f>'Igneous input'!H367</f>
        <v>0</v>
      </c>
      <c r="F383" s="77">
        <f>'Igneous input'!I367</f>
        <v>78</v>
      </c>
      <c r="H383" s="80"/>
      <c r="I383" s="80"/>
      <c r="J383" s="135" t="str">
        <f>'Igneous input'!M367</f>
        <v>40e</v>
      </c>
      <c r="K383" t="str">
        <f>'Igneous input'!Q367</f>
        <v>Harzburgite</v>
      </c>
    </row>
    <row r="384" spans="1:11">
      <c r="A384" s="77" t="str">
        <f>'Igneous input'!D368</f>
        <v>807-C5708B</v>
      </c>
      <c r="B384" s="77">
        <f>'Igneous input'!E368</f>
        <v>92</v>
      </c>
      <c r="C384" s="77">
        <f>'Igneous input'!F368</f>
        <v>1</v>
      </c>
      <c r="D384" s="76" t="str">
        <f>'Igneous input'!G368</f>
        <v>92-1</v>
      </c>
      <c r="E384" s="77">
        <f>'Igneous input'!H368</f>
        <v>0</v>
      </c>
      <c r="F384" s="77">
        <f>'Igneous input'!I368</f>
        <v>60</v>
      </c>
      <c r="H384" s="80"/>
      <c r="I384" s="80"/>
      <c r="J384" s="135" t="str">
        <f>'Igneous input'!M368</f>
        <v>40e</v>
      </c>
      <c r="K384" t="str">
        <f>'Igneous input'!Q368</f>
        <v>Harzburgite</v>
      </c>
    </row>
    <row r="385" spans="1:11">
      <c r="A385" s="77" t="str">
        <f>'Igneous input'!D369</f>
        <v>807-C5708B</v>
      </c>
      <c r="B385" s="77">
        <f>'Igneous input'!E369</f>
        <v>92</v>
      </c>
      <c r="C385" s="77">
        <f>'Igneous input'!F369</f>
        <v>1</v>
      </c>
      <c r="D385" s="76" t="str">
        <f>'Igneous input'!G369</f>
        <v>92-1</v>
      </c>
      <c r="E385" s="77">
        <f>'Igneous input'!H369</f>
        <v>60</v>
      </c>
      <c r="F385" s="77">
        <f>'Igneous input'!I369</f>
        <v>61</v>
      </c>
      <c r="H385" s="80"/>
      <c r="I385" s="80"/>
      <c r="J385" s="135" t="str">
        <f>'Igneous input'!M369</f>
        <v>40f</v>
      </c>
      <c r="K385" t="str">
        <f>'Igneous input'!Q369</f>
        <v>Olivine-bearing  Orthopyroxenite</v>
      </c>
    </row>
    <row r="386" spans="1:11">
      <c r="A386" s="77" t="str">
        <f>'Igneous input'!D370</f>
        <v>807-C5708B</v>
      </c>
      <c r="B386" s="77">
        <f>'Igneous input'!E370</f>
        <v>92</v>
      </c>
      <c r="C386" s="77">
        <f>'Igneous input'!F370</f>
        <v>1</v>
      </c>
      <c r="D386" s="76" t="str">
        <f>'Igneous input'!G370</f>
        <v>92-1</v>
      </c>
      <c r="E386" s="77">
        <f>'Igneous input'!H370</f>
        <v>61</v>
      </c>
      <c r="F386" s="77">
        <f>'Igneous input'!I370</f>
        <v>70</v>
      </c>
      <c r="H386" s="80"/>
      <c r="I386" s="80"/>
      <c r="J386" s="135" t="str">
        <f>'Igneous input'!M370</f>
        <v>40g</v>
      </c>
      <c r="K386" t="str">
        <f>'Igneous input'!Q370</f>
        <v>Harzburgite</v>
      </c>
    </row>
    <row r="387" spans="1:11">
      <c r="A387" s="77" t="str">
        <f>'Igneous input'!D371</f>
        <v>807-C5708B</v>
      </c>
      <c r="B387" s="77">
        <f>'Igneous input'!E371</f>
        <v>92</v>
      </c>
      <c r="C387" s="77">
        <f>'Igneous input'!F371</f>
        <v>2</v>
      </c>
      <c r="D387" s="76" t="str">
        <f>'Igneous input'!G371</f>
        <v>92-2</v>
      </c>
      <c r="E387" s="77">
        <f>'Igneous input'!H371</f>
        <v>0</v>
      </c>
      <c r="F387" s="77">
        <f>'Igneous input'!I371</f>
        <v>59.5</v>
      </c>
      <c r="H387" s="80"/>
      <c r="I387" s="80"/>
      <c r="J387" s="135" t="str">
        <f>'Igneous input'!M371</f>
        <v>40g</v>
      </c>
      <c r="K387" t="str">
        <f>'Igneous input'!Q371</f>
        <v>Harzburgite</v>
      </c>
    </row>
    <row r="388" spans="1:11">
      <c r="A388" s="77" t="str">
        <f>'Igneous input'!D372</f>
        <v>807-C5708B</v>
      </c>
      <c r="B388" s="77">
        <f>'Igneous input'!E372</f>
        <v>92</v>
      </c>
      <c r="C388" s="77">
        <f>'Igneous input'!F372</f>
        <v>2</v>
      </c>
      <c r="D388" s="76" t="str">
        <f>'Igneous input'!G372</f>
        <v>92-2</v>
      </c>
      <c r="E388" s="77">
        <f>'Igneous input'!H372</f>
        <v>59.5</v>
      </c>
      <c r="F388" s="77">
        <f>'Igneous input'!I372</f>
        <v>65</v>
      </c>
      <c r="H388" s="80"/>
      <c r="I388" s="80"/>
      <c r="J388" s="135" t="str">
        <f>'Igneous input'!M372</f>
        <v>40h</v>
      </c>
      <c r="K388" t="str">
        <f>'Igneous input'!Q372</f>
        <v>Troctolite</v>
      </c>
    </row>
    <row r="389" spans="1:11">
      <c r="A389" s="77" t="str">
        <f>'Igneous input'!D373</f>
        <v>807-C5708B</v>
      </c>
      <c r="B389" s="77">
        <f>'Igneous input'!E373</f>
        <v>92</v>
      </c>
      <c r="C389" s="77">
        <f>'Igneous input'!F373</f>
        <v>2</v>
      </c>
      <c r="D389" s="76" t="str">
        <f>'Igneous input'!G373</f>
        <v>92-2</v>
      </c>
      <c r="E389" s="77">
        <f>'Igneous input'!H373</f>
        <v>65</v>
      </c>
      <c r="F389" s="77">
        <f>'Igneous input'!I373</f>
        <v>66.5</v>
      </c>
      <c r="H389" s="80"/>
      <c r="I389" s="80"/>
      <c r="J389" s="135" t="str">
        <f>'Igneous input'!M373</f>
        <v>40i</v>
      </c>
      <c r="K389" t="str">
        <f>'Igneous input'!Q373</f>
        <v>Harzburgite</v>
      </c>
    </row>
    <row r="390" spans="1:11">
      <c r="A390" s="77" t="str">
        <f>'Igneous input'!D374</f>
        <v>807-C5708B</v>
      </c>
      <c r="B390" s="77">
        <f>'Igneous input'!E374</f>
        <v>92</v>
      </c>
      <c r="C390" s="77">
        <f>'Igneous input'!F374</f>
        <v>3</v>
      </c>
      <c r="D390" s="76" t="str">
        <f>'Igneous input'!G374</f>
        <v>92-3</v>
      </c>
      <c r="E390" s="77">
        <f>'Igneous input'!H374</f>
        <v>0</v>
      </c>
      <c r="F390" s="77">
        <f>'Igneous input'!I374</f>
        <v>36</v>
      </c>
      <c r="H390" s="80"/>
      <c r="I390" s="80"/>
      <c r="J390" s="135" t="str">
        <f>'Igneous input'!M374</f>
        <v>40i</v>
      </c>
      <c r="K390" t="str">
        <f>'Igneous input'!Q374</f>
        <v>Harzburgite</v>
      </c>
    </row>
    <row r="391" spans="1:11">
      <c r="A391" s="77" t="str">
        <f>'Igneous input'!D375</f>
        <v>807-C5708B</v>
      </c>
      <c r="B391" s="77">
        <f>'Igneous input'!E375</f>
        <v>92</v>
      </c>
      <c r="C391" s="77">
        <f>'Igneous input'!F375</f>
        <v>3</v>
      </c>
      <c r="D391" s="76" t="str">
        <f>'Igneous input'!G375</f>
        <v>92-3</v>
      </c>
      <c r="E391" s="77">
        <f>'Igneous input'!H375</f>
        <v>36</v>
      </c>
      <c r="F391" s="77">
        <f>'Igneous input'!I375</f>
        <v>40</v>
      </c>
      <c r="H391" s="80"/>
      <c r="I391" s="80"/>
      <c r="J391" s="135" t="str">
        <f>'Igneous input'!M375</f>
        <v>40j</v>
      </c>
      <c r="K391" t="str">
        <f>'Igneous input'!Q375</f>
        <v>Olivine-rich  Troctolite</v>
      </c>
    </row>
    <row r="392" spans="1:11">
      <c r="A392" s="77" t="str">
        <f>'Igneous input'!D376</f>
        <v>807-C5708B</v>
      </c>
      <c r="B392" s="77">
        <f>'Igneous input'!E376</f>
        <v>92</v>
      </c>
      <c r="C392" s="77">
        <f>'Igneous input'!F376</f>
        <v>3</v>
      </c>
      <c r="D392" s="76" t="str">
        <f>'Igneous input'!G376</f>
        <v>92-3</v>
      </c>
      <c r="E392" s="77">
        <f>'Igneous input'!H376</f>
        <v>40</v>
      </c>
      <c r="F392" s="77">
        <f>'Igneous input'!I376</f>
        <v>84</v>
      </c>
      <c r="H392" s="80"/>
      <c r="I392" s="80"/>
      <c r="J392" s="135" t="str">
        <f>'Igneous input'!M376</f>
        <v>40k</v>
      </c>
      <c r="K392" t="str">
        <f>'Igneous input'!Q376</f>
        <v>Harzburgite</v>
      </c>
    </row>
    <row r="393" spans="1:11">
      <c r="A393" s="77" t="str">
        <f>'Igneous input'!D377</f>
        <v>807-C5708B</v>
      </c>
      <c r="B393" s="77">
        <f>'Igneous input'!E377</f>
        <v>92</v>
      </c>
      <c r="C393" s="77">
        <f>'Igneous input'!F377</f>
        <v>4</v>
      </c>
      <c r="D393" s="76" t="str">
        <f>'Igneous input'!G377</f>
        <v>92-4</v>
      </c>
      <c r="E393" s="77">
        <f>'Igneous input'!H377</f>
        <v>0</v>
      </c>
      <c r="F393" s="77">
        <f>'Igneous input'!I377</f>
        <v>51</v>
      </c>
      <c r="H393" s="80"/>
      <c r="I393" s="80"/>
      <c r="J393" s="135" t="str">
        <f>'Igneous input'!M377</f>
        <v>40k</v>
      </c>
      <c r="K393" t="str">
        <f>'Igneous input'!Q377</f>
        <v>Harzburgite</v>
      </c>
    </row>
    <row r="394" spans="1:11">
      <c r="A394" s="77" t="str">
        <f>'Igneous input'!D378</f>
        <v>807-C5708B</v>
      </c>
      <c r="B394" s="77">
        <f>'Igneous input'!E378</f>
        <v>92</v>
      </c>
      <c r="C394" s="77">
        <f>'Igneous input'!F378</f>
        <v>4</v>
      </c>
      <c r="D394" s="76" t="str">
        <f>'Igneous input'!G378</f>
        <v>92-4</v>
      </c>
      <c r="E394" s="77">
        <f>'Igneous input'!H378</f>
        <v>51</v>
      </c>
      <c r="F394" s="77">
        <f>'Igneous input'!I378</f>
        <v>51.5</v>
      </c>
      <c r="H394" s="80"/>
      <c r="I394" s="80"/>
      <c r="J394" s="135" t="str">
        <f>'Igneous input'!M378</f>
        <v>40l</v>
      </c>
      <c r="K394" t="str">
        <f>'Igneous input'!Q378</f>
        <v>Anorthosite</v>
      </c>
    </row>
    <row r="395" spans="1:11">
      <c r="A395" s="77" t="str">
        <f>'Igneous input'!D379</f>
        <v>807-C5708B</v>
      </c>
      <c r="B395" s="77">
        <f>'Igneous input'!E379</f>
        <v>92</v>
      </c>
      <c r="C395" s="77">
        <f>'Igneous input'!F379</f>
        <v>4</v>
      </c>
      <c r="D395" s="76" t="str">
        <f>'Igneous input'!G379</f>
        <v>92-4</v>
      </c>
      <c r="E395" s="77">
        <f>'Igneous input'!H379</f>
        <v>51.5</v>
      </c>
      <c r="F395" s="77">
        <f>'Igneous input'!I379</f>
        <v>58</v>
      </c>
      <c r="H395" s="80"/>
      <c r="I395" s="80"/>
      <c r="J395" s="135" t="str">
        <f>'Igneous input'!M379</f>
        <v>40m</v>
      </c>
      <c r="K395" t="str">
        <f>'Igneous input'!Q379</f>
        <v>Harzburgite</v>
      </c>
    </row>
    <row r="396" spans="1:11">
      <c r="A396" s="77" t="str">
        <f>'Igneous input'!D380</f>
        <v>807-C5708B</v>
      </c>
      <c r="B396" s="77">
        <f>'Igneous input'!E380</f>
        <v>92</v>
      </c>
      <c r="C396" s="77">
        <f>'Igneous input'!F380</f>
        <v>4</v>
      </c>
      <c r="D396" s="76" t="str">
        <f>'Igneous input'!G380</f>
        <v>92-4</v>
      </c>
      <c r="E396" s="77">
        <f>'Igneous input'!H380</f>
        <v>58</v>
      </c>
      <c r="F396" s="77">
        <f>'Igneous input'!I380</f>
        <v>59</v>
      </c>
      <c r="H396" s="80"/>
      <c r="I396" s="80"/>
      <c r="J396" s="135" t="str">
        <f>'Igneous input'!M380</f>
        <v>40n</v>
      </c>
      <c r="K396" t="str">
        <f>'Igneous input'!Q380</f>
        <v>Anorthosite</v>
      </c>
    </row>
    <row r="397" spans="1:11">
      <c r="A397" s="77" t="str">
        <f>'Igneous input'!D381</f>
        <v>807-C5708B</v>
      </c>
      <c r="B397" s="77">
        <f>'Igneous input'!E381</f>
        <v>92</v>
      </c>
      <c r="C397" s="77">
        <f>'Igneous input'!F381</f>
        <v>4</v>
      </c>
      <c r="D397" s="76" t="str">
        <f>'Igneous input'!G381</f>
        <v>92-4</v>
      </c>
      <c r="E397" s="77">
        <f>'Igneous input'!H381</f>
        <v>59</v>
      </c>
      <c r="F397" s="77">
        <f>'Igneous input'!I381</f>
        <v>85.5</v>
      </c>
      <c r="H397" s="80"/>
      <c r="I397" s="80"/>
      <c r="J397" s="135" t="str">
        <f>'Igneous input'!M381</f>
        <v>40o</v>
      </c>
      <c r="K397" t="str">
        <f>'Igneous input'!Q381</f>
        <v>Harzburgite</v>
      </c>
    </row>
    <row r="398" spans="1:11">
      <c r="A398" s="77" t="str">
        <f>'Igneous input'!D382</f>
        <v>807-C5708B</v>
      </c>
      <c r="B398" s="77">
        <f>'Igneous input'!E382</f>
        <v>93</v>
      </c>
      <c r="C398" s="77">
        <f>'Igneous input'!F382</f>
        <v>1</v>
      </c>
      <c r="D398" s="76" t="str">
        <f>'Igneous input'!G382</f>
        <v>93-1</v>
      </c>
      <c r="E398" s="77">
        <f>'Igneous input'!H382</f>
        <v>0</v>
      </c>
      <c r="F398" s="77">
        <f>'Igneous input'!I382</f>
        <v>53.5</v>
      </c>
      <c r="H398" s="80"/>
      <c r="I398" s="80"/>
      <c r="J398" s="135" t="str">
        <f>'Igneous input'!M382</f>
        <v>40o</v>
      </c>
      <c r="K398" t="str">
        <f>'Igneous input'!Q382</f>
        <v>Harzburgite</v>
      </c>
    </row>
    <row r="399" spans="1:11">
      <c r="A399" s="77" t="str">
        <f>'Igneous input'!D383</f>
        <v>807-C5708B</v>
      </c>
      <c r="B399" s="77">
        <f>'Igneous input'!E383</f>
        <v>93</v>
      </c>
      <c r="C399" s="77">
        <f>'Igneous input'!F383</f>
        <v>2</v>
      </c>
      <c r="D399" s="76" t="str">
        <f>'Igneous input'!G383</f>
        <v>93-2</v>
      </c>
      <c r="E399" s="77">
        <f>'Igneous input'!H383</f>
        <v>0</v>
      </c>
      <c r="F399" s="77">
        <f>'Igneous input'!I383</f>
        <v>82</v>
      </c>
      <c r="H399" s="80"/>
      <c r="I399" s="80"/>
      <c r="J399" s="135" t="str">
        <f>'Igneous input'!M383</f>
        <v>40o</v>
      </c>
      <c r="K399" t="str">
        <f>'Igneous input'!Q383</f>
        <v>Harzburgite</v>
      </c>
    </row>
    <row r="400" spans="1:11">
      <c r="A400" s="77" t="str">
        <f>'Igneous input'!D384</f>
        <v>807-C5708B</v>
      </c>
      <c r="B400" s="77">
        <f>'Igneous input'!E384</f>
        <v>93</v>
      </c>
      <c r="C400" s="77">
        <f>'Igneous input'!F384</f>
        <v>3</v>
      </c>
      <c r="D400" s="76" t="str">
        <f>'Igneous input'!G384</f>
        <v>93-3</v>
      </c>
      <c r="E400" s="77">
        <f>'Igneous input'!H384</f>
        <v>0</v>
      </c>
      <c r="F400" s="77">
        <f>'Igneous input'!I384</f>
        <v>88</v>
      </c>
      <c r="H400" s="80"/>
      <c r="I400" s="80"/>
      <c r="J400" s="135" t="str">
        <f>'Igneous input'!M384</f>
        <v>40o</v>
      </c>
      <c r="K400" t="str">
        <f>'Igneous input'!Q384</f>
        <v>Harzburgite</v>
      </c>
    </row>
    <row r="401" spans="1:11">
      <c r="A401" s="77" t="str">
        <f>'Igneous input'!D385</f>
        <v>807-C5708B</v>
      </c>
      <c r="B401" s="77">
        <f>'Igneous input'!E385</f>
        <v>93</v>
      </c>
      <c r="C401" s="77">
        <f>'Igneous input'!F385</f>
        <v>4</v>
      </c>
      <c r="D401" s="76" t="str">
        <f>'Igneous input'!G385</f>
        <v>93-4</v>
      </c>
      <c r="E401" s="77">
        <f>'Igneous input'!H385</f>
        <v>0</v>
      </c>
      <c r="F401" s="77">
        <f>'Igneous input'!I385</f>
        <v>25.5</v>
      </c>
      <c r="H401" s="80"/>
      <c r="I401" s="80"/>
      <c r="J401" s="135" t="str">
        <f>'Igneous input'!M385</f>
        <v>40o</v>
      </c>
      <c r="K401" t="str">
        <f>'Igneous input'!Q385</f>
        <v>Harzburgite</v>
      </c>
    </row>
    <row r="402" spans="1:11">
      <c r="A402" s="77" t="str">
        <f>'Igneous input'!D386</f>
        <v>807-C5708B</v>
      </c>
      <c r="B402" s="77">
        <f>'Igneous input'!E386</f>
        <v>93</v>
      </c>
      <c r="C402" s="77">
        <f>'Igneous input'!F386</f>
        <v>4</v>
      </c>
      <c r="D402" s="76" t="str">
        <f>'Igneous input'!G386</f>
        <v>93-4</v>
      </c>
      <c r="E402" s="77">
        <f>'Igneous input'!H386</f>
        <v>25.5</v>
      </c>
      <c r="F402" s="77">
        <f>'Igneous input'!I386</f>
        <v>26</v>
      </c>
      <c r="H402" s="80"/>
      <c r="I402" s="80"/>
      <c r="J402" s="135" t="str">
        <f>'Igneous input'!M386</f>
        <v>40p</v>
      </c>
      <c r="K402" t="str">
        <f>'Igneous input'!Q386</f>
        <v>Anorthosite</v>
      </c>
    </row>
    <row r="403" spans="1:11">
      <c r="A403" s="77" t="str">
        <f>'Igneous input'!D387</f>
        <v>807-C5708B</v>
      </c>
      <c r="B403" s="77">
        <f>'Igneous input'!E387</f>
        <v>93</v>
      </c>
      <c r="C403" s="77">
        <f>'Igneous input'!F387</f>
        <v>4</v>
      </c>
      <c r="D403" s="76" t="str">
        <f>'Igneous input'!G387</f>
        <v>93-4</v>
      </c>
      <c r="E403" s="77">
        <f>'Igneous input'!H387</f>
        <v>26</v>
      </c>
      <c r="F403" s="77">
        <f>'Igneous input'!I387</f>
        <v>46</v>
      </c>
      <c r="H403" s="80"/>
      <c r="I403" s="80"/>
      <c r="J403" s="135" t="str">
        <f>'Igneous input'!M387</f>
        <v>40q</v>
      </c>
      <c r="K403" t="str">
        <f>'Igneous input'!Q387</f>
        <v>Orthopyroxene-bearing  Dunite</v>
      </c>
    </row>
    <row r="404" spans="1:11">
      <c r="A404" s="77" t="str">
        <f>'Igneous input'!D388</f>
        <v>807-C5708B</v>
      </c>
      <c r="B404" s="77">
        <f>'Igneous input'!E388</f>
        <v>93</v>
      </c>
      <c r="C404" s="77">
        <f>'Igneous input'!F388</f>
        <v>4</v>
      </c>
      <c r="D404" s="76" t="str">
        <f>'Igneous input'!G388</f>
        <v>93-4</v>
      </c>
      <c r="E404" s="77">
        <f>'Igneous input'!H388</f>
        <v>46</v>
      </c>
      <c r="F404" s="77">
        <f>'Igneous input'!I388</f>
        <v>88</v>
      </c>
      <c r="H404" s="80"/>
      <c r="I404" s="80"/>
      <c r="J404" s="135">
        <f>'Igneous input'!M388</f>
        <v>41</v>
      </c>
      <c r="K404" t="str">
        <f>'Igneous input'!Q388</f>
        <v>Dunite</v>
      </c>
    </row>
    <row r="405" spans="1:11">
      <c r="A405" s="77" t="str">
        <f>'Igneous input'!D389</f>
        <v>807-C5708B</v>
      </c>
      <c r="B405" s="77">
        <f>'Igneous input'!E389</f>
        <v>94</v>
      </c>
      <c r="C405" s="77">
        <f>'Igneous input'!F389</f>
        <v>1</v>
      </c>
      <c r="D405" s="76" t="str">
        <f>'Igneous input'!G389</f>
        <v>94-1</v>
      </c>
      <c r="E405" s="77">
        <f>'Igneous input'!H389</f>
        <v>0</v>
      </c>
      <c r="F405" s="77">
        <f>'Igneous input'!I389</f>
        <v>49.5</v>
      </c>
      <c r="H405" s="80"/>
      <c r="I405" s="80"/>
      <c r="J405" s="135">
        <f>'Igneous input'!M389</f>
        <v>41</v>
      </c>
      <c r="K405" t="str">
        <f>'Igneous input'!Q389</f>
        <v>Dunite</v>
      </c>
    </row>
    <row r="406" spans="1:11">
      <c r="A406" s="77" t="str">
        <f>'Igneous input'!D390</f>
        <v>807-C5708B</v>
      </c>
      <c r="B406" s="77">
        <f>'Igneous input'!E390</f>
        <v>94</v>
      </c>
      <c r="C406" s="77">
        <f>'Igneous input'!F390</f>
        <v>1</v>
      </c>
      <c r="D406" s="76" t="str">
        <f>'Igneous input'!G390</f>
        <v>94-1</v>
      </c>
      <c r="E406" s="77">
        <f>'Igneous input'!H390</f>
        <v>49.5</v>
      </c>
      <c r="F406" s="77">
        <f>'Igneous input'!I390</f>
        <v>95</v>
      </c>
      <c r="H406" s="80"/>
      <c r="I406" s="80"/>
      <c r="J406" s="135" t="str">
        <f>'Igneous input'!M390</f>
        <v>42a</v>
      </c>
      <c r="K406" t="str">
        <f>'Igneous input'!Q390</f>
        <v>Harzburgite</v>
      </c>
    </row>
    <row r="407" spans="1:11">
      <c r="A407" s="77" t="str">
        <f>'Igneous input'!D391</f>
        <v>807-C5708B</v>
      </c>
      <c r="B407" s="77">
        <f>'Igneous input'!E391</f>
        <v>94</v>
      </c>
      <c r="C407" s="77">
        <f>'Igneous input'!F391</f>
        <v>2</v>
      </c>
      <c r="D407" s="76" t="str">
        <f>'Igneous input'!G391</f>
        <v>94-2</v>
      </c>
      <c r="E407" s="77">
        <f>'Igneous input'!H391</f>
        <v>0</v>
      </c>
      <c r="F407" s="77">
        <f>'Igneous input'!I391</f>
        <v>32.5</v>
      </c>
      <c r="H407" s="80"/>
      <c r="I407" s="80"/>
      <c r="J407" s="135" t="str">
        <f>'Igneous input'!M391</f>
        <v>42a</v>
      </c>
      <c r="K407" t="str">
        <f>'Igneous input'!Q391</f>
        <v>Harzburgite</v>
      </c>
    </row>
    <row r="408" spans="1:11">
      <c r="A408" s="77" t="str">
        <f>'Igneous input'!D392</f>
        <v>807-C5708B</v>
      </c>
      <c r="B408" s="77">
        <f>'Igneous input'!E392</f>
        <v>94</v>
      </c>
      <c r="C408" s="77">
        <f>'Igneous input'!F392</f>
        <v>2</v>
      </c>
      <c r="D408" s="76" t="str">
        <f>'Igneous input'!G392</f>
        <v>94-2</v>
      </c>
      <c r="E408" s="77">
        <f>'Igneous input'!H392</f>
        <v>32.5</v>
      </c>
      <c r="F408" s="77">
        <f>'Igneous input'!I392</f>
        <v>33</v>
      </c>
      <c r="H408" s="80"/>
      <c r="I408" s="80"/>
      <c r="J408" s="135" t="str">
        <f>'Igneous input'!M392</f>
        <v>42b</v>
      </c>
      <c r="K408" t="str">
        <f>'Igneous input'!Q392</f>
        <v>Olivine gabbro</v>
      </c>
    </row>
    <row r="409" spans="1:11">
      <c r="A409" s="77" t="str">
        <f>'Igneous input'!D393</f>
        <v>807-C5708B</v>
      </c>
      <c r="B409" s="77">
        <f>'Igneous input'!E393</f>
        <v>94</v>
      </c>
      <c r="C409" s="77">
        <f>'Igneous input'!F393</f>
        <v>2</v>
      </c>
      <c r="D409" s="76" t="str">
        <f>'Igneous input'!G393</f>
        <v>94-2</v>
      </c>
      <c r="E409" s="77">
        <f>'Igneous input'!H393</f>
        <v>33</v>
      </c>
      <c r="F409" s="77">
        <f>'Igneous input'!I393</f>
        <v>58</v>
      </c>
      <c r="H409" s="80"/>
      <c r="I409" s="80"/>
      <c r="J409" s="135" t="str">
        <f>'Igneous input'!M393</f>
        <v>42c</v>
      </c>
      <c r="K409" t="str">
        <f>'Igneous input'!Q393</f>
        <v>Harzburgite</v>
      </c>
    </row>
    <row r="410" spans="1:11">
      <c r="A410" s="77" t="str">
        <f>'Igneous input'!D394</f>
        <v>807-C5708B</v>
      </c>
      <c r="B410" s="77">
        <f>'Igneous input'!E394</f>
        <v>94</v>
      </c>
      <c r="C410" s="77">
        <f>'Igneous input'!F394</f>
        <v>3</v>
      </c>
      <c r="D410" s="76" t="str">
        <f>'Igneous input'!G394</f>
        <v>94-3</v>
      </c>
      <c r="E410" s="77">
        <f>'Igneous input'!H394</f>
        <v>0</v>
      </c>
      <c r="F410" s="77">
        <f>'Igneous input'!I394</f>
        <v>8.5</v>
      </c>
      <c r="H410" s="80"/>
      <c r="I410" s="80"/>
      <c r="J410" s="135" t="str">
        <f>'Igneous input'!M394</f>
        <v>42c</v>
      </c>
      <c r="K410" t="str">
        <f>'Igneous input'!Q394</f>
        <v>Harzburgite</v>
      </c>
    </row>
    <row r="411" spans="1:11">
      <c r="A411" s="77" t="str">
        <f>'Igneous input'!D395</f>
        <v>807-C5708B</v>
      </c>
      <c r="B411" s="77">
        <f>'Igneous input'!E395</f>
        <v>94</v>
      </c>
      <c r="C411" s="77">
        <f>'Igneous input'!F395</f>
        <v>3</v>
      </c>
      <c r="D411" s="76" t="str">
        <f>'Igneous input'!G395</f>
        <v>94-3</v>
      </c>
      <c r="E411" s="77">
        <f>'Igneous input'!H395</f>
        <v>8.5</v>
      </c>
      <c r="F411" s="77">
        <f>'Igneous input'!I395</f>
        <v>9</v>
      </c>
      <c r="H411" s="80"/>
      <c r="I411" s="80"/>
      <c r="J411" s="135" t="str">
        <f>'Igneous input'!M395</f>
        <v>42d</v>
      </c>
      <c r="K411" t="str">
        <f>'Igneous input'!Q395</f>
        <v>Olivine gabbro</v>
      </c>
    </row>
    <row r="412" spans="1:11">
      <c r="A412" s="77" t="str">
        <f>'Igneous input'!D396</f>
        <v>807-C5708B</v>
      </c>
      <c r="B412" s="77">
        <f>'Igneous input'!E396</f>
        <v>94</v>
      </c>
      <c r="C412" s="77">
        <f>'Igneous input'!F396</f>
        <v>3</v>
      </c>
      <c r="D412" s="76" t="str">
        <f>'Igneous input'!G396</f>
        <v>94-3</v>
      </c>
      <c r="E412" s="77">
        <f>'Igneous input'!H396</f>
        <v>9</v>
      </c>
      <c r="F412" s="77">
        <f>'Igneous input'!I396</f>
        <v>59</v>
      </c>
      <c r="H412" s="80"/>
      <c r="I412" s="80"/>
      <c r="J412" s="135" t="str">
        <f>'Igneous input'!M396</f>
        <v>42e</v>
      </c>
      <c r="K412" t="str">
        <f>'Igneous input'!Q396</f>
        <v>Harzburgite</v>
      </c>
    </row>
    <row r="413" spans="1:11">
      <c r="A413" s="77" t="str">
        <f>'Igneous input'!D397</f>
        <v>807-C5708B</v>
      </c>
      <c r="B413" s="77">
        <f>'Igneous input'!E397</f>
        <v>94</v>
      </c>
      <c r="C413" s="77">
        <f>'Igneous input'!F397</f>
        <v>3</v>
      </c>
      <c r="D413" s="76" t="str">
        <f>'Igneous input'!G397</f>
        <v>94-3</v>
      </c>
      <c r="E413" s="77">
        <f>'Igneous input'!H397</f>
        <v>59</v>
      </c>
      <c r="F413" s="77">
        <f>'Igneous input'!I397</f>
        <v>60.5</v>
      </c>
      <c r="H413" s="80"/>
      <c r="I413" s="80"/>
      <c r="J413" s="135" t="str">
        <f>'Igneous input'!M397</f>
        <v>42f</v>
      </c>
      <c r="K413" t="str">
        <f>'Igneous input'!Q397</f>
        <v>Anorthosite</v>
      </c>
    </row>
    <row r="414" spans="1:11">
      <c r="A414" s="77" t="str">
        <f>'Igneous input'!D398</f>
        <v>807-C5708B</v>
      </c>
      <c r="B414" s="77">
        <f>'Igneous input'!E398</f>
        <v>94</v>
      </c>
      <c r="C414" s="77">
        <f>'Igneous input'!F398</f>
        <v>3</v>
      </c>
      <c r="D414" s="76" t="str">
        <f>'Igneous input'!G398</f>
        <v>94-3</v>
      </c>
      <c r="E414" s="77">
        <f>'Igneous input'!H398</f>
        <v>60.5</v>
      </c>
      <c r="F414" s="77">
        <f>'Igneous input'!I398</f>
        <v>72.5</v>
      </c>
      <c r="H414" s="80"/>
      <c r="I414" s="80"/>
      <c r="J414" s="135" t="str">
        <f>'Igneous input'!M398</f>
        <v>42g</v>
      </c>
      <c r="K414" t="str">
        <f>'Igneous input'!Q398</f>
        <v>Harzburgite</v>
      </c>
    </row>
    <row r="415" spans="1:11">
      <c r="A415" s="77" t="str">
        <f>'Igneous input'!D399</f>
        <v>807-C5708B</v>
      </c>
      <c r="B415" s="77">
        <f>'Igneous input'!E399</f>
        <v>94</v>
      </c>
      <c r="C415" s="77">
        <f>'Igneous input'!F399</f>
        <v>4</v>
      </c>
      <c r="D415" s="76" t="str">
        <f>'Igneous input'!G399</f>
        <v>94-4</v>
      </c>
      <c r="E415" s="77">
        <f>'Igneous input'!H399</f>
        <v>0</v>
      </c>
      <c r="F415" s="77">
        <f>'Igneous input'!I399</f>
        <v>44.5</v>
      </c>
      <c r="H415" s="80"/>
      <c r="I415" s="80"/>
      <c r="J415" s="135" t="str">
        <f>'Igneous input'!M399</f>
        <v>42g</v>
      </c>
      <c r="K415" t="str">
        <f>'Igneous input'!Q399</f>
        <v>Harzburgite</v>
      </c>
    </row>
    <row r="416" spans="1:11">
      <c r="A416" s="77" t="str">
        <f>'Igneous input'!D400</f>
        <v>807-C5708B</v>
      </c>
      <c r="B416" s="77">
        <f>'Igneous input'!E400</f>
        <v>94</v>
      </c>
      <c r="C416" s="77">
        <f>'Igneous input'!F400</f>
        <v>4</v>
      </c>
      <c r="D416" s="76" t="str">
        <f>'Igneous input'!G400</f>
        <v>94-4</v>
      </c>
      <c r="E416" s="77">
        <f>'Igneous input'!H400</f>
        <v>44.5</v>
      </c>
      <c r="F416" s="77">
        <f>'Igneous input'!I400</f>
        <v>46</v>
      </c>
      <c r="H416" s="80"/>
      <c r="I416" s="80"/>
      <c r="J416" s="135" t="str">
        <f>'Igneous input'!M400</f>
        <v>42h</v>
      </c>
      <c r="K416" t="str">
        <f>'Igneous input'!Q400</f>
        <v>Anorthosite</v>
      </c>
    </row>
    <row r="417" spans="1:11">
      <c r="A417" s="77" t="str">
        <f>'Igneous input'!D401</f>
        <v>807-C5708B</v>
      </c>
      <c r="B417" s="77">
        <f>'Igneous input'!E401</f>
        <v>94</v>
      </c>
      <c r="C417" s="77">
        <f>'Igneous input'!F401</f>
        <v>4</v>
      </c>
      <c r="D417" s="76" t="str">
        <f>'Igneous input'!G401</f>
        <v>94-4</v>
      </c>
      <c r="E417" s="77">
        <f>'Igneous input'!H401</f>
        <v>46</v>
      </c>
      <c r="F417" s="77">
        <f>'Igneous input'!I401</f>
        <v>68.5</v>
      </c>
      <c r="H417" s="80"/>
      <c r="I417" s="80"/>
      <c r="J417" s="135" t="str">
        <f>'Igneous input'!M401</f>
        <v>42i</v>
      </c>
      <c r="K417" t="str">
        <f>'Igneous input'!Q401</f>
        <v>Harzburgite</v>
      </c>
    </row>
    <row r="418" spans="1:11">
      <c r="A418" s="77" t="str">
        <f>'Igneous input'!D402</f>
        <v>807-C5708B</v>
      </c>
      <c r="B418" s="77">
        <f>'Igneous input'!E402</f>
        <v>94</v>
      </c>
      <c r="C418" s="77">
        <f>'Igneous input'!F402</f>
        <v>4</v>
      </c>
      <c r="D418" s="76" t="str">
        <f>'Igneous input'!G402</f>
        <v>94-4</v>
      </c>
      <c r="E418" s="77">
        <f>'Igneous input'!H402</f>
        <v>68.5</v>
      </c>
      <c r="F418" s="77">
        <f>'Igneous input'!I402</f>
        <v>69</v>
      </c>
      <c r="H418" s="80"/>
      <c r="I418" s="80"/>
      <c r="J418" s="135" t="str">
        <f>'Igneous input'!M402</f>
        <v>42j</v>
      </c>
      <c r="K418" t="str">
        <f>'Igneous input'!Q402</f>
        <v>Anorthosite</v>
      </c>
    </row>
    <row r="419" spans="1:11">
      <c r="A419" s="77" t="str">
        <f>'Igneous input'!D403</f>
        <v>807-C5708B</v>
      </c>
      <c r="B419" s="77">
        <f>'Igneous input'!E403</f>
        <v>94</v>
      </c>
      <c r="C419" s="77">
        <f>'Igneous input'!F403</f>
        <v>4</v>
      </c>
      <c r="D419" s="76" t="str">
        <f>'Igneous input'!G403</f>
        <v>94-4</v>
      </c>
      <c r="E419" s="77">
        <f>'Igneous input'!H403</f>
        <v>69</v>
      </c>
      <c r="F419" s="77">
        <f>'Igneous input'!I403</f>
        <v>84.5</v>
      </c>
      <c r="H419" s="80"/>
      <c r="I419" s="80"/>
      <c r="J419" s="135" t="str">
        <f>'Igneous input'!M403</f>
        <v>42k</v>
      </c>
      <c r="K419" t="str">
        <f>'Igneous input'!Q403</f>
        <v>Harzburgite</v>
      </c>
    </row>
    <row r="420" spans="1:11">
      <c r="A420" s="77" t="str">
        <f>'Igneous input'!D404</f>
        <v>807-C5708B</v>
      </c>
      <c r="B420" s="77">
        <f>'Igneous input'!E404</f>
        <v>95</v>
      </c>
      <c r="C420" s="77">
        <f>'Igneous input'!F404</f>
        <v>1</v>
      </c>
      <c r="D420" s="76" t="str">
        <f>'Igneous input'!G404</f>
        <v>95-1</v>
      </c>
      <c r="E420" s="77">
        <f>'Igneous input'!H404</f>
        <v>0</v>
      </c>
      <c r="F420" s="77">
        <f>'Igneous input'!I404</f>
        <v>85.5</v>
      </c>
      <c r="H420" s="80"/>
      <c r="I420" s="80"/>
      <c r="J420" s="135" t="str">
        <f>'Igneous input'!M404</f>
        <v>42k</v>
      </c>
      <c r="K420" t="str">
        <f>'Igneous input'!Q404</f>
        <v>Harzburgite</v>
      </c>
    </row>
    <row r="421" spans="1:11">
      <c r="A421" s="77" t="str">
        <f>'Igneous input'!D405</f>
        <v>807-C5708B</v>
      </c>
      <c r="B421" s="77">
        <f>'Igneous input'!E405</f>
        <v>95</v>
      </c>
      <c r="C421" s="77">
        <f>'Igneous input'!F405</f>
        <v>2</v>
      </c>
      <c r="D421" s="76" t="str">
        <f>'Igneous input'!G405</f>
        <v>95-2</v>
      </c>
      <c r="E421" s="77">
        <f>'Igneous input'!H405</f>
        <v>0</v>
      </c>
      <c r="F421" s="77">
        <f>'Igneous input'!I405</f>
        <v>66</v>
      </c>
      <c r="H421" s="80"/>
      <c r="I421" s="80"/>
      <c r="J421" s="135" t="str">
        <f>'Igneous input'!M405</f>
        <v>42k</v>
      </c>
      <c r="K421" t="str">
        <f>'Igneous input'!Q405</f>
        <v>Harzburgite</v>
      </c>
    </row>
    <row r="422" spans="1:11">
      <c r="A422" s="77" t="str">
        <f>'Igneous input'!D406</f>
        <v>807-C5708B</v>
      </c>
      <c r="B422" s="77">
        <f>'Igneous input'!E406</f>
        <v>95</v>
      </c>
      <c r="C422" s="77">
        <f>'Igneous input'!F406</f>
        <v>3</v>
      </c>
      <c r="D422" s="76" t="str">
        <f>'Igneous input'!G406</f>
        <v>95-3</v>
      </c>
      <c r="E422" s="77">
        <f>'Igneous input'!H406</f>
        <v>0</v>
      </c>
      <c r="F422" s="77">
        <f>'Igneous input'!I406</f>
        <v>65.5</v>
      </c>
      <c r="H422" s="80"/>
      <c r="I422" s="80"/>
      <c r="J422" s="135" t="str">
        <f>'Igneous input'!M406</f>
        <v>42k</v>
      </c>
      <c r="K422" t="str">
        <f>'Igneous input'!Q406</f>
        <v>Harzburgite</v>
      </c>
    </row>
    <row r="423" spans="1:11">
      <c r="A423" s="77" t="str">
        <f>'Igneous input'!D407</f>
        <v>807-C5708B</v>
      </c>
      <c r="B423" s="77">
        <f>'Igneous input'!E407</f>
        <v>95</v>
      </c>
      <c r="C423" s="77">
        <f>'Igneous input'!F407</f>
        <v>3</v>
      </c>
      <c r="D423" s="76" t="str">
        <f>'Igneous input'!G407</f>
        <v>95-3</v>
      </c>
      <c r="E423" s="77">
        <f>'Igneous input'!H407</f>
        <v>65.5</v>
      </c>
      <c r="F423" s="77">
        <f>'Igneous input'!I407</f>
        <v>67</v>
      </c>
      <c r="H423" s="80"/>
      <c r="I423" s="80"/>
      <c r="J423" s="135" t="str">
        <f>'Igneous input'!M407</f>
        <v>42l</v>
      </c>
      <c r="K423" t="str">
        <f>'Igneous input'!Q407</f>
        <v>Anorthosite</v>
      </c>
    </row>
    <row r="424" spans="1:11">
      <c r="A424" s="77" t="str">
        <f>'Igneous input'!D408</f>
        <v>807-C5708B</v>
      </c>
      <c r="B424" s="77">
        <f>'Igneous input'!E408</f>
        <v>95</v>
      </c>
      <c r="C424" s="77">
        <f>'Igneous input'!F408</f>
        <v>3</v>
      </c>
      <c r="D424" s="76" t="str">
        <f>'Igneous input'!G408</f>
        <v>95-3</v>
      </c>
      <c r="E424" s="77">
        <f>'Igneous input'!H408</f>
        <v>67</v>
      </c>
      <c r="F424" s="77">
        <f>'Igneous input'!I408</f>
        <v>71.5</v>
      </c>
      <c r="H424" s="80"/>
      <c r="I424" s="80"/>
      <c r="J424" s="135" t="str">
        <f>'Igneous input'!M408</f>
        <v>42m</v>
      </c>
      <c r="K424" t="str">
        <f>'Igneous input'!Q408</f>
        <v>Harzburgite</v>
      </c>
    </row>
    <row r="425" spans="1:11">
      <c r="A425" s="77" t="str">
        <f>'Igneous input'!D409</f>
        <v>807-C5708B</v>
      </c>
      <c r="B425" s="77">
        <f>'Igneous input'!E409</f>
        <v>95</v>
      </c>
      <c r="C425" s="77">
        <f>'Igneous input'!F409</f>
        <v>3</v>
      </c>
      <c r="D425" s="76" t="str">
        <f>'Igneous input'!G409</f>
        <v>95-3</v>
      </c>
      <c r="E425" s="77">
        <f>'Igneous input'!H409</f>
        <v>71.5</v>
      </c>
      <c r="F425" s="77">
        <f>'Igneous input'!I409</f>
        <v>86.5</v>
      </c>
      <c r="H425" s="80"/>
      <c r="I425" s="80"/>
      <c r="J425" s="135">
        <f>'Igneous input'!M409</f>
        <v>43</v>
      </c>
      <c r="K425" t="str">
        <f>'Igneous input'!Q409</f>
        <v>Dunite</v>
      </c>
    </row>
    <row r="426" spans="1:11">
      <c r="A426" s="77" t="str">
        <f>'Igneous input'!D410</f>
        <v>807-C5708B</v>
      </c>
      <c r="B426" s="77">
        <f>'Igneous input'!E410</f>
        <v>95</v>
      </c>
      <c r="C426" s="77">
        <f>'Igneous input'!F410</f>
        <v>4</v>
      </c>
      <c r="D426" s="76" t="str">
        <f>'Igneous input'!G410</f>
        <v>95-4</v>
      </c>
      <c r="E426" s="77">
        <f>'Igneous input'!H410</f>
        <v>0</v>
      </c>
      <c r="F426" s="77">
        <f>'Igneous input'!I410</f>
        <v>73</v>
      </c>
      <c r="H426" s="80"/>
      <c r="I426" s="80"/>
      <c r="J426" s="135">
        <f>'Igneous input'!M410</f>
        <v>43</v>
      </c>
      <c r="K426" t="str">
        <f>'Igneous input'!Q410</f>
        <v>Dunite</v>
      </c>
    </row>
    <row r="427" spans="1:11">
      <c r="A427" s="77" t="str">
        <f>'Igneous input'!D411</f>
        <v>807-C5708B</v>
      </c>
      <c r="B427" s="77">
        <f>'Igneous input'!E411</f>
        <v>96</v>
      </c>
      <c r="C427" s="77">
        <f>'Igneous input'!F411</f>
        <v>1</v>
      </c>
      <c r="D427" s="76" t="str">
        <f>'Igneous input'!G411</f>
        <v>96-1</v>
      </c>
      <c r="E427" s="77">
        <f>'Igneous input'!H411</f>
        <v>0</v>
      </c>
      <c r="F427" s="77">
        <f>'Igneous input'!I411</f>
        <v>57</v>
      </c>
      <c r="H427" s="80"/>
      <c r="I427" s="80"/>
      <c r="J427" s="135">
        <f>'Igneous input'!M411</f>
        <v>43</v>
      </c>
      <c r="K427" t="str">
        <f>'Igneous input'!Q411</f>
        <v>Dunite</v>
      </c>
    </row>
    <row r="428" spans="1:11">
      <c r="A428" s="77" t="str">
        <f>'Igneous input'!D412</f>
        <v>807-C5708B</v>
      </c>
      <c r="B428" s="77">
        <f>'Igneous input'!E412</f>
        <v>96</v>
      </c>
      <c r="C428" s="77">
        <f>'Igneous input'!F412</f>
        <v>1</v>
      </c>
      <c r="D428" s="76" t="str">
        <f>'Igneous input'!G412</f>
        <v>96-1</v>
      </c>
      <c r="E428" s="77">
        <f>'Igneous input'!H412</f>
        <v>57</v>
      </c>
      <c r="F428" s="77">
        <f>'Igneous input'!I412</f>
        <v>72</v>
      </c>
      <c r="H428" s="80"/>
      <c r="I428" s="80"/>
      <c r="J428" s="135">
        <f>'Igneous input'!M412</f>
        <v>44</v>
      </c>
      <c r="K428" t="str">
        <f>'Igneous input'!Q412</f>
        <v>Harzburgite</v>
      </c>
    </row>
    <row r="429" spans="1:11">
      <c r="A429" s="77" t="str">
        <f>'Igneous input'!D413</f>
        <v>807-C5708B</v>
      </c>
      <c r="B429" s="77">
        <f>'Igneous input'!E413</f>
        <v>96</v>
      </c>
      <c r="C429" s="77">
        <f>'Igneous input'!F413</f>
        <v>1</v>
      </c>
      <c r="D429" s="76" t="str">
        <f>'Igneous input'!G413</f>
        <v>96-1</v>
      </c>
      <c r="E429" s="77">
        <f>'Igneous input'!H413</f>
        <v>72</v>
      </c>
      <c r="F429" s="77">
        <f>'Igneous input'!I413</f>
        <v>93</v>
      </c>
      <c r="H429" s="80"/>
      <c r="I429" s="80"/>
      <c r="J429" s="135">
        <f>'Igneous input'!M413</f>
        <v>45</v>
      </c>
      <c r="K429" t="str">
        <f>'Igneous input'!Q413</f>
        <v>Dunite</v>
      </c>
    </row>
    <row r="430" spans="1:11">
      <c r="A430" s="77" t="str">
        <f>'Igneous input'!D414</f>
        <v>807-C5708B</v>
      </c>
      <c r="B430" s="77">
        <f>'Igneous input'!E414</f>
        <v>96</v>
      </c>
      <c r="C430" s="77">
        <f>'Igneous input'!F414</f>
        <v>2</v>
      </c>
      <c r="D430" s="76" t="str">
        <f>'Igneous input'!G414</f>
        <v>96-2</v>
      </c>
      <c r="E430" s="77">
        <f>'Igneous input'!H414</f>
        <v>0</v>
      </c>
      <c r="F430" s="77">
        <f>'Igneous input'!I414</f>
        <v>84.5</v>
      </c>
      <c r="H430" s="80"/>
      <c r="I430" s="80"/>
      <c r="J430" s="135">
        <f>'Igneous input'!M414</f>
        <v>45</v>
      </c>
      <c r="K430" t="str">
        <f>'Igneous input'!Q414</f>
        <v>Dunite</v>
      </c>
    </row>
    <row r="431" spans="1:11">
      <c r="A431" s="77" t="str">
        <f>'Igneous input'!D415</f>
        <v>807-C5708B</v>
      </c>
      <c r="B431" s="77">
        <f>'Igneous input'!E415</f>
        <v>96</v>
      </c>
      <c r="C431" s="77">
        <f>'Igneous input'!F415</f>
        <v>3</v>
      </c>
      <c r="D431" s="76" t="str">
        <f>'Igneous input'!G415</f>
        <v>96-3</v>
      </c>
      <c r="E431" s="77">
        <f>'Igneous input'!H415</f>
        <v>0</v>
      </c>
      <c r="F431" s="77">
        <f>'Igneous input'!I415</f>
        <v>68</v>
      </c>
      <c r="H431" s="80"/>
      <c r="I431" s="80"/>
      <c r="J431" s="135">
        <f>'Igneous input'!M415</f>
        <v>45</v>
      </c>
      <c r="K431" t="str">
        <f>'Igneous input'!Q415</f>
        <v>Dunite</v>
      </c>
    </row>
    <row r="432" spans="1:11">
      <c r="A432" s="77" t="str">
        <f>'Igneous input'!D416</f>
        <v>807-C5708B</v>
      </c>
      <c r="B432" s="77">
        <f>'Igneous input'!E416</f>
        <v>96</v>
      </c>
      <c r="C432" s="77">
        <f>'Igneous input'!F416</f>
        <v>4</v>
      </c>
      <c r="D432" s="76" t="str">
        <f>'Igneous input'!G416</f>
        <v>96-4</v>
      </c>
      <c r="E432" s="77">
        <f>'Igneous input'!H416</f>
        <v>0</v>
      </c>
      <c r="F432" s="77">
        <f>'Igneous input'!I416</f>
        <v>79.5</v>
      </c>
      <c r="H432" s="80"/>
      <c r="I432" s="80"/>
      <c r="J432" s="135" t="str">
        <f>'Igneous input'!M416</f>
        <v>46a</v>
      </c>
      <c r="K432" t="str">
        <f>'Igneous input'!Q416</f>
        <v>Harzburgite</v>
      </c>
    </row>
    <row r="433" spans="1:11">
      <c r="A433" s="77" t="str">
        <f>'Igneous input'!D417</f>
        <v>807-C5708B</v>
      </c>
      <c r="B433" s="77">
        <f>'Igneous input'!E417</f>
        <v>97</v>
      </c>
      <c r="C433" s="77">
        <f>'Igneous input'!F417</f>
        <v>1</v>
      </c>
      <c r="D433" s="76" t="str">
        <f>'Igneous input'!G417</f>
        <v>97-1</v>
      </c>
      <c r="E433" s="77">
        <f>'Igneous input'!H417</f>
        <v>0</v>
      </c>
      <c r="F433" s="77">
        <f>'Igneous input'!I417</f>
        <v>99</v>
      </c>
      <c r="H433" s="80"/>
      <c r="I433" s="80"/>
      <c r="J433" s="135" t="str">
        <f>'Igneous input'!M417</f>
        <v>46a</v>
      </c>
      <c r="K433" t="str">
        <f>'Igneous input'!Q417</f>
        <v>Harzburgite</v>
      </c>
    </row>
    <row r="434" spans="1:11">
      <c r="A434" s="77" t="str">
        <f>'Igneous input'!D418</f>
        <v>807-C5708B</v>
      </c>
      <c r="B434" s="77">
        <f>'Igneous input'!E418</f>
        <v>97</v>
      </c>
      <c r="C434" s="77">
        <f>'Igneous input'!F418</f>
        <v>2</v>
      </c>
      <c r="D434" s="76" t="str">
        <f>'Igneous input'!G418</f>
        <v>97-2</v>
      </c>
      <c r="E434" s="77">
        <f>'Igneous input'!H418</f>
        <v>0</v>
      </c>
      <c r="F434" s="77">
        <f>'Igneous input'!I418</f>
        <v>99.5</v>
      </c>
      <c r="H434" s="80"/>
      <c r="I434" s="80"/>
      <c r="J434" s="135" t="str">
        <f>'Igneous input'!M418</f>
        <v>46a</v>
      </c>
      <c r="K434" t="str">
        <f>'Igneous input'!Q418</f>
        <v>Harzburgite</v>
      </c>
    </row>
    <row r="435" spans="1:11">
      <c r="A435" s="77" t="str">
        <f>'Igneous input'!D419</f>
        <v>807-C5708B</v>
      </c>
      <c r="B435" s="77">
        <f>'Igneous input'!E419</f>
        <v>97</v>
      </c>
      <c r="C435" s="77">
        <f>'Igneous input'!F419</f>
        <v>3</v>
      </c>
      <c r="D435" s="76" t="str">
        <f>'Igneous input'!G419</f>
        <v>97-3</v>
      </c>
      <c r="E435" s="77">
        <f>'Igneous input'!H419</f>
        <v>0</v>
      </c>
      <c r="F435" s="77">
        <f>'Igneous input'!I419</f>
        <v>49.5</v>
      </c>
      <c r="H435" s="80"/>
      <c r="I435" s="80"/>
      <c r="J435" s="135" t="str">
        <f>'Igneous input'!M419</f>
        <v>46a</v>
      </c>
      <c r="K435" t="str">
        <f>'Igneous input'!Q419</f>
        <v>Harzburgite</v>
      </c>
    </row>
    <row r="436" spans="1:11">
      <c r="A436" s="77" t="str">
        <f>'Igneous input'!D420</f>
        <v>807-C5708B</v>
      </c>
      <c r="B436" s="77">
        <f>'Igneous input'!E420</f>
        <v>97</v>
      </c>
      <c r="C436" s="77">
        <f>'Igneous input'!F420</f>
        <v>4</v>
      </c>
      <c r="D436" s="76" t="str">
        <f>'Igneous input'!G420</f>
        <v>97-4</v>
      </c>
      <c r="E436" s="77">
        <f>'Igneous input'!H420</f>
        <v>0</v>
      </c>
      <c r="F436" s="77">
        <f>'Igneous input'!I420</f>
        <v>70.5</v>
      </c>
      <c r="H436" s="80"/>
      <c r="I436" s="80"/>
      <c r="J436" s="135" t="str">
        <f>'Igneous input'!M420</f>
        <v>46a</v>
      </c>
      <c r="K436" t="str">
        <f>'Igneous input'!Q420</f>
        <v>Harzburgite</v>
      </c>
    </row>
    <row r="437" spans="1:11">
      <c r="A437" s="77" t="str">
        <f>'Igneous input'!D421</f>
        <v>807-C5708B</v>
      </c>
      <c r="B437" s="77">
        <f>'Igneous input'!E421</f>
        <v>98</v>
      </c>
      <c r="C437" s="77">
        <f>'Igneous input'!F421</f>
        <v>1</v>
      </c>
      <c r="D437" s="76" t="str">
        <f>'Igneous input'!G421</f>
        <v>98-1</v>
      </c>
      <c r="E437" s="77">
        <f>'Igneous input'!H421</f>
        <v>0</v>
      </c>
      <c r="F437" s="77">
        <f>'Igneous input'!I421</f>
        <v>26.5</v>
      </c>
      <c r="H437" s="80"/>
      <c r="I437" s="80"/>
      <c r="J437" s="135" t="str">
        <f>'Igneous input'!M421</f>
        <v>46a</v>
      </c>
      <c r="K437" t="str">
        <f>'Igneous input'!Q421</f>
        <v>Harzburgite</v>
      </c>
    </row>
    <row r="438" spans="1:11">
      <c r="A438" s="77" t="str">
        <f>'Igneous input'!D422</f>
        <v>807-C5708B</v>
      </c>
      <c r="B438" s="77">
        <f>'Igneous input'!E422</f>
        <v>99</v>
      </c>
      <c r="C438" s="77">
        <f>'Igneous input'!F422</f>
        <v>1</v>
      </c>
      <c r="D438" s="76" t="str">
        <f>'Igneous input'!G422</f>
        <v>99-1</v>
      </c>
      <c r="E438" s="77">
        <f>'Igneous input'!H422</f>
        <v>0</v>
      </c>
      <c r="F438" s="77">
        <f>'Igneous input'!I422</f>
        <v>96</v>
      </c>
      <c r="H438" s="80"/>
      <c r="I438" s="80"/>
      <c r="J438" s="135" t="str">
        <f>'Igneous input'!M422</f>
        <v>46a</v>
      </c>
      <c r="K438" t="str">
        <f>'Igneous input'!Q422</f>
        <v>Harzburgite</v>
      </c>
    </row>
    <row r="439" spans="1:11">
      <c r="A439" s="77" t="str">
        <f>'Igneous input'!D423</f>
        <v>807-C5708B</v>
      </c>
      <c r="B439" s="77">
        <f>'Igneous input'!E423</f>
        <v>99</v>
      </c>
      <c r="C439" s="77">
        <f>'Igneous input'!F423</f>
        <v>2</v>
      </c>
      <c r="D439" s="76" t="str">
        <f>'Igneous input'!G423</f>
        <v>99-2</v>
      </c>
      <c r="E439" s="77">
        <f>'Igneous input'!H423</f>
        <v>0</v>
      </c>
      <c r="F439" s="77">
        <f>'Igneous input'!I423</f>
        <v>96</v>
      </c>
      <c r="H439" s="80"/>
      <c r="I439" s="80"/>
      <c r="J439" s="135" t="str">
        <f>'Igneous input'!M423</f>
        <v>46a</v>
      </c>
      <c r="K439" t="str">
        <f>'Igneous input'!Q423</f>
        <v>Harzburgite</v>
      </c>
    </row>
    <row r="440" spans="1:11">
      <c r="A440" s="77" t="str">
        <f>'Igneous input'!D424</f>
        <v>807-C5708B</v>
      </c>
      <c r="B440" s="77">
        <f>'Igneous input'!E424</f>
        <v>99</v>
      </c>
      <c r="C440" s="77">
        <f>'Igneous input'!F424</f>
        <v>3</v>
      </c>
      <c r="D440" s="76" t="str">
        <f>'Igneous input'!G424</f>
        <v>99-3</v>
      </c>
      <c r="E440" s="77">
        <f>'Igneous input'!H424</f>
        <v>0</v>
      </c>
      <c r="F440" s="77">
        <f>'Igneous input'!I424</f>
        <v>94.5</v>
      </c>
      <c r="H440" s="80"/>
      <c r="I440" s="80"/>
      <c r="J440" s="135" t="str">
        <f>'Igneous input'!M424</f>
        <v>46a</v>
      </c>
      <c r="K440" t="str">
        <f>'Igneous input'!Q424</f>
        <v>Harzburgite</v>
      </c>
    </row>
    <row r="441" spans="1:11">
      <c r="A441" s="77" t="str">
        <f>'Igneous input'!D425</f>
        <v>807-C5708B</v>
      </c>
      <c r="B441" s="77">
        <f>'Igneous input'!E425</f>
        <v>99</v>
      </c>
      <c r="C441" s="77">
        <f>'Igneous input'!F425</f>
        <v>4</v>
      </c>
      <c r="D441" s="76" t="str">
        <f>'Igneous input'!G425</f>
        <v>99-4</v>
      </c>
      <c r="E441" s="77">
        <f>'Igneous input'!H425</f>
        <v>0</v>
      </c>
      <c r="F441" s="77">
        <f>'Igneous input'!I425</f>
        <v>33.5</v>
      </c>
      <c r="H441" s="80"/>
      <c r="I441" s="80"/>
      <c r="J441" s="135" t="str">
        <f>'Igneous input'!M425</f>
        <v>46a</v>
      </c>
      <c r="K441" t="str">
        <f>'Igneous input'!Q425</f>
        <v>Harzburgite</v>
      </c>
    </row>
    <row r="442" spans="1:11">
      <c r="A442" s="77" t="str">
        <f>'Igneous input'!D426</f>
        <v>807-C5708B</v>
      </c>
      <c r="B442" s="77">
        <f>'Igneous input'!E426</f>
        <v>100</v>
      </c>
      <c r="C442" s="77">
        <f>'Igneous input'!F426</f>
        <v>1</v>
      </c>
      <c r="D442" s="76" t="str">
        <f>'Igneous input'!G426</f>
        <v>100-1</v>
      </c>
      <c r="E442" s="77">
        <f>'Igneous input'!H426</f>
        <v>0</v>
      </c>
      <c r="F442" s="77">
        <f>'Igneous input'!I426</f>
        <v>93.5</v>
      </c>
      <c r="H442" s="80"/>
      <c r="I442" s="80"/>
      <c r="J442" s="135" t="str">
        <f>'Igneous input'!M426</f>
        <v>46a</v>
      </c>
      <c r="K442" t="str">
        <f>'Igneous input'!Q426</f>
        <v>Harzburgite</v>
      </c>
    </row>
    <row r="443" spans="1:11">
      <c r="A443" s="77" t="str">
        <f>'Igneous input'!D427</f>
        <v>807-C5708B</v>
      </c>
      <c r="B443" s="77">
        <f>'Igneous input'!E427</f>
        <v>100</v>
      </c>
      <c r="C443" s="77">
        <f>'Igneous input'!F427</f>
        <v>2</v>
      </c>
      <c r="D443" s="76" t="str">
        <f>'Igneous input'!G427</f>
        <v>100-2</v>
      </c>
      <c r="E443" s="77">
        <f>'Igneous input'!H427</f>
        <v>0</v>
      </c>
      <c r="F443" s="77">
        <f>'Igneous input'!I427</f>
        <v>14</v>
      </c>
      <c r="H443" s="80"/>
      <c r="I443" s="80"/>
      <c r="J443" s="135" t="str">
        <f>'Igneous input'!M427</f>
        <v>46a</v>
      </c>
      <c r="K443" t="str">
        <f>'Igneous input'!Q427</f>
        <v>Harzburgite</v>
      </c>
    </row>
    <row r="444" spans="1:11">
      <c r="A444" s="77" t="str">
        <f>'Igneous input'!D428</f>
        <v>807-C5708B</v>
      </c>
      <c r="B444" s="77">
        <f>'Igneous input'!E428</f>
        <v>100</v>
      </c>
      <c r="C444" s="77">
        <f>'Igneous input'!F428</f>
        <v>2</v>
      </c>
      <c r="D444" s="76" t="str">
        <f>'Igneous input'!G428</f>
        <v>100-2</v>
      </c>
      <c r="E444" s="77">
        <f>'Igneous input'!H428</f>
        <v>14</v>
      </c>
      <c r="F444" s="77">
        <f>'Igneous input'!I428</f>
        <v>41</v>
      </c>
      <c r="H444" s="80"/>
      <c r="I444" s="80"/>
      <c r="J444" s="135" t="str">
        <f>'Igneous input'!M428</f>
        <v>46b</v>
      </c>
      <c r="K444" t="str">
        <f>'Igneous input'!Q428</f>
        <v>Orthopyroxene-bearing  Dunite</v>
      </c>
    </row>
    <row r="445" spans="1:11">
      <c r="A445" s="77" t="str">
        <f>'Igneous input'!D429</f>
        <v>807-C5708B</v>
      </c>
      <c r="B445" s="77">
        <f>'Igneous input'!E429</f>
        <v>100</v>
      </c>
      <c r="C445" s="77">
        <f>'Igneous input'!F429</f>
        <v>2</v>
      </c>
      <c r="D445" s="76" t="str">
        <f>'Igneous input'!G429</f>
        <v>100-2</v>
      </c>
      <c r="E445" s="77">
        <f>'Igneous input'!H429</f>
        <v>41</v>
      </c>
      <c r="F445" s="77">
        <f>'Igneous input'!I429</f>
        <v>90.5</v>
      </c>
      <c r="H445" s="80"/>
      <c r="I445" s="80"/>
      <c r="J445" s="135" t="str">
        <f>'Igneous input'!M429</f>
        <v>46c</v>
      </c>
      <c r="K445" t="str">
        <f>'Igneous input'!Q429</f>
        <v>Harzburgite</v>
      </c>
    </row>
    <row r="446" spans="1:11">
      <c r="A446" s="77" t="str">
        <f>'Igneous input'!D430</f>
        <v>807-C5708B</v>
      </c>
      <c r="B446" s="77">
        <f>'Igneous input'!E430</f>
        <v>100</v>
      </c>
      <c r="C446" s="77">
        <f>'Igneous input'!F430</f>
        <v>3</v>
      </c>
      <c r="D446" s="76" t="str">
        <f>'Igneous input'!G430</f>
        <v>100-3</v>
      </c>
      <c r="E446" s="77">
        <f>'Igneous input'!H430</f>
        <v>0</v>
      </c>
      <c r="F446" s="77">
        <f>'Igneous input'!I430</f>
        <v>60</v>
      </c>
      <c r="H446" s="80"/>
      <c r="I446" s="80"/>
      <c r="J446" s="135" t="str">
        <f>'Igneous input'!M430</f>
        <v>46c</v>
      </c>
      <c r="K446" t="str">
        <f>'Igneous input'!Q430</f>
        <v>Harzburgite</v>
      </c>
    </row>
    <row r="447" spans="1:11">
      <c r="A447" s="77" t="str">
        <f>'Igneous input'!D431</f>
        <v>807-C5708B</v>
      </c>
      <c r="B447" s="77">
        <f>'Igneous input'!E431</f>
        <v>100</v>
      </c>
      <c r="C447" s="77">
        <f>'Igneous input'!F431</f>
        <v>3</v>
      </c>
      <c r="D447" s="76" t="str">
        <f>'Igneous input'!G431</f>
        <v>100-3</v>
      </c>
      <c r="E447" s="77">
        <f>'Igneous input'!H431</f>
        <v>60</v>
      </c>
      <c r="F447" s="77">
        <f>'Igneous input'!I431</f>
        <v>61</v>
      </c>
      <c r="H447" s="80"/>
      <c r="I447" s="80"/>
      <c r="J447" s="135" t="str">
        <f>'Igneous input'!M431</f>
        <v>46d</v>
      </c>
      <c r="K447" t="str">
        <f>'Igneous input'!Q431</f>
        <v>Troctolite</v>
      </c>
    </row>
    <row r="448" spans="1:11">
      <c r="A448" s="77" t="str">
        <f>'Igneous input'!D432</f>
        <v>807-C5708B</v>
      </c>
      <c r="B448" s="77">
        <f>'Igneous input'!E432</f>
        <v>100</v>
      </c>
      <c r="C448" s="77">
        <f>'Igneous input'!F432</f>
        <v>3</v>
      </c>
      <c r="D448" s="76" t="str">
        <f>'Igneous input'!G432</f>
        <v>100-3</v>
      </c>
      <c r="E448" s="77">
        <f>'Igneous input'!H432</f>
        <v>61</v>
      </c>
      <c r="F448" s="77">
        <f>'Igneous input'!I432</f>
        <v>76.5</v>
      </c>
      <c r="H448" s="80"/>
      <c r="I448" s="80"/>
      <c r="J448" s="135" t="str">
        <f>'Igneous input'!M432</f>
        <v>46e</v>
      </c>
      <c r="K448" t="str">
        <f>'Igneous input'!Q432</f>
        <v>Harzburgite</v>
      </c>
    </row>
    <row r="449" spans="1:11">
      <c r="A449" s="77" t="str">
        <f>'Igneous input'!D433</f>
        <v>807-C5708B</v>
      </c>
      <c r="B449" s="77">
        <f>'Igneous input'!E433</f>
        <v>100</v>
      </c>
      <c r="C449" s="77">
        <f>'Igneous input'!F433</f>
        <v>4</v>
      </c>
      <c r="D449" s="76" t="str">
        <f>'Igneous input'!G433</f>
        <v>100-4</v>
      </c>
      <c r="E449" s="77">
        <f>'Igneous input'!H433</f>
        <v>0</v>
      </c>
      <c r="F449" s="77">
        <f>'Igneous input'!I433</f>
        <v>43</v>
      </c>
      <c r="H449" s="80"/>
      <c r="I449" s="80"/>
      <c r="J449" s="135" t="str">
        <f>'Igneous input'!M433</f>
        <v>46e</v>
      </c>
      <c r="K449" t="str">
        <f>'Igneous input'!Q433</f>
        <v>Harzburgite</v>
      </c>
    </row>
    <row r="450" spans="1:11">
      <c r="A450" s="77" t="str">
        <f>'Igneous input'!D434</f>
        <v>807-C5708B</v>
      </c>
      <c r="B450" s="77">
        <f>'Igneous input'!E434</f>
        <v>101</v>
      </c>
      <c r="C450" s="77">
        <f>'Igneous input'!F434</f>
        <v>1</v>
      </c>
      <c r="D450" s="76" t="str">
        <f>'Igneous input'!G434</f>
        <v>101-1</v>
      </c>
      <c r="E450" s="77">
        <f>'Igneous input'!H434</f>
        <v>0</v>
      </c>
      <c r="F450" s="77">
        <f>'Igneous input'!I434</f>
        <v>85.5</v>
      </c>
      <c r="H450" s="80"/>
      <c r="I450" s="80"/>
      <c r="J450" s="135" t="str">
        <f>'Igneous input'!M434</f>
        <v>46e</v>
      </c>
      <c r="K450" t="str">
        <f>'Igneous input'!Q434</f>
        <v>Harzburgite</v>
      </c>
    </row>
    <row r="451" spans="1:11">
      <c r="A451" s="77" t="str">
        <f>'Igneous input'!D435</f>
        <v>807-C5708B</v>
      </c>
      <c r="B451" s="77">
        <f>'Igneous input'!E435</f>
        <v>101</v>
      </c>
      <c r="C451" s="77">
        <f>'Igneous input'!F435</f>
        <v>2</v>
      </c>
      <c r="D451" s="76" t="str">
        <f>'Igneous input'!G435</f>
        <v>101-2</v>
      </c>
      <c r="E451" s="77">
        <f>'Igneous input'!H435</f>
        <v>0</v>
      </c>
      <c r="F451" s="77">
        <f>'Igneous input'!I435</f>
        <v>87.5</v>
      </c>
      <c r="H451" s="80"/>
      <c r="I451" s="80"/>
      <c r="J451" s="135" t="str">
        <f>'Igneous input'!M435</f>
        <v>46e</v>
      </c>
      <c r="K451" t="str">
        <f>'Igneous input'!Q435</f>
        <v>Harzburgite</v>
      </c>
    </row>
    <row r="452" spans="1:11">
      <c r="A452" s="77" t="str">
        <f>'Igneous input'!D436</f>
        <v>807-C5708B</v>
      </c>
      <c r="B452" s="77">
        <f>'Igneous input'!E436</f>
        <v>101</v>
      </c>
      <c r="C452" s="77">
        <f>'Igneous input'!F436</f>
        <v>3</v>
      </c>
      <c r="D452" s="76" t="str">
        <f>'Igneous input'!G436</f>
        <v>101-3</v>
      </c>
      <c r="E452" s="77">
        <f>'Igneous input'!H436</f>
        <v>0</v>
      </c>
      <c r="F452" s="77">
        <f>'Igneous input'!I436</f>
        <v>47</v>
      </c>
      <c r="H452" s="80"/>
      <c r="I452" s="80"/>
      <c r="J452" s="135" t="str">
        <f>'Igneous input'!M436</f>
        <v>46e</v>
      </c>
      <c r="K452" t="str">
        <f>'Igneous input'!Q436</f>
        <v>Harzburgite</v>
      </c>
    </row>
    <row r="453" spans="1:11">
      <c r="A453" s="77" t="str">
        <f>'Igneous input'!D437</f>
        <v>807-C5708B</v>
      </c>
      <c r="B453" s="77">
        <f>'Igneous input'!E437</f>
        <v>101</v>
      </c>
      <c r="C453" s="77">
        <f>'Igneous input'!F437</f>
        <v>3</v>
      </c>
      <c r="D453" s="76" t="str">
        <f>'Igneous input'!G437</f>
        <v>101-3</v>
      </c>
      <c r="E453" s="77">
        <f>'Igneous input'!H437</f>
        <v>47</v>
      </c>
      <c r="F453" s="77">
        <f>'Igneous input'!I437</f>
        <v>48</v>
      </c>
      <c r="H453" s="80"/>
      <c r="I453" s="80"/>
      <c r="J453" s="135" t="str">
        <f>'Igneous input'!M437</f>
        <v>46f</v>
      </c>
      <c r="K453" t="str">
        <f>'Igneous input'!Q437</f>
        <v>Olivine-bearing  Anorthosite</v>
      </c>
    </row>
    <row r="454" spans="1:11">
      <c r="A454" s="77" t="str">
        <f>'Igneous input'!D438</f>
        <v>807-C5708B</v>
      </c>
      <c r="B454" s="77">
        <f>'Igneous input'!E438</f>
        <v>101</v>
      </c>
      <c r="C454" s="77">
        <f>'Igneous input'!F438</f>
        <v>4</v>
      </c>
      <c r="D454" s="76" t="str">
        <f>'Igneous input'!G438</f>
        <v>101-4</v>
      </c>
      <c r="E454" s="77">
        <f>'Igneous input'!H438</f>
        <v>0</v>
      </c>
      <c r="F454" s="77">
        <f>'Igneous input'!I438</f>
        <v>4</v>
      </c>
      <c r="H454" s="80"/>
      <c r="I454" s="80"/>
      <c r="J454" s="135" t="str">
        <f>'Igneous input'!M438</f>
        <v>46f</v>
      </c>
      <c r="K454" t="str">
        <f>'Igneous input'!Q438</f>
        <v>Olivine-bearing  Anorthosite</v>
      </c>
    </row>
    <row r="455" spans="1:11">
      <c r="A455" s="77" t="str">
        <f>'Igneous input'!D439</f>
        <v>807-C5708B</v>
      </c>
      <c r="B455" s="77">
        <f>'Igneous input'!E439</f>
        <v>101</v>
      </c>
      <c r="C455" s="77">
        <f>'Igneous input'!F439</f>
        <v>4</v>
      </c>
      <c r="D455" s="76" t="str">
        <f>'Igneous input'!G439</f>
        <v>101-4</v>
      </c>
      <c r="E455" s="77">
        <f>'Igneous input'!H439</f>
        <v>4</v>
      </c>
      <c r="F455" s="77">
        <f>'Igneous input'!I439</f>
        <v>81</v>
      </c>
      <c r="H455" s="80"/>
      <c r="I455" s="80"/>
      <c r="J455" s="135" t="str">
        <f>'Igneous input'!M439</f>
        <v>46g</v>
      </c>
      <c r="K455" t="str">
        <f>'Igneous input'!Q439</f>
        <v>Harzburgite</v>
      </c>
    </row>
    <row r="456" spans="1:11">
      <c r="A456" s="77" t="str">
        <f>'Igneous input'!D440</f>
        <v>807-C5708B</v>
      </c>
      <c r="B456" s="77">
        <f>'Igneous input'!E440</f>
        <v>102</v>
      </c>
      <c r="C456" s="77">
        <f>'Igneous input'!F440</f>
        <v>1</v>
      </c>
      <c r="D456" s="76" t="str">
        <f>'Igneous input'!G440</f>
        <v>102-1</v>
      </c>
      <c r="E456" s="77">
        <f>'Igneous input'!H440</f>
        <v>0</v>
      </c>
      <c r="F456" s="77">
        <f>'Igneous input'!I440</f>
        <v>75</v>
      </c>
      <c r="H456" s="80"/>
      <c r="I456" s="80"/>
      <c r="J456" s="135" t="str">
        <f>'Igneous input'!M440</f>
        <v>46g</v>
      </c>
      <c r="K456" t="str">
        <f>'Igneous input'!Q440</f>
        <v>Harzburgite</v>
      </c>
    </row>
    <row r="457" spans="1:11">
      <c r="A457" s="77" t="str">
        <f>'Igneous input'!D441</f>
        <v>807-C5708B</v>
      </c>
      <c r="B457" s="77">
        <f>'Igneous input'!E441</f>
        <v>102</v>
      </c>
      <c r="C457" s="77">
        <f>'Igneous input'!F441</f>
        <v>2</v>
      </c>
      <c r="D457" s="76" t="str">
        <f>'Igneous input'!G441</f>
        <v>102-2</v>
      </c>
      <c r="E457" s="77">
        <f>'Igneous input'!H441</f>
        <v>0</v>
      </c>
      <c r="F457" s="77">
        <f>'Igneous input'!I441</f>
        <v>75</v>
      </c>
      <c r="H457" s="80"/>
      <c r="I457" s="80"/>
      <c r="J457" s="135" t="str">
        <f>'Igneous input'!M441</f>
        <v>46g</v>
      </c>
      <c r="K457" t="str">
        <f>'Igneous input'!Q441</f>
        <v>Harzburgite</v>
      </c>
    </row>
    <row r="458" spans="1:11">
      <c r="A458" s="77" t="str">
        <f>'Igneous input'!D442</f>
        <v>807-C5708B</v>
      </c>
      <c r="B458" s="77">
        <f>'Igneous input'!E442</f>
        <v>102</v>
      </c>
      <c r="C458" s="77">
        <f>'Igneous input'!F442</f>
        <v>3</v>
      </c>
      <c r="D458" s="76" t="str">
        <f>'Igneous input'!G442</f>
        <v>102-3</v>
      </c>
      <c r="E458" s="77">
        <f>'Igneous input'!H442</f>
        <v>0</v>
      </c>
      <c r="F458" s="77">
        <f>'Igneous input'!I442</f>
        <v>75</v>
      </c>
      <c r="H458" s="80"/>
      <c r="I458" s="80"/>
      <c r="J458" s="135" t="str">
        <f>'Igneous input'!M442</f>
        <v>46g</v>
      </c>
      <c r="K458" t="str">
        <f>'Igneous input'!Q442</f>
        <v>Harzburgite</v>
      </c>
    </row>
    <row r="459" spans="1:11">
      <c r="A459" s="77" t="str">
        <f>'Igneous input'!D443</f>
        <v>807-C5708B</v>
      </c>
      <c r="B459" s="77">
        <f>'Igneous input'!E443</f>
        <v>102</v>
      </c>
      <c r="C459" s="77">
        <f>'Igneous input'!F443</f>
        <v>4</v>
      </c>
      <c r="D459" s="76" t="str">
        <f>'Igneous input'!G443</f>
        <v>102-4</v>
      </c>
      <c r="E459" s="77">
        <f>'Igneous input'!H443</f>
        <v>0</v>
      </c>
      <c r="F459" s="77">
        <f>'Igneous input'!I443</f>
        <v>75</v>
      </c>
      <c r="H459" s="80"/>
      <c r="I459" s="80"/>
      <c r="J459" s="135" t="str">
        <f>'Igneous input'!M443</f>
        <v>46g</v>
      </c>
      <c r="K459" t="str">
        <f>'Igneous input'!Q443</f>
        <v>Harzburgite</v>
      </c>
    </row>
    <row r="460" spans="1:11">
      <c r="A460" s="77" t="str">
        <f>'Igneous input'!D444</f>
        <v>807-C5708B</v>
      </c>
      <c r="B460" s="77">
        <f>'Igneous input'!E444</f>
        <v>103</v>
      </c>
      <c r="C460" s="77">
        <f>'Igneous input'!F444</f>
        <v>1</v>
      </c>
      <c r="D460" s="76" t="str">
        <f>'Igneous input'!G444</f>
        <v>103-1</v>
      </c>
      <c r="E460" s="77">
        <f>'Igneous input'!H444</f>
        <v>0</v>
      </c>
      <c r="F460" s="77">
        <f>'Igneous input'!I444</f>
        <v>67</v>
      </c>
      <c r="H460" s="80"/>
      <c r="I460" s="80"/>
      <c r="J460" s="135" t="str">
        <f>'Igneous input'!M444</f>
        <v>46g</v>
      </c>
      <c r="K460" t="str">
        <f>'Igneous input'!Q444</f>
        <v>Harzburgite</v>
      </c>
    </row>
    <row r="461" spans="1:11">
      <c r="A461" s="77" t="str">
        <f>'Igneous input'!D445</f>
        <v>807-C5708B</v>
      </c>
      <c r="B461" s="77">
        <f>'Igneous input'!E445</f>
        <v>103</v>
      </c>
      <c r="C461" s="77">
        <f>'Igneous input'!F445</f>
        <v>1</v>
      </c>
      <c r="D461" s="76" t="str">
        <f>'Igneous input'!G445</f>
        <v>103-1</v>
      </c>
      <c r="E461" s="77">
        <f>'Igneous input'!H445</f>
        <v>67</v>
      </c>
      <c r="F461" s="77">
        <f>'Igneous input'!I445</f>
        <v>72</v>
      </c>
      <c r="H461" s="80"/>
      <c r="I461" s="80"/>
      <c r="J461" s="135">
        <f>'Igneous input'!M445</f>
        <v>47</v>
      </c>
      <c r="K461" t="str">
        <f>'Igneous input'!Q445</f>
        <v>Dunite</v>
      </c>
    </row>
    <row r="462" spans="1:11">
      <c r="A462" s="77" t="str">
        <f>'Igneous input'!D446</f>
        <v>807-C5708B</v>
      </c>
      <c r="B462" s="77">
        <f>'Igneous input'!E446</f>
        <v>103</v>
      </c>
      <c r="C462" s="77">
        <f>'Igneous input'!F446</f>
        <v>1</v>
      </c>
      <c r="D462" s="76" t="str">
        <f>'Igneous input'!G446</f>
        <v>103-1</v>
      </c>
      <c r="E462" s="77">
        <f>'Igneous input'!H446</f>
        <v>72</v>
      </c>
      <c r="F462" s="77">
        <f>'Igneous input'!I446</f>
        <v>75</v>
      </c>
      <c r="H462" s="80"/>
      <c r="I462" s="80"/>
      <c r="J462" s="135" t="str">
        <f>'Igneous input'!M446</f>
        <v>48a</v>
      </c>
      <c r="K462" t="str">
        <f>'Igneous input'!Q446</f>
        <v>Harzburgite</v>
      </c>
    </row>
    <row r="463" spans="1:11">
      <c r="A463" s="77" t="str">
        <f>'Igneous input'!D447</f>
        <v>807-C5708B</v>
      </c>
      <c r="B463" s="77">
        <f>'Igneous input'!E447</f>
        <v>103</v>
      </c>
      <c r="C463" s="77">
        <f>'Igneous input'!F447</f>
        <v>2</v>
      </c>
      <c r="D463" s="76" t="str">
        <f>'Igneous input'!G447</f>
        <v>103-2</v>
      </c>
      <c r="E463" s="77">
        <f>'Igneous input'!H447</f>
        <v>0</v>
      </c>
      <c r="F463" s="77">
        <f>'Igneous input'!I447</f>
        <v>84</v>
      </c>
      <c r="H463" s="80"/>
      <c r="I463" s="80"/>
      <c r="J463" s="135" t="str">
        <f>'Igneous input'!M447</f>
        <v>48a</v>
      </c>
      <c r="K463" t="str">
        <f>'Igneous input'!Q447</f>
        <v>Harzburgite</v>
      </c>
    </row>
    <row r="464" spans="1:11">
      <c r="A464" s="77" t="str">
        <f>'Igneous input'!D448</f>
        <v>807-C5708B</v>
      </c>
      <c r="B464" s="77">
        <f>'Igneous input'!E448</f>
        <v>103</v>
      </c>
      <c r="C464" s="77">
        <f>'Igneous input'!F448</f>
        <v>3</v>
      </c>
      <c r="D464" s="76" t="str">
        <f>'Igneous input'!G448</f>
        <v>103-3</v>
      </c>
      <c r="E464" s="77">
        <f>'Igneous input'!H448</f>
        <v>0</v>
      </c>
      <c r="F464" s="77">
        <f>'Igneous input'!I448</f>
        <v>46</v>
      </c>
      <c r="H464" s="80"/>
      <c r="I464" s="80"/>
      <c r="J464" s="135" t="str">
        <f>'Igneous input'!M448</f>
        <v>48a</v>
      </c>
      <c r="K464" t="str">
        <f>'Igneous input'!Q448</f>
        <v>Harzburgite</v>
      </c>
    </row>
    <row r="465" spans="1:11">
      <c r="A465" s="77" t="str">
        <f>'Igneous input'!D449</f>
        <v>807-C5708B</v>
      </c>
      <c r="B465" s="77">
        <f>'Igneous input'!E449</f>
        <v>103</v>
      </c>
      <c r="C465" s="77">
        <f>'Igneous input'!F449</f>
        <v>3</v>
      </c>
      <c r="D465" s="76" t="str">
        <f>'Igneous input'!G449</f>
        <v>103-3</v>
      </c>
      <c r="E465" s="77">
        <f>'Igneous input'!H449</f>
        <v>46</v>
      </c>
      <c r="F465" s="77">
        <f>'Igneous input'!I449</f>
        <v>47.5</v>
      </c>
      <c r="H465" s="80"/>
      <c r="I465" s="80"/>
      <c r="J465" s="135" t="str">
        <f>'Igneous input'!M449</f>
        <v>48b</v>
      </c>
      <c r="K465" t="str">
        <f>'Igneous input'!Q449</f>
        <v>Olivine-bearing  Anorthosite</v>
      </c>
    </row>
    <row r="466" spans="1:11">
      <c r="A466" s="77" t="str">
        <f>'Igneous input'!D450</f>
        <v>807-C5708B</v>
      </c>
      <c r="B466" s="77">
        <f>'Igneous input'!E450</f>
        <v>103</v>
      </c>
      <c r="C466" s="77">
        <f>'Igneous input'!F450</f>
        <v>3</v>
      </c>
      <c r="D466" s="76" t="str">
        <f>'Igneous input'!G450</f>
        <v>103-3</v>
      </c>
      <c r="E466" s="77">
        <f>'Igneous input'!H450</f>
        <v>47.5</v>
      </c>
      <c r="F466" s="77">
        <f>'Igneous input'!I450</f>
        <v>55</v>
      </c>
      <c r="H466" s="80"/>
      <c r="I466" s="80"/>
      <c r="J466" s="135" t="str">
        <f>'Igneous input'!M450</f>
        <v>49a</v>
      </c>
      <c r="K466" t="str">
        <f>'Igneous input'!Q450</f>
        <v>Orthopyroxene-bearing  Dunite</v>
      </c>
    </row>
    <row r="467" spans="1:11">
      <c r="A467" s="77" t="str">
        <f>'Igneous input'!D451</f>
        <v>807-C5708B</v>
      </c>
      <c r="B467" s="77">
        <f>'Igneous input'!E451</f>
        <v>103</v>
      </c>
      <c r="C467" s="77">
        <f>'Igneous input'!F451</f>
        <v>4</v>
      </c>
      <c r="D467" s="76" t="str">
        <f>'Igneous input'!G451</f>
        <v>103-4</v>
      </c>
      <c r="E467" s="77">
        <f>'Igneous input'!H451</f>
        <v>0</v>
      </c>
      <c r="F467" s="77">
        <f>'Igneous input'!I451</f>
        <v>33</v>
      </c>
      <c r="H467" s="80"/>
      <c r="I467" s="80"/>
      <c r="J467" s="135" t="str">
        <f>'Igneous input'!M451</f>
        <v>49a</v>
      </c>
      <c r="K467" t="str">
        <f>'Igneous input'!Q451</f>
        <v>Orthopyroxene-bearing  Dunite</v>
      </c>
    </row>
    <row r="468" spans="1:11">
      <c r="A468" s="77" t="str">
        <f>'Igneous input'!D452</f>
        <v>807-C5708B</v>
      </c>
      <c r="B468" s="77">
        <f>'Igneous input'!E452</f>
        <v>103</v>
      </c>
      <c r="C468" s="77">
        <f>'Igneous input'!F452</f>
        <v>4</v>
      </c>
      <c r="D468" s="76" t="str">
        <f>'Igneous input'!G452</f>
        <v>103-4</v>
      </c>
      <c r="E468" s="77">
        <f>'Igneous input'!H452</f>
        <v>33</v>
      </c>
      <c r="F468" s="77">
        <f>'Igneous input'!I452</f>
        <v>35</v>
      </c>
      <c r="H468" s="80"/>
      <c r="I468" s="80"/>
      <c r="J468" s="135" t="str">
        <f>'Igneous input'!M452</f>
        <v>49b</v>
      </c>
      <c r="K468" t="str">
        <f>'Igneous input'!Q452</f>
        <v>Anorthosite</v>
      </c>
    </row>
    <row r="469" spans="1:11">
      <c r="A469" s="77" t="str">
        <f>'Igneous input'!D453</f>
        <v>807-C5708B</v>
      </c>
      <c r="B469" s="77">
        <f>'Igneous input'!E453</f>
        <v>103</v>
      </c>
      <c r="C469" s="77">
        <f>'Igneous input'!F453</f>
        <v>4</v>
      </c>
      <c r="D469" s="76" t="str">
        <f>'Igneous input'!G453</f>
        <v>103-4</v>
      </c>
      <c r="E469" s="77">
        <f>'Igneous input'!H453</f>
        <v>35</v>
      </c>
      <c r="F469" s="77">
        <f>'Igneous input'!I453</f>
        <v>54</v>
      </c>
      <c r="H469" s="80"/>
      <c r="I469" s="80"/>
      <c r="J469" s="135" t="str">
        <f>'Igneous input'!M453</f>
        <v>49c</v>
      </c>
      <c r="K469" t="str">
        <f>'Igneous input'!Q453</f>
        <v>Orthopyroxene-bearing  Dunite</v>
      </c>
    </row>
    <row r="470" spans="1:11">
      <c r="A470" s="77" t="str">
        <f>'Igneous input'!D454</f>
        <v>807-C5708B</v>
      </c>
      <c r="B470" s="77">
        <f>'Igneous input'!E454</f>
        <v>103</v>
      </c>
      <c r="C470" s="77">
        <f>'Igneous input'!F454</f>
        <v>4</v>
      </c>
      <c r="D470" s="76" t="str">
        <f>'Igneous input'!G454</f>
        <v>103-4</v>
      </c>
      <c r="E470" s="77">
        <f>'Igneous input'!H454</f>
        <v>54</v>
      </c>
      <c r="F470" s="77">
        <f>'Igneous input'!I454</f>
        <v>55</v>
      </c>
      <c r="H470" s="80"/>
      <c r="I470" s="80"/>
      <c r="J470" s="135" t="str">
        <f>'Igneous input'!M454</f>
        <v>49d</v>
      </c>
      <c r="K470" t="str">
        <f>'Igneous input'!Q454</f>
        <v>Olivine-bearing  Anorthosite</v>
      </c>
    </row>
    <row r="471" spans="1:11">
      <c r="A471" s="77" t="str">
        <f>'Igneous input'!D455</f>
        <v>807-C5708B</v>
      </c>
      <c r="B471" s="77">
        <f>'Igneous input'!E455</f>
        <v>103</v>
      </c>
      <c r="C471" s="77">
        <f>'Igneous input'!F455</f>
        <v>4</v>
      </c>
      <c r="D471" s="76" t="str">
        <f>'Igneous input'!G455</f>
        <v>103-4</v>
      </c>
      <c r="E471" s="77">
        <f>'Igneous input'!H455</f>
        <v>55</v>
      </c>
      <c r="F471" s="77">
        <f>'Igneous input'!I455</f>
        <v>73</v>
      </c>
      <c r="H471" s="80"/>
      <c r="I471" s="80"/>
      <c r="J471" s="135" t="str">
        <f>'Igneous input'!M455</f>
        <v>49e</v>
      </c>
      <c r="K471" t="str">
        <f>'Igneous input'!Q455</f>
        <v>Dunite</v>
      </c>
    </row>
    <row r="472" spans="1:11">
      <c r="A472" s="77" t="str">
        <f>'Igneous input'!D456</f>
        <v>807-C5708B</v>
      </c>
      <c r="B472" s="77">
        <f>'Igneous input'!E456</f>
        <v>103</v>
      </c>
      <c r="C472" s="77">
        <f>'Igneous input'!F456</f>
        <v>4</v>
      </c>
      <c r="D472" s="76" t="str">
        <f>'Igneous input'!G456</f>
        <v>103-4</v>
      </c>
      <c r="E472" s="77">
        <f>'Igneous input'!H456</f>
        <v>73</v>
      </c>
      <c r="F472" s="77">
        <f>'Igneous input'!I456</f>
        <v>92</v>
      </c>
      <c r="H472" s="80"/>
      <c r="I472" s="80"/>
      <c r="J472" s="135" t="str">
        <f>'Igneous input'!M456</f>
        <v>50a</v>
      </c>
      <c r="K472" t="str">
        <f>'Igneous input'!Q456</f>
        <v>Harzburgite</v>
      </c>
    </row>
    <row r="473" spans="1:11">
      <c r="A473" s="77" t="str">
        <f>'Igneous input'!D457</f>
        <v>807-C5708B</v>
      </c>
      <c r="B473" s="77">
        <f>'Igneous input'!E457</f>
        <v>104</v>
      </c>
      <c r="C473" s="77">
        <f>'Igneous input'!F457</f>
        <v>1</v>
      </c>
      <c r="D473" s="76" t="str">
        <f>'Igneous input'!G457</f>
        <v>104-1</v>
      </c>
      <c r="E473" s="77">
        <f>'Igneous input'!H457</f>
        <v>0</v>
      </c>
      <c r="F473" s="77">
        <f>'Igneous input'!I457</f>
        <v>91.5</v>
      </c>
      <c r="H473" s="80"/>
      <c r="I473" s="80"/>
      <c r="J473" s="135" t="str">
        <f>'Igneous input'!M457</f>
        <v>50a</v>
      </c>
      <c r="K473" t="str">
        <f>'Igneous input'!Q457</f>
        <v>Harzburgite</v>
      </c>
    </row>
    <row r="474" spans="1:11">
      <c r="A474" s="77" t="str">
        <f>'Igneous input'!D458</f>
        <v>807-C5708B</v>
      </c>
      <c r="B474" s="77">
        <f>'Igneous input'!E458</f>
        <v>104</v>
      </c>
      <c r="C474" s="77">
        <f>'Igneous input'!F458</f>
        <v>2</v>
      </c>
      <c r="D474" s="76" t="str">
        <f>'Igneous input'!G458</f>
        <v>104-2</v>
      </c>
      <c r="E474" s="77">
        <f>'Igneous input'!H458</f>
        <v>0</v>
      </c>
      <c r="F474" s="77">
        <f>'Igneous input'!I458</f>
        <v>73</v>
      </c>
      <c r="H474" s="80"/>
      <c r="I474" s="80"/>
      <c r="J474" s="135" t="str">
        <f>'Igneous input'!M458</f>
        <v>50a</v>
      </c>
      <c r="K474" t="str">
        <f>'Igneous input'!Q458</f>
        <v>Harzburgite</v>
      </c>
    </row>
    <row r="475" spans="1:11">
      <c r="A475" s="77" t="str">
        <f>'Igneous input'!D459</f>
        <v>807-C5708B</v>
      </c>
      <c r="B475" s="77">
        <f>'Igneous input'!E459</f>
        <v>104</v>
      </c>
      <c r="C475" s="77">
        <f>'Igneous input'!F459</f>
        <v>2</v>
      </c>
      <c r="D475" s="76" t="str">
        <f>'Igneous input'!G459</f>
        <v>104-2</v>
      </c>
      <c r="E475" s="77">
        <f>'Igneous input'!H459</f>
        <v>73</v>
      </c>
      <c r="F475" s="77">
        <f>'Igneous input'!I459</f>
        <v>76.5</v>
      </c>
      <c r="H475" s="80"/>
      <c r="I475" s="80"/>
      <c r="J475" s="135" t="str">
        <f>'Igneous input'!M459</f>
        <v>50b</v>
      </c>
      <c r="K475" t="str">
        <f>'Igneous input'!Q459</f>
        <v>Olivine gabbro</v>
      </c>
    </row>
    <row r="476" spans="1:11">
      <c r="A476" s="77" t="str">
        <f>'Igneous input'!D460</f>
        <v>807-C5708B</v>
      </c>
      <c r="B476" s="77">
        <f>'Igneous input'!E460</f>
        <v>104</v>
      </c>
      <c r="C476" s="77">
        <f>'Igneous input'!F460</f>
        <v>3</v>
      </c>
      <c r="D476" s="76" t="str">
        <f>'Igneous input'!G460</f>
        <v>104-3</v>
      </c>
      <c r="E476" s="77">
        <f>'Igneous input'!H460</f>
        <v>0</v>
      </c>
      <c r="F476" s="77">
        <f>'Igneous input'!I460</f>
        <v>3</v>
      </c>
      <c r="H476" s="80"/>
      <c r="I476" s="80"/>
      <c r="J476" s="135" t="str">
        <f>'Igneous input'!M460</f>
        <v>50b</v>
      </c>
      <c r="K476" t="str">
        <f>'Igneous input'!Q460</f>
        <v>Olivine gabbro</v>
      </c>
    </row>
    <row r="477" spans="1:11">
      <c r="A477" s="77" t="str">
        <f>'Igneous input'!D461</f>
        <v>807-C5708B</v>
      </c>
      <c r="B477" s="77">
        <f>'Igneous input'!E461</f>
        <v>104</v>
      </c>
      <c r="C477" s="77">
        <f>'Igneous input'!F461</f>
        <v>3</v>
      </c>
      <c r="D477" s="76" t="str">
        <f>'Igneous input'!G461</f>
        <v>104-3</v>
      </c>
      <c r="E477" s="77">
        <f>'Igneous input'!H461</f>
        <v>3</v>
      </c>
      <c r="F477" s="77">
        <f>'Igneous input'!I461</f>
        <v>75.5</v>
      </c>
      <c r="H477" s="80"/>
      <c r="I477" s="80"/>
      <c r="J477" s="135" t="str">
        <f>'Igneous input'!M461</f>
        <v>50c</v>
      </c>
      <c r="K477" t="str">
        <f>'Igneous input'!Q461</f>
        <v>Harzburgite</v>
      </c>
    </row>
    <row r="478" spans="1:11">
      <c r="A478" s="77" t="str">
        <f>'Igneous input'!D462</f>
        <v>807-C5708B</v>
      </c>
      <c r="B478" s="77">
        <f>'Igneous input'!E462</f>
        <v>104</v>
      </c>
      <c r="C478" s="77">
        <f>'Igneous input'!F462</f>
        <v>4</v>
      </c>
      <c r="D478" s="76" t="str">
        <f>'Igneous input'!G462</f>
        <v>104-4</v>
      </c>
      <c r="E478" s="77">
        <f>'Igneous input'!H462</f>
        <v>0</v>
      </c>
      <c r="F478" s="77">
        <f>'Igneous input'!I462</f>
        <v>70.5</v>
      </c>
      <c r="H478" s="80"/>
      <c r="I478" s="80"/>
      <c r="J478" s="135" t="str">
        <f>'Igneous input'!M462</f>
        <v>50c</v>
      </c>
      <c r="K478" t="str">
        <f>'Igneous input'!Q462</f>
        <v>Harzburgite</v>
      </c>
    </row>
    <row r="479" spans="1:11">
      <c r="A479" s="77" t="str">
        <f>'Igneous input'!D463</f>
        <v>807-C5708B</v>
      </c>
      <c r="B479" s="77">
        <f>'Igneous input'!E463</f>
        <v>105</v>
      </c>
      <c r="C479" s="77">
        <f>'Igneous input'!F463</f>
        <v>1</v>
      </c>
      <c r="D479" s="76" t="str">
        <f>'Igneous input'!G463</f>
        <v>105-1</v>
      </c>
      <c r="E479" s="77">
        <f>'Igneous input'!H463</f>
        <v>0</v>
      </c>
      <c r="F479" s="77">
        <f>'Igneous input'!I463</f>
        <v>27</v>
      </c>
      <c r="H479" s="80"/>
      <c r="I479" s="80"/>
      <c r="J479" s="135" t="str">
        <f>'Igneous input'!M463</f>
        <v>50c</v>
      </c>
      <c r="K479" t="str">
        <f>'Igneous input'!Q463</f>
        <v>Harzburgite</v>
      </c>
    </row>
    <row r="480" spans="1:11">
      <c r="A480" s="77" t="str">
        <f>'Igneous input'!D464</f>
        <v>807-C5708B</v>
      </c>
      <c r="B480" s="77">
        <f>'Igneous input'!E464</f>
        <v>105</v>
      </c>
      <c r="C480" s="77">
        <f>'Igneous input'!F464</f>
        <v>1</v>
      </c>
      <c r="D480" s="76" t="str">
        <f>'Igneous input'!G464</f>
        <v>105-1</v>
      </c>
      <c r="E480" s="77">
        <f>'Igneous input'!H464</f>
        <v>27</v>
      </c>
      <c r="F480" s="77">
        <f>'Igneous input'!I464</f>
        <v>67.5</v>
      </c>
      <c r="H480" s="80"/>
      <c r="I480" s="80"/>
      <c r="J480" s="135">
        <f>'Igneous input'!M464</f>
        <v>51</v>
      </c>
      <c r="K480" t="str">
        <f>'Igneous input'!Q464</f>
        <v>Orthopyroxene-bearing  Dunite</v>
      </c>
    </row>
    <row r="481" spans="1:11">
      <c r="A481" s="77" t="str">
        <f>'Igneous input'!D465</f>
        <v>807-C5708B</v>
      </c>
      <c r="B481" s="77">
        <f>'Igneous input'!E465</f>
        <v>105</v>
      </c>
      <c r="C481" s="77">
        <f>'Igneous input'!F465</f>
        <v>2</v>
      </c>
      <c r="D481" s="76" t="str">
        <f>'Igneous input'!G465</f>
        <v>105-2</v>
      </c>
      <c r="E481" s="77">
        <f>'Igneous input'!H465</f>
        <v>0</v>
      </c>
      <c r="F481" s="77">
        <f>'Igneous input'!I465</f>
        <v>5</v>
      </c>
      <c r="H481" s="80"/>
      <c r="I481" s="80"/>
      <c r="J481" s="135">
        <f>'Igneous input'!M465</f>
        <v>51</v>
      </c>
      <c r="K481" t="str">
        <f>'Igneous input'!Q465</f>
        <v>Orthopyroxene-bearing  Dunite</v>
      </c>
    </row>
    <row r="482" spans="1:11">
      <c r="A482" s="77" t="str">
        <f>'Igneous input'!D466</f>
        <v>807-C5708B</v>
      </c>
      <c r="B482" s="77">
        <f>'Igneous input'!E466</f>
        <v>105</v>
      </c>
      <c r="C482" s="77">
        <f>'Igneous input'!F466</f>
        <v>2</v>
      </c>
      <c r="D482" s="76" t="str">
        <f>'Igneous input'!G466</f>
        <v>105-2</v>
      </c>
      <c r="E482" s="77">
        <f>'Igneous input'!H466</f>
        <v>5</v>
      </c>
      <c r="F482" s="77">
        <f>'Igneous input'!I466</f>
        <v>83</v>
      </c>
      <c r="H482" s="80"/>
      <c r="I482" s="80"/>
      <c r="J482" s="135">
        <f>'Igneous input'!M466</f>
        <v>52</v>
      </c>
      <c r="K482" t="str">
        <f>'Igneous input'!Q466</f>
        <v>Harzburgite</v>
      </c>
    </row>
    <row r="483" spans="1:11">
      <c r="A483" s="77" t="str">
        <f>'Igneous input'!D467</f>
        <v>807-C5708B</v>
      </c>
      <c r="B483" s="77">
        <f>'Igneous input'!E467</f>
        <v>105</v>
      </c>
      <c r="C483" s="77">
        <f>'Igneous input'!F467</f>
        <v>3</v>
      </c>
      <c r="D483" s="76" t="str">
        <f>'Igneous input'!G467</f>
        <v>105-3</v>
      </c>
      <c r="E483" s="77">
        <f>'Igneous input'!H467</f>
        <v>0</v>
      </c>
      <c r="F483" s="77">
        <f>'Igneous input'!I467</f>
        <v>78</v>
      </c>
      <c r="H483" s="80"/>
      <c r="I483" s="80"/>
      <c r="J483" s="135">
        <f>'Igneous input'!M467</f>
        <v>52</v>
      </c>
      <c r="K483" t="str">
        <f>'Igneous input'!Q467</f>
        <v>Harzburgite</v>
      </c>
    </row>
    <row r="484" spans="1:11">
      <c r="A484" s="77" t="str">
        <f>'Igneous input'!D468</f>
        <v>807-C5708B</v>
      </c>
      <c r="B484" s="77">
        <f>'Igneous input'!E468</f>
        <v>105</v>
      </c>
      <c r="C484" s="77">
        <f>'Igneous input'!F468</f>
        <v>4</v>
      </c>
      <c r="D484" s="76" t="str">
        <f>'Igneous input'!G468</f>
        <v>105-4</v>
      </c>
      <c r="E484" s="77">
        <f>'Igneous input'!H468</f>
        <v>0</v>
      </c>
      <c r="F484" s="77">
        <f>'Igneous input'!I468</f>
        <v>75</v>
      </c>
      <c r="H484" s="80"/>
      <c r="I484" s="80"/>
      <c r="J484" s="135">
        <f>'Igneous input'!M468</f>
        <v>52</v>
      </c>
      <c r="K484" t="str">
        <f>'Igneous input'!Q468</f>
        <v>Harzburgite</v>
      </c>
    </row>
    <row r="485" spans="1:11">
      <c r="A485" s="77" t="str">
        <f>'Igneous input'!D469</f>
        <v>807-C5708B</v>
      </c>
      <c r="B485" s="77">
        <f>'Igneous input'!E469</f>
        <v>106</v>
      </c>
      <c r="C485" s="77">
        <f>'Igneous input'!F469</f>
        <v>1</v>
      </c>
      <c r="D485" s="76" t="str">
        <f>'Igneous input'!G469</f>
        <v>106-1</v>
      </c>
      <c r="E485" s="77">
        <f>'Igneous input'!H469</f>
        <v>0</v>
      </c>
      <c r="F485" s="77">
        <f>'Igneous input'!I469</f>
        <v>90.5</v>
      </c>
      <c r="H485" s="80"/>
      <c r="I485" s="80"/>
      <c r="J485" s="135">
        <f>'Igneous input'!M469</f>
        <v>52</v>
      </c>
      <c r="K485" t="str">
        <f>'Igneous input'!Q469</f>
        <v>Harzburgite</v>
      </c>
    </row>
    <row r="486" spans="1:11">
      <c r="A486" s="77" t="str">
        <f>'Igneous input'!D470</f>
        <v>807-C5708B</v>
      </c>
      <c r="B486" s="77">
        <f>'Igneous input'!E470</f>
        <v>106</v>
      </c>
      <c r="C486" s="77">
        <f>'Igneous input'!F470</f>
        <v>2</v>
      </c>
      <c r="D486" s="76" t="str">
        <f>'Igneous input'!G470</f>
        <v>106-2</v>
      </c>
      <c r="E486" s="77">
        <f>'Igneous input'!H470</f>
        <v>0</v>
      </c>
      <c r="F486" s="77">
        <f>'Igneous input'!I470</f>
        <v>7</v>
      </c>
      <c r="H486" s="80"/>
      <c r="I486" s="80"/>
      <c r="J486" s="135">
        <f>'Igneous input'!M470</f>
        <v>52</v>
      </c>
      <c r="K486" t="str">
        <f>'Igneous input'!Q470</f>
        <v>Harzburgite</v>
      </c>
    </row>
    <row r="487" spans="1:11">
      <c r="A487" s="77" t="str">
        <f>'Igneous input'!D471</f>
        <v>807-C5708B</v>
      </c>
      <c r="B487" s="77">
        <f>'Igneous input'!E471</f>
        <v>106</v>
      </c>
      <c r="C487" s="77">
        <f>'Igneous input'!F471</f>
        <v>2</v>
      </c>
      <c r="D487" s="76" t="str">
        <f>'Igneous input'!G471</f>
        <v>106-2</v>
      </c>
      <c r="E487" s="77">
        <f>'Igneous input'!H471</f>
        <v>7</v>
      </c>
      <c r="F487" s="77">
        <f>'Igneous input'!I471</f>
        <v>14</v>
      </c>
      <c r="H487" s="80"/>
      <c r="I487" s="80"/>
      <c r="J487" s="135">
        <f>'Igneous input'!M471</f>
        <v>53</v>
      </c>
      <c r="K487" t="str">
        <f>'Igneous input'!Q471</f>
        <v>Dunite</v>
      </c>
    </row>
    <row r="488" spans="1:11">
      <c r="A488" s="77" t="str">
        <f>'Igneous input'!D472</f>
        <v>807-C5708B</v>
      </c>
      <c r="B488" s="77">
        <f>'Igneous input'!E472</f>
        <v>106</v>
      </c>
      <c r="C488" s="77">
        <f>'Igneous input'!F472</f>
        <v>2</v>
      </c>
      <c r="D488" s="76" t="str">
        <f>'Igneous input'!G472</f>
        <v>106-2</v>
      </c>
      <c r="E488" s="77">
        <f>'Igneous input'!H472</f>
        <v>14</v>
      </c>
      <c r="F488" s="77">
        <f>'Igneous input'!I472</f>
        <v>52.5</v>
      </c>
      <c r="H488" s="80"/>
      <c r="I488" s="80"/>
      <c r="J488" s="135" t="str">
        <f>'Igneous input'!M472</f>
        <v>54a</v>
      </c>
      <c r="K488" t="str">
        <f>'Igneous input'!Q472</f>
        <v>Harzburgite</v>
      </c>
    </row>
    <row r="489" spans="1:11">
      <c r="A489" s="77" t="str">
        <f>'Igneous input'!D473</f>
        <v>807-C5708B</v>
      </c>
      <c r="B489" s="77">
        <f>'Igneous input'!E473</f>
        <v>106</v>
      </c>
      <c r="C489" s="77">
        <f>'Igneous input'!F473</f>
        <v>2</v>
      </c>
      <c r="D489" s="76" t="str">
        <f>'Igneous input'!G473</f>
        <v>106-2</v>
      </c>
      <c r="E489" s="77">
        <f>'Igneous input'!H473</f>
        <v>52.5</v>
      </c>
      <c r="F489" s="77">
        <f>'Igneous input'!I473</f>
        <v>54</v>
      </c>
      <c r="H489" s="80"/>
      <c r="I489" s="80"/>
      <c r="J489" s="135" t="str">
        <f>'Igneous input'!M473</f>
        <v>54b</v>
      </c>
      <c r="K489" t="str">
        <f>'Igneous input'!Q473</f>
        <v>Olivine-bearing  Anorthosite</v>
      </c>
    </row>
    <row r="490" spans="1:11">
      <c r="A490" s="77" t="str">
        <f>'Igneous input'!D474</f>
        <v>807-C5708B</v>
      </c>
      <c r="B490" s="77">
        <f>'Igneous input'!E474</f>
        <v>106</v>
      </c>
      <c r="C490" s="77">
        <f>'Igneous input'!F474</f>
        <v>2</v>
      </c>
      <c r="D490" s="76" t="str">
        <f>'Igneous input'!G474</f>
        <v>106-2</v>
      </c>
      <c r="E490" s="77">
        <f>'Igneous input'!H474</f>
        <v>54</v>
      </c>
      <c r="F490" s="77">
        <f>'Igneous input'!I474</f>
        <v>75.5</v>
      </c>
      <c r="H490" s="80"/>
      <c r="I490" s="80"/>
      <c r="J490" s="135" t="str">
        <f>'Igneous input'!M474</f>
        <v>54c</v>
      </c>
      <c r="K490" t="str">
        <f>'Igneous input'!Q474</f>
        <v>Harzburgite</v>
      </c>
    </row>
    <row r="491" spans="1:11">
      <c r="A491" s="77" t="str">
        <f>'Igneous input'!D475</f>
        <v>807-C5708B</v>
      </c>
      <c r="B491" s="77">
        <f>'Igneous input'!E475</f>
        <v>106</v>
      </c>
      <c r="C491" s="77">
        <f>'Igneous input'!F475</f>
        <v>3</v>
      </c>
      <c r="D491" s="76" t="str">
        <f>'Igneous input'!G475</f>
        <v>106-3</v>
      </c>
      <c r="E491" s="77">
        <f>'Igneous input'!H475</f>
        <v>0</v>
      </c>
      <c r="F491" s="77">
        <f>'Igneous input'!I475</f>
        <v>64</v>
      </c>
      <c r="H491" s="80"/>
      <c r="I491" s="80"/>
      <c r="J491" s="135" t="str">
        <f>'Igneous input'!M475</f>
        <v>54c</v>
      </c>
      <c r="K491" t="str">
        <f>'Igneous input'!Q475</f>
        <v>Harzburgite</v>
      </c>
    </row>
    <row r="492" spans="1:11">
      <c r="A492" s="77" t="str">
        <f>'Igneous input'!D476</f>
        <v>807-C5708B</v>
      </c>
      <c r="B492" s="77">
        <f>'Igneous input'!E476</f>
        <v>106</v>
      </c>
      <c r="C492" s="77">
        <f>'Igneous input'!F476</f>
        <v>3</v>
      </c>
      <c r="D492" s="76" t="str">
        <f>'Igneous input'!G476</f>
        <v>106-3</v>
      </c>
      <c r="E492" s="77">
        <f>'Igneous input'!H476</f>
        <v>64</v>
      </c>
      <c r="F492" s="77">
        <f>'Igneous input'!I476</f>
        <v>79.5</v>
      </c>
      <c r="H492" s="80"/>
      <c r="I492" s="80"/>
      <c r="J492" s="135" t="str">
        <f>'Igneous input'!M476</f>
        <v>55a</v>
      </c>
      <c r="K492" t="str">
        <f>'Igneous input'!Q476</f>
        <v>Orthopyroxene-bearing  Dunite</v>
      </c>
    </row>
    <row r="493" spans="1:11">
      <c r="A493" s="77" t="str">
        <f>'Igneous input'!D477</f>
        <v>807-C5708B</v>
      </c>
      <c r="B493" s="77">
        <f>'Igneous input'!E477</f>
        <v>106</v>
      </c>
      <c r="C493" s="77">
        <f>'Igneous input'!F477</f>
        <v>3</v>
      </c>
      <c r="D493" s="76" t="str">
        <f>'Igneous input'!G477</f>
        <v>106-3</v>
      </c>
      <c r="E493" s="77">
        <f>'Igneous input'!H477</f>
        <v>79.5</v>
      </c>
      <c r="F493" s="77">
        <f>'Igneous input'!I477</f>
        <v>80</v>
      </c>
      <c r="H493" s="80"/>
      <c r="I493" s="80"/>
      <c r="J493" s="135" t="str">
        <f>'Igneous input'!M477</f>
        <v>55b</v>
      </c>
      <c r="K493" t="str">
        <f>'Igneous input'!Q477</f>
        <v>Anorthosite</v>
      </c>
    </row>
    <row r="494" spans="1:11">
      <c r="A494" s="77" t="str">
        <f>'Igneous input'!D478</f>
        <v>807-C5708B</v>
      </c>
      <c r="B494" s="77">
        <f>'Igneous input'!E478</f>
        <v>106</v>
      </c>
      <c r="C494" s="77">
        <f>'Igneous input'!F478</f>
        <v>3</v>
      </c>
      <c r="D494" s="76" t="str">
        <f>'Igneous input'!G478</f>
        <v>106-3</v>
      </c>
      <c r="E494" s="77">
        <f>'Igneous input'!H478</f>
        <v>80</v>
      </c>
      <c r="F494" s="77">
        <f>'Igneous input'!I478</f>
        <v>85</v>
      </c>
      <c r="H494" s="80"/>
      <c r="I494" s="80"/>
      <c r="J494" s="135" t="str">
        <f>'Igneous input'!M478</f>
        <v>55c</v>
      </c>
      <c r="K494" t="str">
        <f>'Igneous input'!Q478</f>
        <v>Orthopyroxene-bearing  Dunite</v>
      </c>
    </row>
    <row r="495" spans="1:11">
      <c r="A495" s="77" t="str">
        <f>'Igneous input'!D479</f>
        <v>807-C5708B</v>
      </c>
      <c r="B495" s="77">
        <f>'Igneous input'!E479</f>
        <v>106</v>
      </c>
      <c r="C495" s="77">
        <f>'Igneous input'!F479</f>
        <v>4</v>
      </c>
      <c r="D495" s="76" t="str">
        <f>'Igneous input'!G479</f>
        <v>106-4</v>
      </c>
      <c r="E495" s="77">
        <f>'Igneous input'!H479</f>
        <v>0</v>
      </c>
      <c r="F495" s="77">
        <f>'Igneous input'!I479</f>
        <v>13</v>
      </c>
      <c r="H495" s="80"/>
      <c r="I495" s="80"/>
      <c r="J495" s="135" t="str">
        <f>'Igneous input'!M479</f>
        <v>55c</v>
      </c>
      <c r="K495" t="str">
        <f>'Igneous input'!Q479</f>
        <v>Orthopyroxene-bearing  Dunite</v>
      </c>
    </row>
    <row r="496" spans="1:11">
      <c r="A496" s="77" t="str">
        <f>'Igneous input'!D480</f>
        <v>807-C5708B</v>
      </c>
      <c r="B496" s="77">
        <f>'Igneous input'!E480</f>
        <v>106</v>
      </c>
      <c r="C496" s="77">
        <f>'Igneous input'!F480</f>
        <v>4</v>
      </c>
      <c r="D496" s="76" t="str">
        <f>'Igneous input'!G480</f>
        <v>106-4</v>
      </c>
      <c r="E496" s="77">
        <f>'Igneous input'!H480</f>
        <v>13</v>
      </c>
      <c r="F496" s="77">
        <f>'Igneous input'!I480</f>
        <v>31</v>
      </c>
      <c r="H496" s="80"/>
      <c r="I496" s="80"/>
      <c r="J496" s="135" t="str">
        <f>'Igneous input'!M480</f>
        <v>55d</v>
      </c>
      <c r="K496" t="str">
        <f>'Igneous input'!Q480</f>
        <v>Anorthosite</v>
      </c>
    </row>
    <row r="497" spans="1:11">
      <c r="A497" s="77" t="str">
        <f>'Igneous input'!D481</f>
        <v>807-C5708B</v>
      </c>
      <c r="B497" s="77">
        <f>'Igneous input'!E481</f>
        <v>106</v>
      </c>
      <c r="C497" s="77">
        <f>'Igneous input'!F481</f>
        <v>4</v>
      </c>
      <c r="D497" s="76" t="str">
        <f>'Igneous input'!G481</f>
        <v>106-4</v>
      </c>
      <c r="E497" s="77">
        <f>'Igneous input'!H481</f>
        <v>31</v>
      </c>
      <c r="F497" s="77">
        <f>'Igneous input'!I481</f>
        <v>74</v>
      </c>
      <c r="H497" s="80"/>
      <c r="I497" s="80"/>
      <c r="J497" s="135" t="str">
        <f>'Igneous input'!M481</f>
        <v>55e</v>
      </c>
      <c r="K497" t="str">
        <f>'Igneous input'!Q481</f>
        <v>Harzburgite</v>
      </c>
    </row>
    <row r="498" spans="1:11">
      <c r="A498" s="77" t="str">
        <f>'Igneous input'!D482</f>
        <v>807-C5708B</v>
      </c>
      <c r="B498" s="77">
        <f>'Igneous input'!E482</f>
        <v>107</v>
      </c>
      <c r="C498" s="77">
        <f>'Igneous input'!F482</f>
        <v>1</v>
      </c>
      <c r="D498" s="76" t="str">
        <f>'Igneous input'!G482</f>
        <v>107-1</v>
      </c>
      <c r="E498" s="77">
        <f>'Igneous input'!H482</f>
        <v>0</v>
      </c>
      <c r="F498" s="77">
        <f>'Igneous input'!I482</f>
        <v>71.5</v>
      </c>
      <c r="H498" s="80"/>
      <c r="I498" s="80"/>
      <c r="J498" s="135" t="str">
        <f>'Igneous input'!M482</f>
        <v>55e</v>
      </c>
      <c r="K498" t="str">
        <f>'Igneous input'!Q482</f>
        <v>Harzburgite</v>
      </c>
    </row>
    <row r="499" spans="1:11">
      <c r="A499" s="77" t="str">
        <f>'Igneous input'!D483</f>
        <v>807-C5708B</v>
      </c>
      <c r="B499" s="77">
        <f>'Igneous input'!E483</f>
        <v>107</v>
      </c>
      <c r="C499" s="77">
        <f>'Igneous input'!F483</f>
        <v>2</v>
      </c>
      <c r="D499" s="76" t="str">
        <f>'Igneous input'!G483</f>
        <v>107-2</v>
      </c>
      <c r="E499" s="77">
        <f>'Igneous input'!H483</f>
        <v>0</v>
      </c>
      <c r="F499" s="77">
        <f>'Igneous input'!I483</f>
        <v>35</v>
      </c>
      <c r="H499" s="80"/>
      <c r="I499" s="80"/>
      <c r="J499" s="135" t="str">
        <f>'Igneous input'!M483</f>
        <v>55e</v>
      </c>
      <c r="K499" t="str">
        <f>'Igneous input'!Q483</f>
        <v>Harzburgite</v>
      </c>
    </row>
    <row r="500" spans="1:11">
      <c r="A500" s="77" t="str">
        <f>'Igneous input'!D484</f>
        <v>807-C5708B</v>
      </c>
      <c r="B500" s="77">
        <f>'Igneous input'!E484</f>
        <v>107</v>
      </c>
      <c r="C500" s="77">
        <f>'Igneous input'!F484</f>
        <v>2</v>
      </c>
      <c r="D500" s="76" t="str">
        <f>'Igneous input'!G484</f>
        <v>107-2</v>
      </c>
      <c r="E500" s="77">
        <f>'Igneous input'!H484</f>
        <v>35</v>
      </c>
      <c r="F500" s="77">
        <f>'Igneous input'!I484</f>
        <v>36</v>
      </c>
      <c r="H500" s="80"/>
      <c r="I500" s="80"/>
      <c r="J500" s="135" t="str">
        <f>'Igneous input'!M484</f>
        <v>55f</v>
      </c>
      <c r="K500" t="str">
        <f>'Igneous input'!Q484</f>
        <v>Anorthosite</v>
      </c>
    </row>
    <row r="501" spans="1:11">
      <c r="A501" s="77" t="str">
        <f>'Igneous input'!D485</f>
        <v>807-C5708B</v>
      </c>
      <c r="B501" s="77">
        <f>'Igneous input'!E485</f>
        <v>107</v>
      </c>
      <c r="C501" s="77">
        <f>'Igneous input'!F485</f>
        <v>2</v>
      </c>
      <c r="D501" s="76" t="str">
        <f>'Igneous input'!G485</f>
        <v>107-2</v>
      </c>
      <c r="E501" s="77">
        <f>'Igneous input'!H485</f>
        <v>36</v>
      </c>
      <c r="F501" s="77">
        <f>'Igneous input'!I485</f>
        <v>44</v>
      </c>
      <c r="H501" s="80"/>
      <c r="I501" s="80"/>
      <c r="J501" s="135" t="str">
        <f>'Igneous input'!M485</f>
        <v>55g</v>
      </c>
      <c r="K501" t="str">
        <f>'Igneous input'!Q485</f>
        <v>Harzburgite</v>
      </c>
    </row>
    <row r="502" spans="1:11">
      <c r="A502" s="77" t="str">
        <f>'Igneous input'!D486</f>
        <v>807-C5708B</v>
      </c>
      <c r="B502" s="77">
        <f>'Igneous input'!E486</f>
        <v>107</v>
      </c>
      <c r="C502" s="77">
        <f>'Igneous input'!F486</f>
        <v>3</v>
      </c>
      <c r="D502" s="76" t="str">
        <f>'Igneous input'!G486</f>
        <v>107-3</v>
      </c>
      <c r="E502" s="77">
        <f>'Igneous input'!H486</f>
        <v>0</v>
      </c>
      <c r="F502" s="77">
        <f>'Igneous input'!I486</f>
        <v>78.5</v>
      </c>
      <c r="H502" s="80"/>
      <c r="I502" s="80"/>
      <c r="J502" s="135" t="str">
        <f>'Igneous input'!M486</f>
        <v>55g</v>
      </c>
      <c r="K502" t="str">
        <f>'Igneous input'!Q486</f>
        <v>Harzburgite</v>
      </c>
    </row>
    <row r="503" spans="1:11">
      <c r="A503" s="77" t="str">
        <f>'Igneous input'!D487</f>
        <v>807-C5708B</v>
      </c>
      <c r="B503" s="77">
        <f>'Igneous input'!E487</f>
        <v>107</v>
      </c>
      <c r="C503" s="77">
        <f>'Igneous input'!F487</f>
        <v>3</v>
      </c>
      <c r="D503" s="76" t="str">
        <f>'Igneous input'!G487</f>
        <v>107-3</v>
      </c>
      <c r="E503" s="77">
        <f>'Igneous input'!H487</f>
        <v>78.5</v>
      </c>
      <c r="F503" s="77">
        <f>'Igneous input'!I487</f>
        <v>88.5</v>
      </c>
      <c r="H503" s="80"/>
      <c r="I503" s="80"/>
      <c r="J503" s="135">
        <f>'Igneous input'!M487</f>
        <v>56</v>
      </c>
      <c r="K503" t="str">
        <f>'Igneous input'!Q487</f>
        <v>Orthopyroxene-bearing  Dunite</v>
      </c>
    </row>
    <row r="504" spans="1:11">
      <c r="A504" s="77" t="str">
        <f>'Igneous input'!D488</f>
        <v>807-C5708B</v>
      </c>
      <c r="B504" s="77">
        <f>'Igneous input'!E488</f>
        <v>107</v>
      </c>
      <c r="C504" s="77">
        <f>'Igneous input'!F488</f>
        <v>4</v>
      </c>
      <c r="D504" s="76" t="str">
        <f>'Igneous input'!G488</f>
        <v>107-4</v>
      </c>
      <c r="E504" s="77">
        <f>'Igneous input'!H488</f>
        <v>0</v>
      </c>
      <c r="F504" s="77">
        <f>'Igneous input'!I488</f>
        <v>87</v>
      </c>
      <c r="H504" s="80"/>
      <c r="I504" s="80"/>
      <c r="J504" s="135">
        <f>'Igneous input'!M488</f>
        <v>56</v>
      </c>
      <c r="K504" t="str">
        <f>'Igneous input'!Q488</f>
        <v>Orthopyroxene-bearing  Dunite</v>
      </c>
    </row>
    <row r="505" spans="1:11">
      <c r="A505" s="77" t="str">
        <f>'Igneous input'!D489</f>
        <v>807-C5708B</v>
      </c>
      <c r="B505" s="77">
        <f>'Igneous input'!E489</f>
        <v>108</v>
      </c>
      <c r="C505" s="77">
        <f>'Igneous input'!F489</f>
        <v>1</v>
      </c>
      <c r="D505" s="76" t="str">
        <f>'Igneous input'!G489</f>
        <v>108-1</v>
      </c>
      <c r="E505" s="77">
        <f>'Igneous input'!H489</f>
        <v>0</v>
      </c>
      <c r="F505" s="77">
        <f>'Igneous input'!I489</f>
        <v>90</v>
      </c>
      <c r="H505" s="80"/>
      <c r="I505" s="80"/>
      <c r="J505" s="135">
        <f>'Igneous input'!M489</f>
        <v>56</v>
      </c>
      <c r="K505" t="str">
        <f>'Igneous input'!Q489</f>
        <v>Orthopyroxene-bearing  Dunite</v>
      </c>
    </row>
    <row r="506" spans="1:11">
      <c r="A506" s="77" t="str">
        <f>'Igneous input'!D490</f>
        <v>807-C5708B</v>
      </c>
      <c r="B506" s="77">
        <f>'Igneous input'!E490</f>
        <v>108</v>
      </c>
      <c r="C506" s="77">
        <f>'Igneous input'!F490</f>
        <v>2</v>
      </c>
      <c r="D506" s="76" t="str">
        <f>'Igneous input'!G490</f>
        <v>108-2</v>
      </c>
      <c r="E506" s="77">
        <f>'Igneous input'!H490</f>
        <v>0</v>
      </c>
      <c r="F506" s="77">
        <f>'Igneous input'!I490</f>
        <v>98</v>
      </c>
      <c r="H506" s="80"/>
      <c r="I506" s="80"/>
      <c r="J506" s="135">
        <f>'Igneous input'!M490</f>
        <v>56</v>
      </c>
      <c r="K506" t="str">
        <f>'Igneous input'!Q490</f>
        <v>Orthopyroxene-bearing  Dunite</v>
      </c>
    </row>
    <row r="507" spans="1:11">
      <c r="A507" s="77" t="str">
        <f>'Igneous input'!D491</f>
        <v>807-C5708B</v>
      </c>
      <c r="B507" s="77">
        <f>'Igneous input'!E491</f>
        <v>108</v>
      </c>
      <c r="C507" s="77">
        <f>'Igneous input'!F491</f>
        <v>3</v>
      </c>
      <c r="D507" s="76" t="str">
        <f>'Igneous input'!G491</f>
        <v>108-3</v>
      </c>
      <c r="E507" s="77">
        <f>'Igneous input'!H491</f>
        <v>0</v>
      </c>
      <c r="F507" s="77">
        <f>'Igneous input'!I491</f>
        <v>75</v>
      </c>
      <c r="H507" s="80"/>
      <c r="I507" s="80"/>
      <c r="J507" s="135">
        <f>'Igneous input'!M491</f>
        <v>56</v>
      </c>
      <c r="K507" t="str">
        <f>'Igneous input'!Q491</f>
        <v>Orthopyroxene-bearing  Dunite</v>
      </c>
    </row>
    <row r="508" spans="1:11">
      <c r="A508" s="77" t="str">
        <f>'Igneous input'!D492</f>
        <v>807-C5708B</v>
      </c>
      <c r="B508" s="77">
        <f>'Igneous input'!E492</f>
        <v>109</v>
      </c>
      <c r="C508" s="77">
        <f>'Igneous input'!F492</f>
        <v>1</v>
      </c>
      <c r="D508" s="76" t="str">
        <f>'Igneous input'!G492</f>
        <v>109-1</v>
      </c>
      <c r="E508" s="77">
        <f>'Igneous input'!H492</f>
        <v>0</v>
      </c>
      <c r="F508" s="77">
        <f>'Igneous input'!I492</f>
        <v>84.5</v>
      </c>
      <c r="H508" s="80"/>
      <c r="I508" s="80"/>
      <c r="J508" s="135" t="str">
        <f>'Igneous input'!M492</f>
        <v>56a</v>
      </c>
      <c r="K508" t="str">
        <f>'Igneous input'!Q492</f>
        <v>Harzburgite</v>
      </c>
    </row>
    <row r="509" spans="1:11">
      <c r="A509" s="77" t="str">
        <f>'Igneous input'!D493</f>
        <v>807-C5708B</v>
      </c>
      <c r="B509" s="77">
        <f>'Igneous input'!E493</f>
        <v>110</v>
      </c>
      <c r="C509" s="77">
        <f>'Igneous input'!F493</f>
        <v>1</v>
      </c>
      <c r="D509" s="76" t="str">
        <f>'Igneous input'!G493</f>
        <v>110-1</v>
      </c>
      <c r="E509" s="77">
        <f>'Igneous input'!H493</f>
        <v>0</v>
      </c>
      <c r="F509" s="77">
        <f>'Igneous input'!I493</f>
        <v>10</v>
      </c>
      <c r="H509" s="80"/>
      <c r="I509" s="80"/>
      <c r="J509" s="135" t="str">
        <f>'Igneous input'!M493</f>
        <v>56a</v>
      </c>
      <c r="K509" t="str">
        <f>'Igneous input'!Q493</f>
        <v>Harzburgite</v>
      </c>
    </row>
    <row r="510" spans="1:11">
      <c r="A510" s="77" t="str">
        <f>'Igneous input'!D494</f>
        <v>807-C5708B</v>
      </c>
      <c r="B510" s="77">
        <f>'Igneous input'!E494</f>
        <v>110</v>
      </c>
      <c r="C510" s="77">
        <f>'Igneous input'!F494</f>
        <v>1</v>
      </c>
      <c r="D510" s="76" t="str">
        <f>'Igneous input'!G494</f>
        <v>110-1</v>
      </c>
      <c r="E510" s="77">
        <f>'Igneous input'!H494</f>
        <v>10</v>
      </c>
      <c r="F510" s="77">
        <f>'Igneous input'!I494</f>
        <v>11</v>
      </c>
      <c r="H510" s="80"/>
      <c r="I510" s="80"/>
      <c r="J510" s="135" t="str">
        <f>'Igneous input'!M494</f>
        <v>56b</v>
      </c>
      <c r="K510" t="str">
        <f>'Igneous input'!Q494</f>
        <v>Anorthosite</v>
      </c>
    </row>
    <row r="511" spans="1:11">
      <c r="A511" s="77" t="str">
        <f>'Igneous input'!D495</f>
        <v>807-C5708B</v>
      </c>
      <c r="B511" s="77">
        <f>'Igneous input'!E495</f>
        <v>110</v>
      </c>
      <c r="C511" s="77">
        <f>'Igneous input'!F495</f>
        <v>1</v>
      </c>
      <c r="D511" s="76" t="str">
        <f>'Igneous input'!G495</f>
        <v>110-1</v>
      </c>
      <c r="E511" s="77">
        <f>'Igneous input'!H495</f>
        <v>11</v>
      </c>
      <c r="F511" s="77">
        <f>'Igneous input'!I495</f>
        <v>54.5</v>
      </c>
      <c r="H511" s="80"/>
      <c r="I511" s="80"/>
      <c r="J511" s="135" t="str">
        <f>'Igneous input'!M495</f>
        <v>56c</v>
      </c>
      <c r="K511" t="str">
        <f>'Igneous input'!Q495</f>
        <v>Harzburgite</v>
      </c>
    </row>
    <row r="512" spans="1:11">
      <c r="A512" s="77" t="str">
        <f>'Igneous input'!D496</f>
        <v>807-C5708B</v>
      </c>
      <c r="B512" s="77">
        <f>'Igneous input'!E496</f>
        <v>110</v>
      </c>
      <c r="C512" s="77">
        <f>'Igneous input'!F496</f>
        <v>1</v>
      </c>
      <c r="D512" s="76" t="str">
        <f>'Igneous input'!G496</f>
        <v>110-1</v>
      </c>
      <c r="E512" s="77">
        <f>'Igneous input'!H496</f>
        <v>54.5</v>
      </c>
      <c r="F512" s="77">
        <f>'Igneous input'!I496</f>
        <v>55.5</v>
      </c>
      <c r="H512" s="80"/>
      <c r="I512" s="80"/>
      <c r="J512" s="135" t="str">
        <f>'Igneous input'!M496</f>
        <v>56d</v>
      </c>
      <c r="K512" t="str">
        <f>'Igneous input'!Q496</f>
        <v>Anorthosite</v>
      </c>
    </row>
    <row r="513" spans="1:11">
      <c r="A513" s="77" t="str">
        <f>'Igneous input'!D497</f>
        <v>807-C5708B</v>
      </c>
      <c r="B513" s="77">
        <f>'Igneous input'!E497</f>
        <v>110</v>
      </c>
      <c r="C513" s="77">
        <f>'Igneous input'!F497</f>
        <v>1</v>
      </c>
      <c r="D513" s="76" t="str">
        <f>'Igneous input'!G497</f>
        <v>110-1</v>
      </c>
      <c r="E513" s="77">
        <f>'Igneous input'!H497</f>
        <v>55.5</v>
      </c>
      <c r="F513" s="77">
        <f>'Igneous input'!I497</f>
        <v>88.5</v>
      </c>
      <c r="H513" s="80"/>
      <c r="I513" s="80"/>
      <c r="J513" s="135" t="str">
        <f>'Igneous input'!M497</f>
        <v>56e</v>
      </c>
      <c r="K513" t="str">
        <f>'Igneous input'!Q497</f>
        <v>Harzburgite</v>
      </c>
    </row>
    <row r="514" spans="1:11">
      <c r="A514" s="77" t="str">
        <f>'Igneous input'!D498</f>
        <v>807-C5708B</v>
      </c>
      <c r="B514" s="77">
        <f>'Igneous input'!E498</f>
        <v>110</v>
      </c>
      <c r="C514" s="77">
        <f>'Igneous input'!F498</f>
        <v>2</v>
      </c>
      <c r="D514" s="76" t="str">
        <f>'Igneous input'!G498</f>
        <v>110-2</v>
      </c>
      <c r="E514" s="77">
        <f>'Igneous input'!H498</f>
        <v>0</v>
      </c>
      <c r="F514" s="77">
        <f>'Igneous input'!I498</f>
        <v>71.5</v>
      </c>
      <c r="H514" s="80"/>
      <c r="I514" s="80"/>
      <c r="J514" s="135" t="str">
        <f>'Igneous input'!M498</f>
        <v>56e</v>
      </c>
      <c r="K514" t="str">
        <f>'Igneous input'!Q498</f>
        <v>Harzburgite</v>
      </c>
    </row>
    <row r="515" spans="1:11">
      <c r="A515" s="77" t="str">
        <f>'Igneous input'!D499</f>
        <v>807-C5708B</v>
      </c>
      <c r="B515" s="77">
        <f>'Igneous input'!E499</f>
        <v>110</v>
      </c>
      <c r="C515" s="77">
        <f>'Igneous input'!F499</f>
        <v>3</v>
      </c>
      <c r="D515" s="76" t="str">
        <f>'Igneous input'!G499</f>
        <v>110-3</v>
      </c>
      <c r="E515" s="77">
        <f>'Igneous input'!H499</f>
        <v>0</v>
      </c>
      <c r="F515" s="77">
        <f>'Igneous input'!I499</f>
        <v>74.5</v>
      </c>
      <c r="H515" s="80"/>
      <c r="I515" s="80"/>
      <c r="J515" s="135" t="str">
        <f>'Igneous input'!M499</f>
        <v>56e</v>
      </c>
      <c r="K515" t="str">
        <f>'Igneous input'!Q499</f>
        <v>Harzburgite</v>
      </c>
    </row>
    <row r="516" spans="1:11">
      <c r="A516" s="77" t="str">
        <f>'Igneous input'!D500</f>
        <v>807-C5708B</v>
      </c>
      <c r="B516" s="77">
        <f>'Igneous input'!E500</f>
        <v>110</v>
      </c>
      <c r="C516" s="77">
        <f>'Igneous input'!F500</f>
        <v>4</v>
      </c>
      <c r="D516" s="76" t="str">
        <f>'Igneous input'!G500</f>
        <v>110-4</v>
      </c>
      <c r="E516" s="77">
        <f>'Igneous input'!H500</f>
        <v>0</v>
      </c>
      <c r="F516" s="77">
        <f>'Igneous input'!I500</f>
        <v>95</v>
      </c>
      <c r="H516" s="80"/>
      <c r="I516" s="80"/>
      <c r="J516" s="135" t="str">
        <f>'Igneous input'!M500</f>
        <v>56e</v>
      </c>
      <c r="K516" t="str">
        <f>'Igneous input'!Q500</f>
        <v>Harzburgite</v>
      </c>
    </row>
    <row r="517" spans="1:11">
      <c r="A517" s="77" t="str">
        <f>'Igneous input'!D501</f>
        <v>807-C5708B</v>
      </c>
      <c r="B517" s="77">
        <f>'Igneous input'!E501</f>
        <v>111</v>
      </c>
      <c r="C517" s="77">
        <f>'Igneous input'!F501</f>
        <v>1</v>
      </c>
      <c r="D517" s="76" t="str">
        <f>'Igneous input'!G501</f>
        <v>111-1</v>
      </c>
      <c r="E517" s="77">
        <f>'Igneous input'!H501</f>
        <v>0</v>
      </c>
      <c r="F517" s="77">
        <f>'Igneous input'!I501</f>
        <v>74</v>
      </c>
      <c r="H517" s="80"/>
      <c r="I517" s="80"/>
      <c r="J517" s="135" t="str">
        <f>'Igneous input'!M501</f>
        <v>56e</v>
      </c>
      <c r="K517" t="str">
        <f>'Igneous input'!Q501</f>
        <v>Harzburgite</v>
      </c>
    </row>
    <row r="518" spans="1:11">
      <c r="A518" s="77" t="str">
        <f>'Igneous input'!D502</f>
        <v>807-C5708B</v>
      </c>
      <c r="B518" s="77">
        <f>'Igneous input'!E502</f>
        <v>111</v>
      </c>
      <c r="C518" s="77">
        <f>'Igneous input'!F502</f>
        <v>2</v>
      </c>
      <c r="D518" s="76" t="str">
        <f>'Igneous input'!G502</f>
        <v>111-2</v>
      </c>
      <c r="E518" s="77">
        <f>'Igneous input'!H502</f>
        <v>0</v>
      </c>
      <c r="F518" s="77">
        <f>'Igneous input'!I502</f>
        <v>11.5</v>
      </c>
      <c r="H518" s="80"/>
      <c r="I518" s="80"/>
      <c r="J518" s="135" t="str">
        <f>'Igneous input'!M502</f>
        <v>56e</v>
      </c>
      <c r="K518" t="str">
        <f>'Igneous input'!Q502</f>
        <v>Harzburgite</v>
      </c>
    </row>
    <row r="519" spans="1:11">
      <c r="A519" s="77" t="str">
        <f>'Igneous input'!D503</f>
        <v>807-C5708B</v>
      </c>
      <c r="B519" s="77">
        <f>'Igneous input'!E503</f>
        <v>111</v>
      </c>
      <c r="C519" s="77">
        <f>'Igneous input'!F503</f>
        <v>2</v>
      </c>
      <c r="D519" s="76" t="str">
        <f>'Igneous input'!G503</f>
        <v>111-2</v>
      </c>
      <c r="E519" s="77">
        <f>'Igneous input'!H503</f>
        <v>11.5</v>
      </c>
      <c r="F519" s="77">
        <f>'Igneous input'!I503</f>
        <v>14.5</v>
      </c>
      <c r="H519" s="80"/>
      <c r="I519" s="80"/>
      <c r="J519" s="135" t="str">
        <f>'Igneous input'!M503</f>
        <v>56f</v>
      </c>
      <c r="K519" t="str">
        <f>'Igneous input'!Q503</f>
        <v>Olivine gabbro</v>
      </c>
    </row>
    <row r="520" spans="1:11">
      <c r="A520" s="77" t="str">
        <f>'Igneous input'!D504</f>
        <v>807-C5708B</v>
      </c>
      <c r="B520" s="77">
        <f>'Igneous input'!E504</f>
        <v>111</v>
      </c>
      <c r="C520" s="77">
        <f>'Igneous input'!F504</f>
        <v>2</v>
      </c>
      <c r="D520" s="76" t="str">
        <f>'Igneous input'!G504</f>
        <v>111-2</v>
      </c>
      <c r="E520" s="77">
        <f>'Igneous input'!H504</f>
        <v>14.5</v>
      </c>
      <c r="F520" s="77">
        <f>'Igneous input'!I504</f>
        <v>53</v>
      </c>
      <c r="H520" s="80"/>
      <c r="I520" s="80"/>
      <c r="J520" s="135" t="str">
        <f>'Igneous input'!M504</f>
        <v>56g</v>
      </c>
      <c r="K520" t="str">
        <f>'Igneous input'!Q504</f>
        <v>Harzburgite</v>
      </c>
    </row>
    <row r="521" spans="1:11">
      <c r="A521" s="77" t="str">
        <f>'Igneous input'!D505</f>
        <v>807-C5708B</v>
      </c>
      <c r="B521" s="77">
        <f>'Igneous input'!E505</f>
        <v>111</v>
      </c>
      <c r="C521" s="77">
        <f>'Igneous input'!F505</f>
        <v>2</v>
      </c>
      <c r="D521" s="76" t="str">
        <f>'Igneous input'!G505</f>
        <v>111-2</v>
      </c>
      <c r="E521" s="77">
        <f>'Igneous input'!H505</f>
        <v>53</v>
      </c>
      <c r="F521" s="77">
        <f>'Igneous input'!I505</f>
        <v>63</v>
      </c>
      <c r="H521" s="80"/>
      <c r="I521" s="80"/>
      <c r="J521" s="135" t="str">
        <f>'Igneous input'!M505</f>
        <v>56h</v>
      </c>
      <c r="K521" t="str">
        <f>'Igneous input'!Q505</f>
        <v>Dunite</v>
      </c>
    </row>
    <row r="522" spans="1:11">
      <c r="A522" s="77" t="str">
        <f>'Igneous input'!D506</f>
        <v>807-C5708B</v>
      </c>
      <c r="B522" s="77">
        <f>'Igneous input'!E506</f>
        <v>111</v>
      </c>
      <c r="C522" s="77">
        <f>'Igneous input'!F506</f>
        <v>2</v>
      </c>
      <c r="D522" s="76" t="str">
        <f>'Igneous input'!G506</f>
        <v>111-2</v>
      </c>
      <c r="E522" s="77">
        <f>'Igneous input'!H506</f>
        <v>63</v>
      </c>
      <c r="F522" s="77">
        <f>'Igneous input'!I506</f>
        <v>89.5</v>
      </c>
      <c r="H522" s="80"/>
      <c r="I522" s="80"/>
      <c r="J522" s="135" t="str">
        <f>'Igneous input'!M506</f>
        <v>56i</v>
      </c>
      <c r="K522" t="str">
        <f>'Igneous input'!Q506</f>
        <v>Harzburgite</v>
      </c>
    </row>
    <row r="523" spans="1:11">
      <c r="A523" s="77" t="str">
        <f>'Igneous input'!D507</f>
        <v>807-C5708B</v>
      </c>
      <c r="B523" s="77">
        <f>'Igneous input'!E507</f>
        <v>111</v>
      </c>
      <c r="C523" s="77">
        <f>'Igneous input'!F507</f>
        <v>3</v>
      </c>
      <c r="D523" s="76" t="str">
        <f>'Igneous input'!G507</f>
        <v>111-3</v>
      </c>
      <c r="E523" s="77">
        <f>'Igneous input'!H507</f>
        <v>0</v>
      </c>
      <c r="F523" s="77">
        <f>'Igneous input'!I507</f>
        <v>81.5</v>
      </c>
      <c r="H523" s="80"/>
      <c r="I523" s="80"/>
      <c r="J523" s="135" t="str">
        <f>'Igneous input'!M507</f>
        <v>56i</v>
      </c>
      <c r="K523" t="str">
        <f>'Igneous input'!Q507</f>
        <v>Harzburgite</v>
      </c>
    </row>
    <row r="524" spans="1:11">
      <c r="A524" s="77" t="str">
        <f>'Igneous input'!D508</f>
        <v>807-C5708B</v>
      </c>
      <c r="B524" s="77">
        <f>'Igneous input'!E508</f>
        <v>111</v>
      </c>
      <c r="C524" s="77">
        <f>'Igneous input'!F508</f>
        <v>4</v>
      </c>
      <c r="D524" s="76" t="str">
        <f>'Igneous input'!G508</f>
        <v>111-4</v>
      </c>
      <c r="E524" s="77">
        <f>'Igneous input'!H508</f>
        <v>0</v>
      </c>
      <c r="F524" s="77">
        <f>'Igneous input'!I508</f>
        <v>98.5</v>
      </c>
      <c r="H524" s="80"/>
      <c r="I524" s="80"/>
      <c r="J524" s="135" t="str">
        <f>'Igneous input'!M508</f>
        <v>56i</v>
      </c>
      <c r="K524" t="str">
        <f>'Igneous input'!Q508</f>
        <v>Harzburgite</v>
      </c>
    </row>
    <row r="525" spans="1:11">
      <c r="A525" s="77" t="str">
        <f>'Igneous input'!D509</f>
        <v>807-C5708B</v>
      </c>
      <c r="B525" s="77">
        <f>'Igneous input'!E509</f>
        <v>112</v>
      </c>
      <c r="C525" s="77">
        <f>'Igneous input'!F509</f>
        <v>1</v>
      </c>
      <c r="D525" s="76" t="str">
        <f>'Igneous input'!G509</f>
        <v>112-1</v>
      </c>
      <c r="E525" s="77">
        <f>'Igneous input'!H509</f>
        <v>0</v>
      </c>
      <c r="F525" s="77">
        <f>'Igneous input'!I509</f>
        <v>74.5</v>
      </c>
      <c r="H525" s="80"/>
      <c r="I525" s="80"/>
      <c r="J525" s="135" t="str">
        <f>'Igneous input'!M509</f>
        <v>56i</v>
      </c>
      <c r="K525" t="str">
        <f>'Igneous input'!Q509</f>
        <v>Harzburgite</v>
      </c>
    </row>
    <row r="526" spans="1:11">
      <c r="A526" s="77" t="str">
        <f>'Igneous input'!D510</f>
        <v>807-C5708B</v>
      </c>
      <c r="B526" s="77">
        <f>'Igneous input'!E510</f>
        <v>112</v>
      </c>
      <c r="C526" s="77">
        <f>'Igneous input'!F510</f>
        <v>2</v>
      </c>
      <c r="D526" s="76" t="str">
        <f>'Igneous input'!G510</f>
        <v>112-2</v>
      </c>
      <c r="E526" s="77">
        <f>'Igneous input'!H510</f>
        <v>0</v>
      </c>
      <c r="F526" s="77">
        <f>'Igneous input'!I510</f>
        <v>86</v>
      </c>
      <c r="H526" s="80"/>
      <c r="I526" s="80"/>
      <c r="J526" s="135" t="str">
        <f>'Igneous input'!M510</f>
        <v>56i</v>
      </c>
      <c r="K526" t="str">
        <f>'Igneous input'!Q510</f>
        <v>Harzburgite</v>
      </c>
    </row>
    <row r="527" spans="1:11">
      <c r="A527" s="77" t="str">
        <f>'Igneous input'!D511</f>
        <v>807-C5708B</v>
      </c>
      <c r="B527" s="77">
        <f>'Igneous input'!E511</f>
        <v>112</v>
      </c>
      <c r="C527" s="77">
        <f>'Igneous input'!F511</f>
        <v>3</v>
      </c>
      <c r="D527" s="76" t="str">
        <f>'Igneous input'!G511</f>
        <v>112-3</v>
      </c>
      <c r="E527" s="77">
        <f>'Igneous input'!H511</f>
        <v>0</v>
      </c>
      <c r="F527" s="77">
        <f>'Igneous input'!I511</f>
        <v>75</v>
      </c>
      <c r="H527" s="80"/>
      <c r="I527" s="80"/>
      <c r="J527" s="135" t="str">
        <f>'Igneous input'!M511</f>
        <v>56i</v>
      </c>
      <c r="K527" t="str">
        <f>'Igneous input'!Q511</f>
        <v>Harzburgite</v>
      </c>
    </row>
    <row r="528" spans="1:11">
      <c r="A528" s="77" t="str">
        <f>'Igneous input'!D512</f>
        <v>807-C5708B</v>
      </c>
      <c r="B528" s="77">
        <f>'Igneous input'!E512</f>
        <v>112</v>
      </c>
      <c r="C528" s="77">
        <f>'Igneous input'!F512</f>
        <v>4</v>
      </c>
      <c r="D528" s="76" t="str">
        <f>'Igneous input'!G512</f>
        <v>112-4</v>
      </c>
      <c r="E528" s="77">
        <f>'Igneous input'!H512</f>
        <v>0</v>
      </c>
      <c r="F528" s="77">
        <f>'Igneous input'!I512</f>
        <v>45.5</v>
      </c>
      <c r="H528" s="80"/>
      <c r="I528" s="80"/>
      <c r="J528" s="135" t="str">
        <f>'Igneous input'!M512</f>
        <v>56i</v>
      </c>
      <c r="K528" t="str">
        <f>'Igneous input'!Q512</f>
        <v>Harzburgite</v>
      </c>
    </row>
    <row r="529" spans="1:11">
      <c r="A529" s="77" t="str">
        <f>'Igneous input'!D513</f>
        <v>807-C5708B</v>
      </c>
      <c r="B529" s="77">
        <f>'Igneous input'!E513</f>
        <v>112</v>
      </c>
      <c r="C529" s="77">
        <f>'Igneous input'!F513</f>
        <v>4</v>
      </c>
      <c r="D529" s="76" t="str">
        <f>'Igneous input'!G513</f>
        <v>112-4</v>
      </c>
      <c r="E529" s="77">
        <f>'Igneous input'!H513</f>
        <v>45.5</v>
      </c>
      <c r="F529" s="77">
        <f>'Igneous input'!I513</f>
        <v>46</v>
      </c>
      <c r="H529" s="80"/>
      <c r="I529" s="80"/>
      <c r="J529" s="135" t="str">
        <f>'Igneous input'!M513</f>
        <v>56i</v>
      </c>
      <c r="K529" t="str">
        <f>'Igneous input'!Q513</f>
        <v>Harzburgite</v>
      </c>
    </row>
    <row r="530" spans="1:11">
      <c r="A530" s="77" t="str">
        <f>'Igneous input'!D514</f>
        <v>807-C5708B</v>
      </c>
      <c r="B530" s="77">
        <f>'Igneous input'!E514</f>
        <v>112</v>
      </c>
      <c r="C530" s="77">
        <f>'Igneous input'!F514</f>
        <v>4</v>
      </c>
      <c r="D530" s="76" t="str">
        <f>'Igneous input'!G514</f>
        <v>112-4</v>
      </c>
      <c r="E530" s="77">
        <f>'Igneous input'!H514</f>
        <v>46</v>
      </c>
      <c r="F530" s="77">
        <f>'Igneous input'!I514</f>
        <v>93.5</v>
      </c>
      <c r="H530" s="80"/>
      <c r="I530" s="80"/>
      <c r="J530" s="135" t="str">
        <f>'Igneous input'!M514</f>
        <v>56j</v>
      </c>
      <c r="K530" t="str">
        <f>'Igneous input'!Q514</f>
        <v>Anorthosite</v>
      </c>
    </row>
    <row r="531" spans="1:11">
      <c r="A531" s="77" t="str">
        <f>'Igneous input'!D515</f>
        <v>807-C5708B</v>
      </c>
      <c r="B531" s="77">
        <f>'Igneous input'!E515</f>
        <v>113</v>
      </c>
      <c r="C531" s="77">
        <f>'Igneous input'!F515</f>
        <v>1</v>
      </c>
      <c r="D531" s="76" t="str">
        <f>'Igneous input'!G515</f>
        <v>113-1</v>
      </c>
      <c r="E531" s="77">
        <f>'Igneous input'!H515</f>
        <v>0</v>
      </c>
      <c r="F531" s="77">
        <f>'Igneous input'!I515</f>
        <v>66</v>
      </c>
      <c r="H531" s="80"/>
      <c r="I531" s="80"/>
      <c r="J531" s="135" t="str">
        <f>'Igneous input'!M515</f>
        <v>56k</v>
      </c>
      <c r="K531" t="str">
        <f>'Igneous input'!Q515</f>
        <v>Harzburgite</v>
      </c>
    </row>
    <row r="532" spans="1:11">
      <c r="A532" s="77" t="str">
        <f>'Igneous input'!D516</f>
        <v>807-C5708B</v>
      </c>
      <c r="B532" s="77">
        <f>'Igneous input'!E516</f>
        <v>113</v>
      </c>
      <c r="C532" s="77">
        <f>'Igneous input'!F516</f>
        <v>1</v>
      </c>
      <c r="D532" s="76" t="str">
        <f>'Igneous input'!G516</f>
        <v>113-1</v>
      </c>
      <c r="E532" s="77">
        <f>'Igneous input'!H516</f>
        <v>66</v>
      </c>
      <c r="F532" s="77">
        <f>'Igneous input'!I516</f>
        <v>80</v>
      </c>
      <c r="H532" s="80"/>
      <c r="I532" s="80"/>
      <c r="J532" s="135" t="str">
        <f>'Igneous input'!M516</f>
        <v>57a</v>
      </c>
      <c r="K532" t="str">
        <f>'Igneous input'!Q516</f>
        <v>Dunite</v>
      </c>
    </row>
    <row r="533" spans="1:11">
      <c r="A533" s="77" t="str">
        <f>'Igneous input'!D517</f>
        <v>807-C5708B</v>
      </c>
      <c r="B533" s="77">
        <f>'Igneous input'!E517</f>
        <v>113</v>
      </c>
      <c r="C533" s="77">
        <f>'Igneous input'!F517</f>
        <v>2</v>
      </c>
      <c r="D533" s="76" t="str">
        <f>'Igneous input'!G517</f>
        <v>113-2</v>
      </c>
      <c r="E533" s="77">
        <f>'Igneous input'!H517</f>
        <v>0</v>
      </c>
      <c r="F533" s="77">
        <f>'Igneous input'!I517</f>
        <v>84</v>
      </c>
      <c r="H533" s="80"/>
      <c r="I533" s="80"/>
      <c r="J533" s="135" t="str">
        <f>'Igneous input'!M517</f>
        <v>57a</v>
      </c>
      <c r="K533" t="str">
        <f>'Igneous input'!Q517</f>
        <v>Dunite</v>
      </c>
    </row>
    <row r="534" spans="1:11">
      <c r="A534" s="77" t="str">
        <f>'Igneous input'!D518</f>
        <v>807-C5708B</v>
      </c>
      <c r="B534" s="77">
        <f>'Igneous input'!E518</f>
        <v>113</v>
      </c>
      <c r="C534" s="77">
        <f>'Igneous input'!F518</f>
        <v>3</v>
      </c>
      <c r="D534" s="76" t="str">
        <f>'Igneous input'!G518</f>
        <v>113-3</v>
      </c>
      <c r="E534" s="77">
        <f>'Igneous input'!H518</f>
        <v>0</v>
      </c>
      <c r="F534" s="77">
        <f>'Igneous input'!I518</f>
        <v>65</v>
      </c>
      <c r="H534" s="80"/>
      <c r="I534" s="80"/>
      <c r="J534" s="135" t="str">
        <f>'Igneous input'!M518</f>
        <v>57a</v>
      </c>
      <c r="K534" t="str">
        <f>'Igneous input'!Q518</f>
        <v>Dunite</v>
      </c>
    </row>
    <row r="535" spans="1:11">
      <c r="A535" s="77" t="str">
        <f>'Igneous input'!D519</f>
        <v>807-C5708B</v>
      </c>
      <c r="B535" s="77">
        <f>'Igneous input'!E519</f>
        <v>113</v>
      </c>
      <c r="C535" s="77">
        <f>'Igneous input'!F519</f>
        <v>4</v>
      </c>
      <c r="D535" s="76" t="str">
        <f>'Igneous input'!G519</f>
        <v>113-4</v>
      </c>
      <c r="E535" s="77">
        <f>'Igneous input'!H519</f>
        <v>0</v>
      </c>
      <c r="F535" s="77">
        <f>'Igneous input'!I519</f>
        <v>41</v>
      </c>
      <c r="H535" s="80"/>
      <c r="I535" s="80"/>
      <c r="J535" s="135" t="str">
        <f>'Igneous input'!M519</f>
        <v>57a</v>
      </c>
      <c r="K535" t="str">
        <f>'Igneous input'!Q519</f>
        <v>Dunite</v>
      </c>
    </row>
    <row r="536" spans="1:11">
      <c r="A536" s="77" t="str">
        <f>'Igneous input'!D520</f>
        <v>807-C5708B</v>
      </c>
      <c r="B536" s="77">
        <f>'Igneous input'!E520</f>
        <v>113</v>
      </c>
      <c r="C536" s="77">
        <f>'Igneous input'!F520</f>
        <v>4</v>
      </c>
      <c r="D536" s="76" t="str">
        <f>'Igneous input'!G520</f>
        <v>113-4</v>
      </c>
      <c r="E536" s="77">
        <f>'Igneous input'!H520</f>
        <v>41</v>
      </c>
      <c r="F536" s="77">
        <f>'Igneous input'!I520</f>
        <v>45</v>
      </c>
      <c r="H536" s="80"/>
      <c r="I536" s="80"/>
      <c r="J536" s="135" t="str">
        <f>'Igneous input'!M520</f>
        <v>57b</v>
      </c>
      <c r="K536" t="str">
        <f>'Igneous input'!Q520</f>
        <v>Olivine gabbro</v>
      </c>
    </row>
    <row r="537" spans="1:11">
      <c r="A537" s="77" t="str">
        <f>'Igneous input'!D521</f>
        <v>807-C5708B</v>
      </c>
      <c r="B537" s="77">
        <f>'Igneous input'!E521</f>
        <v>113</v>
      </c>
      <c r="C537" s="77">
        <f>'Igneous input'!F521</f>
        <v>4</v>
      </c>
      <c r="D537" s="76" t="str">
        <f>'Igneous input'!G521</f>
        <v>113-4</v>
      </c>
      <c r="E537" s="77">
        <f>'Igneous input'!H521</f>
        <v>45</v>
      </c>
      <c r="F537" s="77">
        <f>'Igneous input'!I521</f>
        <v>94.5</v>
      </c>
      <c r="H537" s="80"/>
      <c r="I537" s="80"/>
      <c r="J537" s="135" t="str">
        <f>'Igneous input'!M521</f>
        <v>57c</v>
      </c>
      <c r="K537" t="str">
        <f>'Igneous input'!Q521</f>
        <v>Orthopyroxene-bearing  Dunite</v>
      </c>
    </row>
    <row r="538" spans="1:11">
      <c r="A538" s="77" t="str">
        <f>'Igneous input'!D522</f>
        <v>807-C5708B</v>
      </c>
      <c r="B538" s="77">
        <f>'Igneous input'!E522</f>
        <v>114</v>
      </c>
      <c r="C538" s="77">
        <f>'Igneous input'!F522</f>
        <v>1</v>
      </c>
      <c r="D538" s="76" t="str">
        <f>'Igneous input'!G522</f>
        <v>114-1</v>
      </c>
      <c r="E538" s="77">
        <f>'Igneous input'!H522</f>
        <v>0</v>
      </c>
      <c r="F538" s="77">
        <f>'Igneous input'!I522</f>
        <v>22</v>
      </c>
      <c r="H538" s="80"/>
      <c r="I538" s="80"/>
      <c r="J538" s="135" t="str">
        <f>'Igneous input'!M522</f>
        <v>57c</v>
      </c>
      <c r="K538" t="str">
        <f>'Igneous input'!Q522</f>
        <v>Orthopyroxene-bearing  Dunite</v>
      </c>
    </row>
    <row r="539" spans="1:11">
      <c r="A539" s="77" t="str">
        <f>'Igneous input'!D523</f>
        <v>807-C5708B</v>
      </c>
      <c r="B539" s="77">
        <f>'Igneous input'!E523</f>
        <v>114</v>
      </c>
      <c r="C539" s="77">
        <f>'Igneous input'!F523</f>
        <v>1</v>
      </c>
      <c r="D539" s="76" t="str">
        <f>'Igneous input'!G523</f>
        <v>114-1</v>
      </c>
      <c r="E539" s="77">
        <f>'Igneous input'!H523</f>
        <v>22</v>
      </c>
      <c r="F539" s="77">
        <f>'Igneous input'!I523</f>
        <v>87</v>
      </c>
      <c r="H539" s="80"/>
      <c r="I539" s="80"/>
      <c r="J539" s="135">
        <f>'Igneous input'!M523</f>
        <v>58</v>
      </c>
      <c r="K539" t="str">
        <f>'Igneous input'!Q523</f>
        <v>Dunite</v>
      </c>
    </row>
    <row r="540" spans="1:11">
      <c r="A540" s="77" t="str">
        <f>'Igneous input'!D524</f>
        <v>807-C5708B</v>
      </c>
      <c r="B540" s="77">
        <f>'Igneous input'!E524</f>
        <v>114</v>
      </c>
      <c r="C540" s="77">
        <f>'Igneous input'!F524</f>
        <v>1</v>
      </c>
      <c r="D540" s="76" t="str">
        <f>'Igneous input'!G524</f>
        <v>114-1</v>
      </c>
      <c r="E540" s="77">
        <f>'Igneous input'!H524</f>
        <v>87</v>
      </c>
      <c r="F540" s="77">
        <f>'Igneous input'!I524</f>
        <v>95.5</v>
      </c>
      <c r="H540" s="80"/>
      <c r="I540" s="80"/>
      <c r="J540" s="135">
        <f>'Igneous input'!M524</f>
        <v>59</v>
      </c>
      <c r="K540" t="str">
        <f>'Igneous input'!Q524</f>
        <v>Harzburgite</v>
      </c>
    </row>
    <row r="541" spans="1:11">
      <c r="A541" s="77" t="str">
        <f>'Igneous input'!D525</f>
        <v>807-C5708B</v>
      </c>
      <c r="B541" s="77">
        <f>'Igneous input'!E525</f>
        <v>114</v>
      </c>
      <c r="C541" s="77">
        <f>'Igneous input'!F525</f>
        <v>2</v>
      </c>
      <c r="D541" s="76" t="str">
        <f>'Igneous input'!G525</f>
        <v>114-2</v>
      </c>
      <c r="E541" s="77">
        <f>'Igneous input'!H525</f>
        <v>0</v>
      </c>
      <c r="F541" s="77">
        <f>'Igneous input'!I525</f>
        <v>86</v>
      </c>
      <c r="H541" s="80"/>
      <c r="I541" s="80"/>
      <c r="J541" s="135">
        <f>'Igneous input'!M525</f>
        <v>59</v>
      </c>
      <c r="K541" t="str">
        <f>'Igneous input'!Q525</f>
        <v>Harzburgite</v>
      </c>
    </row>
    <row r="542" spans="1:11">
      <c r="A542" s="77" t="str">
        <f>'Igneous input'!D526</f>
        <v>807-C5708B</v>
      </c>
      <c r="B542" s="77">
        <f>'Igneous input'!E526</f>
        <v>114</v>
      </c>
      <c r="C542" s="77">
        <f>'Igneous input'!F526</f>
        <v>3</v>
      </c>
      <c r="D542" s="76" t="str">
        <f>'Igneous input'!G526</f>
        <v>114-3</v>
      </c>
      <c r="E542" s="77">
        <f>'Igneous input'!H526</f>
        <v>0</v>
      </c>
      <c r="F542" s="77">
        <f>'Igneous input'!I526</f>
        <v>82.5</v>
      </c>
      <c r="H542" s="80"/>
      <c r="I542" s="80"/>
      <c r="J542" s="135">
        <f>'Igneous input'!M526</f>
        <v>59</v>
      </c>
      <c r="K542" t="str">
        <f>'Igneous input'!Q526</f>
        <v>Harzburgite</v>
      </c>
    </row>
    <row r="543" spans="1:11">
      <c r="A543" s="77" t="str">
        <f>'Igneous input'!D527</f>
        <v>807-C5708B</v>
      </c>
      <c r="B543" s="77">
        <f>'Igneous input'!E527</f>
        <v>114</v>
      </c>
      <c r="C543" s="77">
        <f>'Igneous input'!F527</f>
        <v>4</v>
      </c>
      <c r="D543" s="76" t="str">
        <f>'Igneous input'!G527</f>
        <v>114-4</v>
      </c>
      <c r="E543" s="77">
        <f>'Igneous input'!H527</f>
        <v>0</v>
      </c>
      <c r="F543" s="77">
        <f>'Igneous input'!I527</f>
        <v>41</v>
      </c>
      <c r="H543" s="80"/>
      <c r="I543" s="80"/>
      <c r="J543" s="135">
        <f>'Igneous input'!M527</f>
        <v>60</v>
      </c>
      <c r="K543" t="str">
        <f>'Igneous input'!Q527</f>
        <v>Dunite</v>
      </c>
    </row>
    <row r="544" spans="1:11">
      <c r="A544" s="77" t="str">
        <f>'Igneous input'!D528</f>
        <v>807-C5708B</v>
      </c>
      <c r="B544" s="77">
        <f>'Igneous input'!E528</f>
        <v>114</v>
      </c>
      <c r="C544" s="77">
        <f>'Igneous input'!F528</f>
        <v>4</v>
      </c>
      <c r="D544" s="76" t="str">
        <f>'Igneous input'!G528</f>
        <v>114-4</v>
      </c>
      <c r="E544" s="77">
        <f>'Igneous input'!H528</f>
        <v>41</v>
      </c>
      <c r="F544" s="77">
        <f>'Igneous input'!I528</f>
        <v>51</v>
      </c>
      <c r="H544" s="80"/>
      <c r="I544" s="80"/>
      <c r="J544" s="135" t="str">
        <f>'Igneous input'!M528</f>
        <v>61a</v>
      </c>
      <c r="K544" t="str">
        <f>'Igneous input'!Q528</f>
        <v>Harzburgite</v>
      </c>
    </row>
    <row r="545" spans="1:11">
      <c r="A545" s="77" t="str">
        <f>'Igneous input'!D529</f>
        <v>807-C5708B</v>
      </c>
      <c r="B545" s="77">
        <f>'Igneous input'!E529</f>
        <v>115</v>
      </c>
      <c r="C545" s="77">
        <f>'Igneous input'!F529</f>
        <v>1</v>
      </c>
      <c r="D545" s="76" t="str">
        <f>'Igneous input'!G529</f>
        <v>115-1</v>
      </c>
      <c r="E545" s="77">
        <f>'Igneous input'!H529</f>
        <v>0</v>
      </c>
      <c r="F545" s="77">
        <f>'Igneous input'!I529</f>
        <v>87.5</v>
      </c>
      <c r="H545" s="80"/>
      <c r="I545" s="80"/>
      <c r="J545" s="135" t="str">
        <f>'Igneous input'!M529</f>
        <v>61a</v>
      </c>
      <c r="K545" t="str">
        <f>'Igneous input'!Q529</f>
        <v>Harzburgite</v>
      </c>
    </row>
    <row r="546" spans="1:11">
      <c r="A546" s="77" t="str">
        <f>'Igneous input'!D530</f>
        <v>807-C5708B</v>
      </c>
      <c r="B546" s="77">
        <f>'Igneous input'!E530</f>
        <v>115</v>
      </c>
      <c r="C546" s="77">
        <f>'Igneous input'!F530</f>
        <v>1</v>
      </c>
      <c r="D546" s="76" t="str">
        <f>'Igneous input'!G530</f>
        <v>115-1</v>
      </c>
      <c r="E546" s="77">
        <f>'Igneous input'!H530</f>
        <v>87.5</v>
      </c>
      <c r="F546" s="77">
        <f>'Igneous input'!I530</f>
        <v>88.5</v>
      </c>
      <c r="H546" s="80"/>
      <c r="I546" s="80"/>
      <c r="J546" s="135" t="str">
        <f>'Igneous input'!M530</f>
        <v>61b</v>
      </c>
      <c r="K546" t="str">
        <f>'Igneous input'!Q530</f>
        <v>Olivine gabbro</v>
      </c>
    </row>
    <row r="547" spans="1:11">
      <c r="A547" s="77" t="str">
        <f>'Igneous input'!D531</f>
        <v>807-C5708B</v>
      </c>
      <c r="B547" s="77">
        <f>'Igneous input'!E531</f>
        <v>115</v>
      </c>
      <c r="C547" s="77">
        <f>'Igneous input'!F531</f>
        <v>1</v>
      </c>
      <c r="D547" s="76" t="str">
        <f>'Igneous input'!G531</f>
        <v>115-1</v>
      </c>
      <c r="E547" s="77">
        <f>'Igneous input'!H531</f>
        <v>88.5</v>
      </c>
      <c r="F547" s="77">
        <f>'Igneous input'!I531</f>
        <v>97.5</v>
      </c>
      <c r="H547" s="80"/>
      <c r="I547" s="80"/>
      <c r="J547" s="135" t="str">
        <f>'Igneous input'!M531</f>
        <v>61c</v>
      </c>
      <c r="K547" t="str">
        <f>'Igneous input'!Q531</f>
        <v>Harzburgite</v>
      </c>
    </row>
    <row r="548" spans="1:11">
      <c r="A548" s="77" t="str">
        <f>'Igneous input'!D532</f>
        <v>807-C5708B</v>
      </c>
      <c r="B548" s="77">
        <f>'Igneous input'!E532</f>
        <v>115</v>
      </c>
      <c r="C548" s="77">
        <f>'Igneous input'!F532</f>
        <v>2</v>
      </c>
      <c r="D548" s="76" t="str">
        <f>'Igneous input'!G532</f>
        <v>115-2</v>
      </c>
      <c r="E548" s="77">
        <f>'Igneous input'!H532</f>
        <v>0</v>
      </c>
      <c r="F548" s="77">
        <f>'Igneous input'!I532</f>
        <v>56.5</v>
      </c>
      <c r="H548" s="80"/>
      <c r="I548" s="80"/>
      <c r="J548" s="135" t="str">
        <f>'Igneous input'!M532</f>
        <v>61c</v>
      </c>
      <c r="K548" t="str">
        <f>'Igneous input'!Q532</f>
        <v>Harzburgite</v>
      </c>
    </row>
    <row r="549" spans="1:11">
      <c r="A549" s="77" t="str">
        <f>'Igneous input'!D533</f>
        <v>807-C5708B</v>
      </c>
      <c r="B549" s="77">
        <f>'Igneous input'!E533</f>
        <v>115</v>
      </c>
      <c r="C549" s="77">
        <f>'Igneous input'!F533</f>
        <v>3</v>
      </c>
      <c r="D549" s="76" t="str">
        <f>'Igneous input'!G533</f>
        <v>115-3</v>
      </c>
      <c r="E549" s="77">
        <f>'Igneous input'!H533</f>
        <v>0</v>
      </c>
      <c r="F549" s="77">
        <f>'Igneous input'!I533</f>
        <v>79</v>
      </c>
      <c r="H549" s="80"/>
      <c r="I549" s="80"/>
      <c r="J549" s="135" t="str">
        <f>'Igneous input'!M533</f>
        <v>61c</v>
      </c>
      <c r="K549" t="str">
        <f>'Igneous input'!Q533</f>
        <v>Harzburgite</v>
      </c>
    </row>
    <row r="550" spans="1:11">
      <c r="A550" s="77" t="str">
        <f>'Igneous input'!D534</f>
        <v>807-C5708B</v>
      </c>
      <c r="B550" s="77">
        <f>'Igneous input'!E534</f>
        <v>115</v>
      </c>
      <c r="C550" s="77">
        <f>'Igneous input'!F534</f>
        <v>3</v>
      </c>
      <c r="D550" s="76" t="str">
        <f>'Igneous input'!G534</f>
        <v>115-3</v>
      </c>
      <c r="E550" s="77">
        <f>'Igneous input'!H534</f>
        <v>79</v>
      </c>
      <c r="F550" s="77">
        <f>'Igneous input'!I534</f>
        <v>90.5</v>
      </c>
      <c r="H550" s="80"/>
      <c r="I550" s="80"/>
      <c r="J550" s="135" t="str">
        <f>'Igneous input'!M534</f>
        <v>61d</v>
      </c>
      <c r="K550" t="str">
        <f>'Igneous input'!Q534</f>
        <v>Troctolite</v>
      </c>
    </row>
    <row r="551" spans="1:11">
      <c r="A551" s="77" t="str">
        <f>'Igneous input'!D535</f>
        <v>807-C5708B</v>
      </c>
      <c r="B551" s="77">
        <f>'Igneous input'!E535</f>
        <v>115</v>
      </c>
      <c r="C551" s="77">
        <f>'Igneous input'!F535</f>
        <v>4</v>
      </c>
      <c r="D551" s="76" t="str">
        <f>'Igneous input'!G535</f>
        <v>115-4</v>
      </c>
      <c r="E551" s="77">
        <f>'Igneous input'!H535</f>
        <v>0</v>
      </c>
      <c r="F551" s="77">
        <f>'Igneous input'!I535</f>
        <v>11</v>
      </c>
      <c r="H551" s="80"/>
      <c r="I551" s="80"/>
      <c r="J551" s="135" t="str">
        <f>'Igneous input'!M535</f>
        <v>61d</v>
      </c>
      <c r="K551" t="str">
        <f>'Igneous input'!Q535</f>
        <v>Troctolite</v>
      </c>
    </row>
    <row r="552" spans="1:11">
      <c r="A552" s="77" t="str">
        <f>'Igneous input'!D536</f>
        <v>807-C5708B</v>
      </c>
      <c r="B552" s="77">
        <f>'Igneous input'!E536</f>
        <v>115</v>
      </c>
      <c r="C552" s="77">
        <f>'Igneous input'!F536</f>
        <v>4</v>
      </c>
      <c r="D552" s="76" t="str">
        <f>'Igneous input'!G536</f>
        <v>115-4</v>
      </c>
      <c r="E552" s="77">
        <f>'Igneous input'!H536</f>
        <v>11</v>
      </c>
      <c r="F552" s="77">
        <f>'Igneous input'!I536</f>
        <v>50.5</v>
      </c>
      <c r="H552" s="80"/>
      <c r="I552" s="80"/>
      <c r="J552" s="135" t="str">
        <f>'Igneous input'!M536</f>
        <v>61e</v>
      </c>
      <c r="K552" t="str">
        <f>'Igneous input'!Q536</f>
        <v>Harzburgite</v>
      </c>
    </row>
    <row r="553" spans="1:11">
      <c r="A553" s="77" t="str">
        <f>'Igneous input'!D537</f>
        <v>807-C5708B</v>
      </c>
      <c r="B553" s="77">
        <f>'Igneous input'!E537</f>
        <v>115</v>
      </c>
      <c r="C553" s="77">
        <f>'Igneous input'!F537</f>
        <v>4</v>
      </c>
      <c r="D553" s="76" t="str">
        <f>'Igneous input'!G537</f>
        <v>115-4</v>
      </c>
      <c r="E553" s="77">
        <f>'Igneous input'!H537</f>
        <v>50.5</v>
      </c>
      <c r="F553" s="77">
        <f>'Igneous input'!I537</f>
        <v>51.5</v>
      </c>
      <c r="H553" s="80"/>
      <c r="I553" s="80"/>
      <c r="J553" s="135" t="str">
        <f>'Igneous input'!M537</f>
        <v>61f</v>
      </c>
      <c r="K553" t="str">
        <f>'Igneous input'!Q537</f>
        <v>Olivine gabbro</v>
      </c>
    </row>
    <row r="554" spans="1:11">
      <c r="A554" s="77" t="str">
        <f>'Igneous input'!D538</f>
        <v>807-C5708B</v>
      </c>
      <c r="B554" s="77">
        <f>'Igneous input'!E538</f>
        <v>115</v>
      </c>
      <c r="C554" s="77">
        <f>'Igneous input'!F538</f>
        <v>4</v>
      </c>
      <c r="D554" s="76" t="str">
        <f>'Igneous input'!G538</f>
        <v>115-4</v>
      </c>
      <c r="E554" s="77">
        <f>'Igneous input'!H538</f>
        <v>51.5</v>
      </c>
      <c r="F554" s="77">
        <f>'Igneous input'!I538</f>
        <v>70.5</v>
      </c>
      <c r="H554" s="80"/>
      <c r="I554" s="80"/>
      <c r="J554" s="135" t="str">
        <f>'Igneous input'!M538</f>
        <v>61g</v>
      </c>
      <c r="K554" t="str">
        <f>'Igneous input'!Q538</f>
        <v>Harzburgite</v>
      </c>
    </row>
    <row r="555" spans="1:11">
      <c r="A555" s="77" t="str">
        <f>'Igneous input'!D539</f>
        <v>807-C5708B</v>
      </c>
      <c r="B555" s="77">
        <f>'Igneous input'!E539</f>
        <v>116</v>
      </c>
      <c r="C555" s="77">
        <f>'Igneous input'!F539</f>
        <v>1</v>
      </c>
      <c r="D555" s="76" t="str">
        <f>'Igneous input'!G539</f>
        <v>116-1</v>
      </c>
      <c r="E555" s="77">
        <f>'Igneous input'!H539</f>
        <v>0</v>
      </c>
      <c r="F555" s="77">
        <f>'Igneous input'!I539</f>
        <v>38</v>
      </c>
      <c r="H555" s="80"/>
      <c r="I555" s="80"/>
      <c r="J555" s="135" t="str">
        <f>'Igneous input'!M539</f>
        <v>61g</v>
      </c>
      <c r="K555" t="str">
        <f>'Igneous input'!Q539</f>
        <v>Harzburgite</v>
      </c>
    </row>
    <row r="556" spans="1:11">
      <c r="A556" s="77" t="str">
        <f>'Igneous input'!D540</f>
        <v>807-C5708B</v>
      </c>
      <c r="B556" s="77">
        <f>'Igneous input'!E540</f>
        <v>116</v>
      </c>
      <c r="C556" s="77">
        <f>'Igneous input'!F540</f>
        <v>1</v>
      </c>
      <c r="D556" s="76" t="str">
        <f>'Igneous input'!G540</f>
        <v>116-1</v>
      </c>
      <c r="E556" s="77">
        <f>'Igneous input'!H540</f>
        <v>38</v>
      </c>
      <c r="F556" s="77">
        <f>'Igneous input'!I540</f>
        <v>38.5</v>
      </c>
      <c r="H556" s="80"/>
      <c r="I556" s="80"/>
      <c r="J556" s="135" t="str">
        <f>'Igneous input'!M540</f>
        <v>61h</v>
      </c>
      <c r="K556" t="str">
        <f>'Igneous input'!Q540</f>
        <v>Olivine gabbro</v>
      </c>
    </row>
    <row r="557" spans="1:11">
      <c r="A557" s="77" t="str">
        <f>'Igneous input'!D541</f>
        <v>807-C5708B</v>
      </c>
      <c r="B557" s="77">
        <f>'Igneous input'!E541</f>
        <v>116</v>
      </c>
      <c r="C557" s="77">
        <f>'Igneous input'!F541</f>
        <v>1</v>
      </c>
      <c r="D557" s="76" t="str">
        <f>'Igneous input'!G541</f>
        <v>116-1</v>
      </c>
      <c r="E557" s="77">
        <f>'Igneous input'!H541</f>
        <v>38.5</v>
      </c>
      <c r="F557" s="77">
        <f>'Igneous input'!I541</f>
        <v>68</v>
      </c>
      <c r="H557" s="80"/>
      <c r="I557" s="80"/>
      <c r="J557" s="135" t="str">
        <f>'Igneous input'!M541</f>
        <v>61i</v>
      </c>
      <c r="K557" t="str">
        <f>'Igneous input'!Q541</f>
        <v>Harzburgite</v>
      </c>
    </row>
    <row r="558" spans="1:11">
      <c r="A558" s="77" t="str">
        <f>'Igneous input'!D542</f>
        <v>807-C5708B</v>
      </c>
      <c r="B558" s="77">
        <f>'Igneous input'!E542</f>
        <v>116</v>
      </c>
      <c r="C558" s="77">
        <f>'Igneous input'!F542</f>
        <v>2</v>
      </c>
      <c r="D558" s="76" t="str">
        <f>'Igneous input'!G542</f>
        <v>116-2</v>
      </c>
      <c r="E558" s="77">
        <f>'Igneous input'!H542</f>
        <v>0</v>
      </c>
      <c r="F558" s="77">
        <f>'Igneous input'!I542</f>
        <v>17</v>
      </c>
      <c r="H558" s="80"/>
      <c r="I558" s="80"/>
      <c r="J558" s="135" t="str">
        <f>'Igneous input'!M542</f>
        <v>61i</v>
      </c>
      <c r="K558" t="str">
        <f>'Igneous input'!Q542</f>
        <v>Harzburgite</v>
      </c>
    </row>
    <row r="559" spans="1:11">
      <c r="A559" s="77" t="str">
        <f>'Igneous input'!D543</f>
        <v>807-C5708B</v>
      </c>
      <c r="B559" s="77">
        <f>'Igneous input'!E543</f>
        <v>116</v>
      </c>
      <c r="C559" s="77">
        <f>'Igneous input'!F543</f>
        <v>2</v>
      </c>
      <c r="D559" s="76" t="str">
        <f>'Igneous input'!G543</f>
        <v>116-2</v>
      </c>
      <c r="E559" s="77">
        <f>'Igneous input'!H543</f>
        <v>17</v>
      </c>
      <c r="F559" s="77">
        <f>'Igneous input'!I543</f>
        <v>31</v>
      </c>
      <c r="H559" s="80"/>
      <c r="I559" s="80"/>
      <c r="J559" s="135" t="str">
        <f>'Igneous input'!M543</f>
        <v>61j</v>
      </c>
      <c r="K559" t="str">
        <f>'Igneous input'!Q543</f>
        <v>Poikilitic clinopyroxne-bearing Troctolite</v>
      </c>
    </row>
    <row r="560" spans="1:11">
      <c r="A560" s="77" t="str">
        <f>'Igneous input'!D544</f>
        <v>807-C5708B</v>
      </c>
      <c r="B560" s="77">
        <f>'Igneous input'!E544</f>
        <v>116</v>
      </c>
      <c r="C560" s="77">
        <f>'Igneous input'!F544</f>
        <v>2</v>
      </c>
      <c r="D560" s="76" t="str">
        <f>'Igneous input'!G544</f>
        <v>116-2</v>
      </c>
      <c r="E560" s="77">
        <f>'Igneous input'!H544</f>
        <v>31</v>
      </c>
      <c r="F560" s="77">
        <f>'Igneous input'!I544</f>
        <v>43</v>
      </c>
      <c r="H560" s="80"/>
      <c r="I560" s="80"/>
      <c r="J560" s="135" t="str">
        <f>'Igneous input'!M544</f>
        <v>61k</v>
      </c>
      <c r="K560" t="str">
        <f>'Igneous input'!Q544</f>
        <v>Harzburgite</v>
      </c>
    </row>
    <row r="561" spans="1:11">
      <c r="A561" s="77" t="str">
        <f>'Igneous input'!D545</f>
        <v>807-C5708B</v>
      </c>
      <c r="B561" s="77">
        <f>'Igneous input'!E545</f>
        <v>116</v>
      </c>
      <c r="C561" s="77">
        <f>'Igneous input'!F545</f>
        <v>2</v>
      </c>
      <c r="D561" s="76" t="str">
        <f>'Igneous input'!G545</f>
        <v>116-2</v>
      </c>
      <c r="E561" s="77">
        <f>'Igneous input'!H545</f>
        <v>43</v>
      </c>
      <c r="F561" s="77">
        <f>'Igneous input'!I545</f>
        <v>44</v>
      </c>
      <c r="H561" s="80"/>
      <c r="I561" s="80"/>
      <c r="J561" s="135" t="str">
        <f>'Igneous input'!M545</f>
        <v>61l</v>
      </c>
      <c r="K561" t="str">
        <f>'Igneous input'!Q545</f>
        <v>Websterite</v>
      </c>
    </row>
    <row r="562" spans="1:11">
      <c r="A562" s="77" t="str">
        <f>'Igneous input'!D546</f>
        <v>807-C5708B</v>
      </c>
      <c r="B562" s="77">
        <f>'Igneous input'!E546</f>
        <v>116</v>
      </c>
      <c r="C562" s="77">
        <f>'Igneous input'!F546</f>
        <v>2</v>
      </c>
      <c r="D562" s="76" t="str">
        <f>'Igneous input'!G546</f>
        <v>116-2</v>
      </c>
      <c r="E562" s="77">
        <f>'Igneous input'!H546</f>
        <v>44</v>
      </c>
      <c r="F562" s="77">
        <f>'Igneous input'!I546</f>
        <v>50</v>
      </c>
      <c r="H562" s="80"/>
      <c r="I562" s="80"/>
      <c r="J562" s="135" t="str">
        <f>'Igneous input'!M546</f>
        <v>61m</v>
      </c>
      <c r="K562" t="str">
        <f>'Igneous input'!Q546</f>
        <v>Harzburgite</v>
      </c>
    </row>
    <row r="563" spans="1:11">
      <c r="A563" s="77" t="str">
        <f>'Igneous input'!D547</f>
        <v>807-C5708B</v>
      </c>
      <c r="B563" s="77">
        <f>'Igneous input'!E547</f>
        <v>116</v>
      </c>
      <c r="C563" s="77">
        <f>'Igneous input'!F547</f>
        <v>2</v>
      </c>
      <c r="D563" s="76" t="str">
        <f>'Igneous input'!G547</f>
        <v>116-2</v>
      </c>
      <c r="E563" s="77">
        <f>'Igneous input'!H547</f>
        <v>50</v>
      </c>
      <c r="F563" s="77">
        <f>'Igneous input'!I547</f>
        <v>57</v>
      </c>
      <c r="H563" s="80"/>
      <c r="I563" s="80"/>
      <c r="J563" s="135" t="str">
        <f>'Igneous input'!M547</f>
        <v>61n</v>
      </c>
      <c r="K563" t="str">
        <f>'Igneous input'!Q547</f>
        <v>Olivine gabbro</v>
      </c>
    </row>
    <row r="564" spans="1:11">
      <c r="A564" s="77" t="str">
        <f>'Igneous input'!D548</f>
        <v>807-C5708B</v>
      </c>
      <c r="B564" s="77">
        <f>'Igneous input'!E548</f>
        <v>116</v>
      </c>
      <c r="C564" s="77">
        <f>'Igneous input'!F548</f>
        <v>2</v>
      </c>
      <c r="D564" s="76" t="str">
        <f>'Igneous input'!G548</f>
        <v>116-2</v>
      </c>
      <c r="E564" s="77">
        <f>'Igneous input'!H548</f>
        <v>57</v>
      </c>
      <c r="F564" s="77">
        <f>'Igneous input'!I548</f>
        <v>61.5</v>
      </c>
      <c r="H564" s="80"/>
      <c r="I564" s="80"/>
      <c r="J564" s="135" t="str">
        <f>'Igneous input'!M548</f>
        <v>61o</v>
      </c>
      <c r="K564" t="str">
        <f>'Igneous input'!Q548</f>
        <v>Harzburgite</v>
      </c>
    </row>
    <row r="565" spans="1:11" s="105" customFormat="1">
      <c r="A565" s="171" t="str">
        <f>'Igneous input'!D549</f>
        <v>807-C5708B</v>
      </c>
      <c r="B565" s="171">
        <f>'Igneous input'!E549</f>
        <v>116</v>
      </c>
      <c r="C565" s="171">
        <f>'Igneous input'!F549</f>
        <v>3</v>
      </c>
      <c r="D565" s="172" t="str">
        <f>'Igneous input'!G549</f>
        <v>116-3</v>
      </c>
      <c r="E565" s="171">
        <f>'Igneous input'!H549</f>
        <v>0</v>
      </c>
      <c r="F565" s="171">
        <f>'Igneous input'!I549</f>
        <v>4</v>
      </c>
      <c r="G565" s="96"/>
      <c r="H565" s="97"/>
      <c r="I565" s="97"/>
      <c r="J565" s="173" t="str">
        <f>'Igneous input'!M549</f>
        <v>61o</v>
      </c>
      <c r="K565" s="105" t="str">
        <f>'Igneous input'!Q549</f>
        <v>Harzburgite</v>
      </c>
    </row>
    <row r="566" spans="1:11">
      <c r="A566" s="77" t="str">
        <f>'Igneous input'!D550</f>
        <v>807-C5708B</v>
      </c>
      <c r="B566" s="77">
        <f>'Igneous input'!E550</f>
        <v>116</v>
      </c>
      <c r="C566" s="77">
        <f>'Igneous input'!F550</f>
        <v>3</v>
      </c>
      <c r="D566" s="76" t="str">
        <f>'Igneous input'!G550</f>
        <v>116-3</v>
      </c>
      <c r="E566" s="77">
        <f>'Igneous input'!H550</f>
        <v>4</v>
      </c>
      <c r="F566" s="77">
        <f>'Igneous input'!I550</f>
        <v>5</v>
      </c>
      <c r="H566" s="80"/>
      <c r="I566" s="80"/>
      <c r="J566" s="135" t="str">
        <f>'Igneous input'!M550</f>
        <v>61p</v>
      </c>
      <c r="K566" t="str">
        <f>'Igneous input'!Q550</f>
        <v>Olivine gabbro</v>
      </c>
    </row>
    <row r="567" spans="1:11">
      <c r="A567" s="77" t="str">
        <f>'Igneous input'!D551</f>
        <v>807-C5708B</v>
      </c>
      <c r="B567" s="77">
        <f>'Igneous input'!E551</f>
        <v>116</v>
      </c>
      <c r="C567" s="77">
        <f>'Igneous input'!F551</f>
        <v>3</v>
      </c>
      <c r="D567" s="76" t="str">
        <f>'Igneous input'!G551</f>
        <v>116-3</v>
      </c>
      <c r="E567" s="77">
        <f>'Igneous input'!H551</f>
        <v>5</v>
      </c>
      <c r="F567" s="77">
        <f>'Igneous input'!I551</f>
        <v>52</v>
      </c>
      <c r="H567" s="80"/>
      <c r="I567" s="80"/>
      <c r="J567" s="135" t="str">
        <f>'Igneous input'!M551</f>
        <v>61q</v>
      </c>
      <c r="K567" t="str">
        <f>'Igneous input'!Q551</f>
        <v>Harzburgite</v>
      </c>
    </row>
    <row r="568" spans="1:11">
      <c r="A568" s="77" t="str">
        <f>'Igneous input'!D552</f>
        <v>807-C5708B</v>
      </c>
      <c r="B568" s="77">
        <f>'Igneous input'!E552</f>
        <v>116</v>
      </c>
      <c r="C568" s="77">
        <f>'Igneous input'!F552</f>
        <v>3</v>
      </c>
      <c r="D568" s="76" t="str">
        <f>'Igneous input'!G552</f>
        <v>116-3</v>
      </c>
      <c r="E568" s="77">
        <f>'Igneous input'!H552</f>
        <v>52</v>
      </c>
      <c r="F568" s="77">
        <f>'Igneous input'!I552</f>
        <v>58</v>
      </c>
      <c r="H568" s="80"/>
      <c r="I568" s="80"/>
      <c r="J568" s="135" t="str">
        <f>'Igneous input'!M552</f>
        <v>61r</v>
      </c>
      <c r="K568" t="str">
        <f>'Igneous input'!Q552</f>
        <v>Dunite</v>
      </c>
    </row>
    <row r="569" spans="1:11">
      <c r="A569" s="77" t="str">
        <f>'Igneous input'!D553</f>
        <v>807-C5708B</v>
      </c>
      <c r="B569" s="77">
        <f>'Igneous input'!E553</f>
        <v>116</v>
      </c>
      <c r="C569" s="77">
        <f>'Igneous input'!F553</f>
        <v>3</v>
      </c>
      <c r="D569" s="76" t="str">
        <f>'Igneous input'!G553</f>
        <v>116-3</v>
      </c>
      <c r="E569" s="77">
        <f>'Igneous input'!H553</f>
        <v>58</v>
      </c>
      <c r="F569" s="77">
        <f>'Igneous input'!I553</f>
        <v>65.5</v>
      </c>
      <c r="H569" s="80"/>
      <c r="I569" s="80"/>
      <c r="J569" s="135" t="str">
        <f>'Igneous input'!M553</f>
        <v>61s</v>
      </c>
      <c r="K569" t="str">
        <f>'Igneous input'!Q553</f>
        <v>Websterite</v>
      </c>
    </row>
    <row r="570" spans="1:11">
      <c r="A570" s="77" t="str">
        <f>'Igneous input'!D554</f>
        <v>807-C5708B</v>
      </c>
      <c r="B570" s="77">
        <f>'Igneous input'!E554</f>
        <v>117</v>
      </c>
      <c r="C570" s="77">
        <f>'Igneous input'!F554</f>
        <v>1</v>
      </c>
      <c r="D570" s="76" t="str">
        <f>'Igneous input'!G554</f>
        <v>117-1</v>
      </c>
      <c r="E570" s="77">
        <f>'Igneous input'!H554</f>
        <v>0</v>
      </c>
      <c r="F570" s="77">
        <f>'Igneous input'!I554</f>
        <v>95</v>
      </c>
      <c r="H570" s="80"/>
      <c r="I570" s="80"/>
      <c r="J570" s="135" t="str">
        <f>'Igneous input'!M554</f>
        <v>61t</v>
      </c>
      <c r="K570" t="str">
        <f>'Igneous input'!Q554</f>
        <v>Harzburgite</v>
      </c>
    </row>
    <row r="571" spans="1:11">
      <c r="A571" s="77" t="str">
        <f>'Igneous input'!D555</f>
        <v>807-C5708B</v>
      </c>
      <c r="B571" s="77">
        <f>'Igneous input'!E555</f>
        <v>118</v>
      </c>
      <c r="C571" s="77">
        <f>'Igneous input'!F555</f>
        <v>1</v>
      </c>
      <c r="D571" s="76" t="str">
        <f>'Igneous input'!G555</f>
        <v>118-1</v>
      </c>
      <c r="E571" s="77">
        <f>'Igneous input'!H555</f>
        <v>0</v>
      </c>
      <c r="F571" s="77">
        <f>'Igneous input'!I555</f>
        <v>24</v>
      </c>
      <c r="H571" s="80"/>
      <c r="I571" s="80"/>
      <c r="J571" s="135" t="str">
        <f>'Igneous input'!M555</f>
        <v>61t</v>
      </c>
      <c r="K571" t="str">
        <f>'Igneous input'!Q555</f>
        <v>Harzburgite</v>
      </c>
    </row>
    <row r="572" spans="1:11">
      <c r="A572" s="77" t="str">
        <f>'Igneous input'!D556</f>
        <v>807-C5708B</v>
      </c>
      <c r="B572" s="77">
        <f>'Igneous input'!E556</f>
        <v>118</v>
      </c>
      <c r="C572" s="77">
        <f>'Igneous input'!F556</f>
        <v>1</v>
      </c>
      <c r="D572" s="76" t="str">
        <f>'Igneous input'!G556</f>
        <v>118-1</v>
      </c>
      <c r="E572" s="77">
        <f>'Igneous input'!H556</f>
        <v>24</v>
      </c>
      <c r="F572" s="77">
        <f>'Igneous input'!I556</f>
        <v>25</v>
      </c>
      <c r="H572" s="80"/>
      <c r="I572" s="80"/>
      <c r="J572" s="135" t="str">
        <f>'Igneous input'!M556</f>
        <v>61u</v>
      </c>
      <c r="K572" t="str">
        <f>'Igneous input'!Q556</f>
        <v>Websterite</v>
      </c>
    </row>
    <row r="573" spans="1:11">
      <c r="A573" s="77" t="str">
        <f>'Igneous input'!D557</f>
        <v>807-C5708B</v>
      </c>
      <c r="B573" s="77">
        <f>'Igneous input'!E557</f>
        <v>118</v>
      </c>
      <c r="C573" s="77">
        <f>'Igneous input'!F557</f>
        <v>1</v>
      </c>
      <c r="D573" s="76" t="str">
        <f>'Igneous input'!G557</f>
        <v>118-1</v>
      </c>
      <c r="E573" s="77">
        <f>'Igneous input'!H557</f>
        <v>25</v>
      </c>
      <c r="F573" s="77">
        <f>'Igneous input'!I557</f>
        <v>78.5</v>
      </c>
      <c r="H573" s="80"/>
      <c r="I573" s="80"/>
      <c r="J573" s="135" t="str">
        <f>'Igneous input'!M557</f>
        <v>61v</v>
      </c>
      <c r="K573" t="str">
        <f>'Igneous input'!Q557</f>
        <v>Harzburgite</v>
      </c>
    </row>
    <row r="574" spans="1:11">
      <c r="A574" s="77" t="str">
        <f>'Igneous input'!D558</f>
        <v>807-C5708B</v>
      </c>
      <c r="B574" s="77">
        <f>'Igneous input'!E558</f>
        <v>118</v>
      </c>
      <c r="C574" s="77">
        <f>'Igneous input'!F558</f>
        <v>2</v>
      </c>
      <c r="D574" s="76" t="str">
        <f>'Igneous input'!G558</f>
        <v>118-2</v>
      </c>
      <c r="E574" s="77">
        <f>'Igneous input'!H558</f>
        <v>0</v>
      </c>
      <c r="F574" s="77">
        <f>'Igneous input'!I558</f>
        <v>89</v>
      </c>
      <c r="H574" s="80"/>
      <c r="I574" s="80"/>
      <c r="J574" s="135" t="str">
        <f>'Igneous input'!M558</f>
        <v>61v</v>
      </c>
      <c r="K574" t="str">
        <f>'Igneous input'!Q558</f>
        <v>Harzburgite</v>
      </c>
    </row>
    <row r="575" spans="1:11">
      <c r="A575" s="77" t="str">
        <f>'Igneous input'!D559</f>
        <v>807-C5708B</v>
      </c>
      <c r="B575" s="77">
        <f>'Igneous input'!E559</f>
        <v>118</v>
      </c>
      <c r="C575" s="77">
        <f>'Igneous input'!F559</f>
        <v>3</v>
      </c>
      <c r="D575" s="76" t="str">
        <f>'Igneous input'!G559</f>
        <v>118-3</v>
      </c>
      <c r="E575" s="77">
        <f>'Igneous input'!H559</f>
        <v>0</v>
      </c>
      <c r="F575" s="77">
        <f>'Igneous input'!I559</f>
        <v>86.5</v>
      </c>
      <c r="H575" s="80"/>
      <c r="I575" s="80"/>
      <c r="J575" s="135" t="str">
        <f>'Igneous input'!M559</f>
        <v>61v</v>
      </c>
      <c r="K575" t="str">
        <f>'Igneous input'!Q559</f>
        <v>Harzburgite</v>
      </c>
    </row>
    <row r="576" spans="1:11">
      <c r="A576" s="77" t="str">
        <f>'Igneous input'!D560</f>
        <v>807-C5708B</v>
      </c>
      <c r="B576" s="77">
        <f>'Igneous input'!E560</f>
        <v>118</v>
      </c>
      <c r="C576" s="77">
        <f>'Igneous input'!F560</f>
        <v>4</v>
      </c>
      <c r="D576" s="76" t="str">
        <f>'Igneous input'!G560</f>
        <v>118-4</v>
      </c>
      <c r="E576" s="77">
        <f>'Igneous input'!H560</f>
        <v>0</v>
      </c>
      <c r="F576" s="77">
        <f>'Igneous input'!I560</f>
        <v>57.5</v>
      </c>
      <c r="H576" s="80"/>
      <c r="I576" s="80"/>
      <c r="J576" s="135" t="str">
        <f>'Igneous input'!M560</f>
        <v>61v</v>
      </c>
      <c r="K576" t="str">
        <f>'Igneous input'!Q560</f>
        <v>Harzburgite</v>
      </c>
    </row>
    <row r="577" spans="1:11">
      <c r="A577" s="77" t="str">
        <f>'Igneous input'!D561</f>
        <v>807-C5708B</v>
      </c>
      <c r="B577" s="77">
        <f>'Igneous input'!E561</f>
        <v>119</v>
      </c>
      <c r="C577" s="77">
        <f>'Igneous input'!F561</f>
        <v>1</v>
      </c>
      <c r="D577" s="76" t="str">
        <f>'Igneous input'!G561</f>
        <v>119-1</v>
      </c>
      <c r="E577" s="77">
        <f>'Igneous input'!H561</f>
        <v>0</v>
      </c>
      <c r="F577" s="77">
        <f>'Igneous input'!I561</f>
        <v>79</v>
      </c>
      <c r="H577" s="80"/>
      <c r="I577" s="80"/>
      <c r="J577" s="135" t="str">
        <f>'Igneous input'!M561</f>
        <v>61v</v>
      </c>
      <c r="K577" t="str">
        <f>'Igneous input'!Q561</f>
        <v>Harzburgite</v>
      </c>
    </row>
    <row r="578" spans="1:11">
      <c r="A578" s="77" t="str">
        <f>'Igneous input'!D562</f>
        <v>807-C5708B</v>
      </c>
      <c r="B578" s="77">
        <f>'Igneous input'!E562</f>
        <v>119</v>
      </c>
      <c r="C578" s="77">
        <f>'Igneous input'!F562</f>
        <v>2</v>
      </c>
      <c r="D578" s="76" t="str">
        <f>'Igneous input'!G562</f>
        <v>119-2</v>
      </c>
      <c r="E578" s="77">
        <f>'Igneous input'!H562</f>
        <v>0</v>
      </c>
      <c r="F578" s="77">
        <f>'Igneous input'!I562</f>
        <v>80</v>
      </c>
      <c r="H578" s="80"/>
      <c r="I578" s="80"/>
      <c r="J578" s="135" t="str">
        <f>'Igneous input'!M562</f>
        <v>61v</v>
      </c>
      <c r="K578" t="str">
        <f>'Igneous input'!Q562</f>
        <v>Harzburgite</v>
      </c>
    </row>
    <row r="579" spans="1:11">
      <c r="A579" s="77" t="str">
        <f>'Igneous input'!D563</f>
        <v>807-C5708B</v>
      </c>
      <c r="B579" s="77">
        <f>'Igneous input'!E563</f>
        <v>119</v>
      </c>
      <c r="C579" s="77">
        <f>'Igneous input'!F563</f>
        <v>3</v>
      </c>
      <c r="D579" s="76" t="str">
        <f>'Igneous input'!G563</f>
        <v>119-3</v>
      </c>
      <c r="E579" s="77">
        <f>'Igneous input'!H563</f>
        <v>0</v>
      </c>
      <c r="F579" s="77">
        <f>'Igneous input'!I563</f>
        <v>57</v>
      </c>
      <c r="H579" s="80"/>
      <c r="I579" s="80"/>
      <c r="J579" s="135" t="str">
        <f>'Igneous input'!M563</f>
        <v>61v</v>
      </c>
      <c r="K579" t="str">
        <f>'Igneous input'!Q563</f>
        <v>Harzburgite</v>
      </c>
    </row>
    <row r="580" spans="1:11">
      <c r="A580" s="77" t="str">
        <f>'Igneous input'!D564</f>
        <v>807-C5708B</v>
      </c>
      <c r="B580" s="77">
        <f>'Igneous input'!E564</f>
        <v>119</v>
      </c>
      <c r="C580" s="77">
        <f>'Igneous input'!F564</f>
        <v>3</v>
      </c>
      <c r="D580" s="76" t="str">
        <f>'Igneous input'!G564</f>
        <v>119-3</v>
      </c>
      <c r="E580" s="77">
        <f>'Igneous input'!H564</f>
        <v>57</v>
      </c>
      <c r="F580" s="77">
        <f>'Igneous input'!I564</f>
        <v>65.5</v>
      </c>
      <c r="H580" s="80"/>
      <c r="I580" s="80"/>
      <c r="J580" s="135" t="str">
        <f>'Igneous input'!M564</f>
        <v>61w</v>
      </c>
      <c r="K580" t="str">
        <f>'Igneous input'!Q564</f>
        <v>Olivine gabbro</v>
      </c>
    </row>
    <row r="581" spans="1:11">
      <c r="A581" s="77" t="str">
        <f>'Igneous input'!D565</f>
        <v>807-C5708B</v>
      </c>
      <c r="B581" s="77">
        <f>'Igneous input'!E565</f>
        <v>119</v>
      </c>
      <c r="C581" s="77">
        <f>'Igneous input'!F565</f>
        <v>3</v>
      </c>
      <c r="D581" s="76" t="str">
        <f>'Igneous input'!G565</f>
        <v>119-3</v>
      </c>
      <c r="E581" s="77">
        <f>'Igneous input'!H565</f>
        <v>65.5</v>
      </c>
      <c r="F581" s="77">
        <f>'Igneous input'!I565</f>
        <v>85</v>
      </c>
      <c r="H581" s="80"/>
      <c r="I581" s="80"/>
      <c r="J581" s="135" t="str">
        <f>'Igneous input'!M565</f>
        <v>61x</v>
      </c>
      <c r="K581" t="str">
        <f>'Igneous input'!Q565</f>
        <v>Harzburgite</v>
      </c>
    </row>
    <row r="582" spans="1:11">
      <c r="A582" s="77" t="str">
        <f>'Igneous input'!D566</f>
        <v>807-C5708B</v>
      </c>
      <c r="B582" s="77">
        <f>'Igneous input'!E566</f>
        <v>119</v>
      </c>
      <c r="C582" s="77">
        <f>'Igneous input'!F566</f>
        <v>4</v>
      </c>
      <c r="D582" s="76" t="str">
        <f>'Igneous input'!G566</f>
        <v>119-4</v>
      </c>
      <c r="E582" s="77">
        <f>'Igneous input'!H566</f>
        <v>0</v>
      </c>
      <c r="F582" s="77">
        <f>'Igneous input'!I566</f>
        <v>56.5</v>
      </c>
      <c r="H582" s="80"/>
      <c r="I582" s="80"/>
      <c r="J582" s="135" t="str">
        <f>'Igneous input'!M566</f>
        <v>61x</v>
      </c>
      <c r="K582" t="str">
        <f>'Igneous input'!Q566</f>
        <v>Harzburgite</v>
      </c>
    </row>
    <row r="583" spans="1:11">
      <c r="A583" s="77" t="str">
        <f>'Igneous input'!D567</f>
        <v>807-C5708B</v>
      </c>
      <c r="B583" s="77">
        <f>'Igneous input'!E567</f>
        <v>120</v>
      </c>
      <c r="C583" s="77">
        <f>'Igneous input'!F567</f>
        <v>1</v>
      </c>
      <c r="D583" s="76" t="str">
        <f>'Igneous input'!G567</f>
        <v>120-1</v>
      </c>
      <c r="E583" s="77">
        <f>'Igneous input'!H567</f>
        <v>0</v>
      </c>
      <c r="F583" s="77">
        <f>'Igneous input'!I567</f>
        <v>42</v>
      </c>
      <c r="H583" s="80"/>
      <c r="I583" s="80"/>
      <c r="J583" s="135" t="str">
        <f>'Igneous input'!M567</f>
        <v>61x</v>
      </c>
      <c r="K583" t="str">
        <f>'Igneous input'!Q567</f>
        <v>Harzburgite</v>
      </c>
    </row>
    <row r="584" spans="1:11">
      <c r="A584" s="77" t="str">
        <f>'Igneous input'!D568</f>
        <v>807-C5708B</v>
      </c>
      <c r="B584" s="77">
        <f>'Igneous input'!E568</f>
        <v>120</v>
      </c>
      <c r="C584" s="77">
        <f>'Igneous input'!F568</f>
        <v>2</v>
      </c>
      <c r="D584" s="76" t="str">
        <f>'Igneous input'!G568</f>
        <v>120-2</v>
      </c>
      <c r="E584" s="77">
        <f>'Igneous input'!H568</f>
        <v>0</v>
      </c>
      <c r="F584" s="77">
        <f>'Igneous input'!I568</f>
        <v>24</v>
      </c>
      <c r="H584" s="80"/>
      <c r="I584" s="80"/>
      <c r="J584" s="135" t="str">
        <f>'Igneous input'!M568</f>
        <v>61x</v>
      </c>
      <c r="K584" t="str">
        <f>'Igneous input'!Q568</f>
        <v>Harzburgite</v>
      </c>
    </row>
    <row r="585" spans="1:11">
      <c r="A585" s="77" t="str">
        <f>'Igneous input'!D569</f>
        <v>807-C5708B</v>
      </c>
      <c r="B585" s="77">
        <f>'Igneous input'!E569</f>
        <v>120</v>
      </c>
      <c r="C585" s="77">
        <f>'Igneous input'!F569</f>
        <v>2</v>
      </c>
      <c r="D585" s="76" t="str">
        <f>'Igneous input'!G569</f>
        <v>120-2</v>
      </c>
      <c r="E585" s="77">
        <f>'Igneous input'!H569</f>
        <v>24</v>
      </c>
      <c r="F585" s="77">
        <f>'Igneous input'!I569</f>
        <v>25</v>
      </c>
      <c r="H585" s="80"/>
      <c r="I585" s="80"/>
      <c r="J585" s="135" t="str">
        <f>'Igneous input'!M569</f>
        <v>61y</v>
      </c>
      <c r="K585" t="str">
        <f>'Igneous input'!Q569</f>
        <v>Olivine-bearing  Clinopyroxenite</v>
      </c>
    </row>
    <row r="586" spans="1:11">
      <c r="A586" s="77" t="str">
        <f>'Igneous input'!D570</f>
        <v>807-C5708B</v>
      </c>
      <c r="B586" s="77">
        <f>'Igneous input'!E570</f>
        <v>120</v>
      </c>
      <c r="C586" s="77">
        <f>'Igneous input'!F570</f>
        <v>2</v>
      </c>
      <c r="D586" s="76" t="str">
        <f>'Igneous input'!G570</f>
        <v>120-2</v>
      </c>
      <c r="E586" s="77">
        <f>'Igneous input'!H570</f>
        <v>25</v>
      </c>
      <c r="F586" s="77">
        <f>'Igneous input'!I570</f>
        <v>94.5</v>
      </c>
      <c r="H586" s="80"/>
      <c r="I586" s="80"/>
      <c r="J586" s="135" t="str">
        <f>'Igneous input'!M570</f>
        <v>61z</v>
      </c>
      <c r="K586" t="str">
        <f>'Igneous input'!Q570</f>
        <v>Harzburgite</v>
      </c>
    </row>
    <row r="587" spans="1:11">
      <c r="A587" s="77" t="str">
        <f>'Igneous input'!D571</f>
        <v>807-C5708B</v>
      </c>
      <c r="B587" s="77">
        <f>'Igneous input'!E571</f>
        <v>120</v>
      </c>
      <c r="C587" s="77">
        <f>'Igneous input'!F571</f>
        <v>3</v>
      </c>
      <c r="D587" s="76" t="str">
        <f>'Igneous input'!G571</f>
        <v>120-3</v>
      </c>
      <c r="E587" s="77">
        <f>'Igneous input'!H571</f>
        <v>0</v>
      </c>
      <c r="F587" s="77">
        <f>'Igneous input'!I571</f>
        <v>6</v>
      </c>
      <c r="J587" s="135" t="str">
        <f>'Igneous input'!M571</f>
        <v>61z</v>
      </c>
      <c r="K587" t="str">
        <f>'Igneous input'!Q571</f>
        <v>Harzburgite</v>
      </c>
    </row>
    <row r="588" spans="1:11">
      <c r="A588" s="77" t="str">
        <f>'Igneous input'!D572</f>
        <v>807-C5708B</v>
      </c>
      <c r="B588" s="77">
        <f>'Igneous input'!E572</f>
        <v>120</v>
      </c>
      <c r="C588" s="77">
        <f>'Igneous input'!F572</f>
        <v>3</v>
      </c>
      <c r="D588" s="76" t="str">
        <f>'Igneous input'!G572</f>
        <v>120-3</v>
      </c>
      <c r="E588" s="77">
        <f>'Igneous input'!H572</f>
        <v>6</v>
      </c>
      <c r="F588" s="77">
        <f>'Igneous input'!I572</f>
        <v>7</v>
      </c>
      <c r="J588" s="135" t="str">
        <f>'Igneous input'!M572</f>
        <v>61aa</v>
      </c>
      <c r="K588" t="str">
        <f>'Igneous input'!Q572</f>
        <v>Websterite</v>
      </c>
    </row>
    <row r="589" spans="1:11">
      <c r="A589" s="77" t="str">
        <f>'Igneous input'!D573</f>
        <v>807-C5708B</v>
      </c>
      <c r="B589" s="77">
        <f>'Igneous input'!E573</f>
        <v>120</v>
      </c>
      <c r="C589" s="77">
        <f>'Igneous input'!F573</f>
        <v>3</v>
      </c>
      <c r="D589" s="76" t="str">
        <f>'Igneous input'!G573</f>
        <v>120-3</v>
      </c>
      <c r="E589" s="77">
        <f>'Igneous input'!H573</f>
        <v>7</v>
      </c>
      <c r="F589" s="77">
        <f>'Igneous input'!I573</f>
        <v>85</v>
      </c>
      <c r="J589" s="135" t="str">
        <f>'Igneous input'!M573</f>
        <v>61ab</v>
      </c>
      <c r="K589" t="str">
        <f>'Igneous input'!Q573</f>
        <v>Harzburgite</v>
      </c>
    </row>
    <row r="590" spans="1:11">
      <c r="A590" s="77" t="str">
        <f>'Igneous input'!D574</f>
        <v>807-C5708B</v>
      </c>
      <c r="B590" s="77">
        <f>'Igneous input'!E574</f>
        <v>120</v>
      </c>
      <c r="C590" s="77">
        <f>'Igneous input'!F574</f>
        <v>4</v>
      </c>
      <c r="D590" s="76" t="str">
        <f>'Igneous input'!G574</f>
        <v>120-4</v>
      </c>
      <c r="E590" s="77">
        <f>'Igneous input'!H574</f>
        <v>0</v>
      </c>
      <c r="F590" s="77">
        <f>'Igneous input'!I574</f>
        <v>21.5</v>
      </c>
      <c r="J590" s="135" t="str">
        <f>'Igneous input'!M574</f>
        <v>61ab</v>
      </c>
      <c r="K590" t="str">
        <f>'Igneous input'!Q574</f>
        <v>Harzburgite</v>
      </c>
    </row>
    <row r="591" spans="1:11">
      <c r="A591" s="77" t="str">
        <f>'Igneous input'!D575</f>
        <v>807-C5708B</v>
      </c>
      <c r="B591" s="77">
        <f>'Igneous input'!E575</f>
        <v>120</v>
      </c>
      <c r="C591" s="77">
        <f>'Igneous input'!F575</f>
        <v>4</v>
      </c>
      <c r="D591" s="76" t="str">
        <f>'Igneous input'!G575</f>
        <v>120-4</v>
      </c>
      <c r="E591" s="77">
        <f>'Igneous input'!H575</f>
        <v>21.5</v>
      </c>
      <c r="F591" s="77">
        <f>'Igneous input'!I575</f>
        <v>22</v>
      </c>
      <c r="J591" s="135" t="str">
        <f>'Igneous input'!M575</f>
        <v>61ac</v>
      </c>
      <c r="K591" t="str">
        <f>'Igneous input'!Q575</f>
        <v>Olivine gabbro</v>
      </c>
    </row>
    <row r="592" spans="1:11">
      <c r="A592" s="77" t="str">
        <f>'Igneous input'!D576</f>
        <v>807-C5708B</v>
      </c>
      <c r="B592" s="77">
        <f>'Igneous input'!E576</f>
        <v>120</v>
      </c>
      <c r="C592" s="77">
        <f>'Igneous input'!F576</f>
        <v>4</v>
      </c>
      <c r="D592" s="76" t="str">
        <f>'Igneous input'!G576</f>
        <v>120-4</v>
      </c>
      <c r="E592" s="77">
        <f>'Igneous input'!H576</f>
        <v>22</v>
      </c>
      <c r="F592" s="77">
        <f>'Igneous input'!I576</f>
        <v>76</v>
      </c>
      <c r="J592" s="135" t="str">
        <f>'Igneous input'!M576</f>
        <v>61ad</v>
      </c>
      <c r="K592" t="str">
        <f>'Igneous input'!Q576</f>
        <v>Harzburgite</v>
      </c>
    </row>
    <row r="593" spans="1:11">
      <c r="A593" s="77" t="str">
        <f>'Igneous input'!D577</f>
        <v>807-C5708B</v>
      </c>
      <c r="B593" s="77">
        <f>'Igneous input'!E577</f>
        <v>120</v>
      </c>
      <c r="C593" s="77">
        <f>'Igneous input'!F577</f>
        <v>4</v>
      </c>
      <c r="D593" s="76" t="str">
        <f>'Igneous input'!G577</f>
        <v>120-4</v>
      </c>
      <c r="E593" s="77">
        <f>'Igneous input'!H577</f>
        <v>76</v>
      </c>
      <c r="F593" s="77">
        <f>'Igneous input'!I577</f>
        <v>77</v>
      </c>
      <c r="J593" s="135" t="str">
        <f>'Igneous input'!M577</f>
        <v>61ae</v>
      </c>
      <c r="K593" t="str">
        <f>'Igneous input'!Q577</f>
        <v>Websterite</v>
      </c>
    </row>
    <row r="594" spans="1:11">
      <c r="A594" s="77" t="str">
        <f>'Igneous input'!D578</f>
        <v>807-C5708B</v>
      </c>
      <c r="B594" s="77">
        <f>'Igneous input'!E578</f>
        <v>120</v>
      </c>
      <c r="C594" s="77">
        <f>'Igneous input'!F578</f>
        <v>4</v>
      </c>
      <c r="D594" s="76" t="str">
        <f>'Igneous input'!G578</f>
        <v>120-4</v>
      </c>
      <c r="E594" s="77">
        <f>'Igneous input'!H578</f>
        <v>77</v>
      </c>
      <c r="F594" s="77">
        <f>'Igneous input'!I578</f>
        <v>87</v>
      </c>
      <c r="J594" s="135" t="str">
        <f>'Igneous input'!M578</f>
        <v>61af</v>
      </c>
      <c r="K594" t="str">
        <f>'Igneous input'!Q578</f>
        <v>Harzburgite</v>
      </c>
    </row>
    <row r="595" spans="1:11">
      <c r="A595" s="77" t="str">
        <f>'Igneous input'!D579</f>
        <v>807-C5708B</v>
      </c>
      <c r="B595" s="77">
        <f>'Igneous input'!E579</f>
        <v>121</v>
      </c>
      <c r="C595" s="77">
        <f>'Igneous input'!F579</f>
        <v>1</v>
      </c>
      <c r="D595" s="76" t="str">
        <f>'Igneous input'!G579</f>
        <v>121-1</v>
      </c>
      <c r="E595" s="77">
        <f>'Igneous input'!H579</f>
        <v>0</v>
      </c>
      <c r="F595" s="77">
        <f>'Igneous input'!I579</f>
        <v>95</v>
      </c>
      <c r="J595" s="135" t="str">
        <f>'Igneous input'!M579</f>
        <v>61af</v>
      </c>
      <c r="K595" t="str">
        <f>'Igneous input'!Q579</f>
        <v>Harzburgite</v>
      </c>
    </row>
    <row r="596" spans="1:11">
      <c r="A596" s="77" t="str">
        <f>'Igneous input'!D580</f>
        <v>807-C5708B</v>
      </c>
      <c r="B596" s="77">
        <f>'Igneous input'!E580</f>
        <v>121</v>
      </c>
      <c r="C596" s="77">
        <f>'Igneous input'!F580</f>
        <v>2</v>
      </c>
      <c r="D596" s="76" t="str">
        <f>'Igneous input'!G580</f>
        <v>121-2</v>
      </c>
      <c r="E596" s="77">
        <f>'Igneous input'!H580</f>
        <v>0</v>
      </c>
      <c r="F596" s="77">
        <f>'Igneous input'!I580</f>
        <v>72</v>
      </c>
      <c r="J596" s="135" t="str">
        <f>'Igneous input'!M580</f>
        <v>61af</v>
      </c>
      <c r="K596" t="str">
        <f>'Igneous input'!Q580</f>
        <v>Harzburgite</v>
      </c>
    </row>
    <row r="597" spans="1:11">
      <c r="A597" s="77" t="str">
        <f>'Igneous input'!D581</f>
        <v>807-C5708B</v>
      </c>
      <c r="B597" s="77">
        <f>'Igneous input'!E581</f>
        <v>121</v>
      </c>
      <c r="C597" s="77">
        <f>'Igneous input'!F581</f>
        <v>3</v>
      </c>
      <c r="D597" s="76" t="str">
        <f>'Igneous input'!G581</f>
        <v>121-3</v>
      </c>
      <c r="E597" s="77">
        <f>'Igneous input'!H581</f>
        <v>0</v>
      </c>
      <c r="F597" s="77">
        <f>'Igneous input'!I581</f>
        <v>70</v>
      </c>
      <c r="J597" s="135" t="str">
        <f>'Igneous input'!M581</f>
        <v>61af</v>
      </c>
      <c r="K597" t="str">
        <f>'Igneous input'!Q581</f>
        <v>Harzburgite</v>
      </c>
    </row>
    <row r="598" spans="1:11">
      <c r="A598" s="77" t="str">
        <f>'Igneous input'!D582</f>
        <v>807-C5708B</v>
      </c>
      <c r="B598" s="77">
        <f>'Igneous input'!E582</f>
        <v>121</v>
      </c>
      <c r="C598" s="77">
        <f>'Igneous input'!F582</f>
        <v>4</v>
      </c>
      <c r="D598" s="76" t="str">
        <f>'Igneous input'!G582</f>
        <v>121-4</v>
      </c>
      <c r="E598" s="77">
        <f>'Igneous input'!H582</f>
        <v>0</v>
      </c>
      <c r="F598" s="77">
        <f>'Igneous input'!I582</f>
        <v>26.5</v>
      </c>
      <c r="J598" s="135" t="str">
        <f>'Igneous input'!M582</f>
        <v>61af</v>
      </c>
      <c r="K598" t="str">
        <f>'Igneous input'!Q582</f>
        <v>Harzburgite</v>
      </c>
    </row>
    <row r="599" spans="1:11">
      <c r="A599" s="77" t="str">
        <f>'Igneous input'!D583</f>
        <v>807-C5708B</v>
      </c>
      <c r="B599" s="77">
        <f>'Igneous input'!E583</f>
        <v>121</v>
      </c>
      <c r="C599" s="77">
        <f>'Igneous input'!F583</f>
        <v>4</v>
      </c>
      <c r="D599" s="76" t="str">
        <f>'Igneous input'!G583</f>
        <v>121-4</v>
      </c>
      <c r="E599" s="77">
        <f>'Igneous input'!H583</f>
        <v>26.5</v>
      </c>
      <c r="F599" s="77">
        <f>'Igneous input'!I583</f>
        <v>27</v>
      </c>
      <c r="J599" s="135" t="str">
        <f>'Igneous input'!M583</f>
        <v>61ag</v>
      </c>
      <c r="K599" t="str">
        <f>'Igneous input'!Q583</f>
        <v>Websterite</v>
      </c>
    </row>
    <row r="600" spans="1:11">
      <c r="A600" s="77" t="str">
        <f>'Igneous input'!D584</f>
        <v>807-C5708B</v>
      </c>
      <c r="B600" s="77">
        <f>'Igneous input'!E584</f>
        <v>121</v>
      </c>
      <c r="C600" s="77">
        <f>'Igneous input'!F584</f>
        <v>4</v>
      </c>
      <c r="D600" s="76" t="str">
        <f>'Igneous input'!G584</f>
        <v>121-4</v>
      </c>
      <c r="E600" s="77">
        <f>'Igneous input'!H584</f>
        <v>27</v>
      </c>
      <c r="F600" s="77">
        <f>'Igneous input'!I584</f>
        <v>67</v>
      </c>
      <c r="J600" s="135" t="str">
        <f>'Igneous input'!M584</f>
        <v>61ah</v>
      </c>
      <c r="K600" t="str">
        <f>'Igneous input'!Q584</f>
        <v>Harzburgite</v>
      </c>
    </row>
    <row r="601" spans="1:11">
      <c r="A601" s="77" t="str">
        <f>'Igneous input'!D585</f>
        <v>807-C5708B</v>
      </c>
      <c r="B601" s="77">
        <f>'Igneous input'!E585</f>
        <v>122</v>
      </c>
      <c r="C601" s="77">
        <f>'Igneous input'!F585</f>
        <v>1</v>
      </c>
      <c r="D601" s="76" t="str">
        <f>'Igneous input'!G585</f>
        <v>122-1</v>
      </c>
      <c r="E601" s="77">
        <f>'Igneous input'!H585</f>
        <v>0</v>
      </c>
      <c r="F601" s="77">
        <f>'Igneous input'!I585</f>
        <v>89.5</v>
      </c>
      <c r="J601" s="135" t="str">
        <f>'Igneous input'!M585</f>
        <v>61ah</v>
      </c>
      <c r="K601" t="str">
        <f>'Igneous input'!Q585</f>
        <v>Harzburgite</v>
      </c>
    </row>
    <row r="602" spans="1:11">
      <c r="A602" s="77" t="str">
        <f>'Igneous input'!D586</f>
        <v>807-C5708B</v>
      </c>
      <c r="B602" s="77">
        <f>'Igneous input'!E586</f>
        <v>122</v>
      </c>
      <c r="C602" s="77">
        <f>'Igneous input'!F586</f>
        <v>2</v>
      </c>
      <c r="D602" s="76" t="str">
        <f>'Igneous input'!G586</f>
        <v>122-2</v>
      </c>
      <c r="E602" s="77">
        <f>'Igneous input'!H586</f>
        <v>0</v>
      </c>
      <c r="F602" s="77">
        <f>'Igneous input'!I586</f>
        <v>49</v>
      </c>
      <c r="J602" s="135" t="str">
        <f>'Igneous input'!M586</f>
        <v>61ah</v>
      </c>
      <c r="K602" t="str">
        <f>'Igneous input'!Q586</f>
        <v>Harzburgite</v>
      </c>
    </row>
    <row r="603" spans="1:11">
      <c r="A603" s="77" t="str">
        <f>'Igneous input'!D587</f>
        <v>807-C5708B</v>
      </c>
      <c r="B603" s="77">
        <f>'Igneous input'!E587</f>
        <v>122</v>
      </c>
      <c r="C603" s="77">
        <f>'Igneous input'!F587</f>
        <v>2</v>
      </c>
      <c r="D603" s="76" t="str">
        <f>'Igneous input'!G587</f>
        <v>122-2</v>
      </c>
      <c r="E603" s="77">
        <f>'Igneous input'!H587</f>
        <v>49</v>
      </c>
      <c r="F603" s="77">
        <f>'Igneous input'!I587</f>
        <v>50</v>
      </c>
      <c r="J603" s="135" t="str">
        <f>'Igneous input'!M587</f>
        <v>61ai</v>
      </c>
      <c r="K603" t="str">
        <f>'Igneous input'!Q587</f>
        <v>Websterite</v>
      </c>
    </row>
    <row r="604" spans="1:11">
      <c r="A604" s="77" t="str">
        <f>'Igneous input'!D588</f>
        <v>807-C5708B</v>
      </c>
      <c r="B604" s="77">
        <f>'Igneous input'!E588</f>
        <v>122</v>
      </c>
      <c r="C604" s="77">
        <f>'Igneous input'!F588</f>
        <v>2</v>
      </c>
      <c r="D604" s="76" t="str">
        <f>'Igneous input'!G588</f>
        <v>122-2</v>
      </c>
      <c r="E604" s="77">
        <f>'Igneous input'!H588</f>
        <v>50</v>
      </c>
      <c r="F604" s="77">
        <f>'Igneous input'!I588</f>
        <v>80</v>
      </c>
      <c r="J604" s="135" t="str">
        <f>'Igneous input'!M588</f>
        <v>61aj</v>
      </c>
      <c r="K604" t="str">
        <f>'Igneous input'!Q588</f>
        <v>Harzburgite</v>
      </c>
    </row>
    <row r="605" spans="1:11">
      <c r="A605" s="77" t="str">
        <f>'Igneous input'!D589</f>
        <v>807-C5708B</v>
      </c>
      <c r="B605" s="77">
        <f>'Igneous input'!E589</f>
        <v>122</v>
      </c>
      <c r="C605" s="77">
        <f>'Igneous input'!F589</f>
        <v>2</v>
      </c>
      <c r="D605" s="76" t="str">
        <f>'Igneous input'!G589</f>
        <v>122-2</v>
      </c>
      <c r="E605" s="77">
        <f>'Igneous input'!H589</f>
        <v>80</v>
      </c>
      <c r="F605" s="77">
        <f>'Igneous input'!I589</f>
        <v>99</v>
      </c>
      <c r="J605" s="135">
        <f>'Igneous input'!M589</f>
        <v>62</v>
      </c>
      <c r="K605" t="str">
        <f>'Igneous input'!Q589</f>
        <v>Clinopyroxene and plagioclase-bearing Harzburgite</v>
      </c>
    </row>
    <row r="606" spans="1:11">
      <c r="A606" s="77" t="str">
        <f>'Igneous input'!D590</f>
        <v>807-C5708B</v>
      </c>
      <c r="B606" s="77">
        <f>'Igneous input'!E590</f>
        <v>122</v>
      </c>
      <c r="C606" s="77">
        <f>'Igneous input'!F590</f>
        <v>3</v>
      </c>
      <c r="D606" s="76" t="str">
        <f>'Igneous input'!G590</f>
        <v>122-3</v>
      </c>
      <c r="E606" s="77">
        <f>'Igneous input'!H590</f>
        <v>0</v>
      </c>
      <c r="F606" s="77">
        <f>'Igneous input'!I590</f>
        <v>91</v>
      </c>
      <c r="J606" s="135">
        <f>'Igneous input'!M590</f>
        <v>62</v>
      </c>
      <c r="K606" t="str">
        <f>'Igneous input'!Q590</f>
        <v>Clinopyroxene and plagioclase-bearing Harzburgite</v>
      </c>
    </row>
    <row r="607" spans="1:11">
      <c r="A607" s="77" t="str">
        <f>'Igneous input'!D591</f>
        <v>807-C5708B</v>
      </c>
      <c r="B607" s="77">
        <f>'Igneous input'!E591</f>
        <v>122</v>
      </c>
      <c r="C607" s="77">
        <f>'Igneous input'!F591</f>
        <v>4</v>
      </c>
      <c r="D607" s="76" t="str">
        <f>'Igneous input'!G591</f>
        <v>122-4</v>
      </c>
      <c r="E607" s="77">
        <f>'Igneous input'!H591</f>
        <v>0</v>
      </c>
      <c r="F607" s="77">
        <f>'Igneous input'!I591</f>
        <v>3.5</v>
      </c>
      <c r="J607" s="135">
        <f>'Igneous input'!M591</f>
        <v>62</v>
      </c>
      <c r="K607" t="str">
        <f>'Igneous input'!Q591</f>
        <v>Clinopyroxene and plagioclase-bearing Harzburgite</v>
      </c>
    </row>
    <row r="608" spans="1:11">
      <c r="A608" s="77" t="str">
        <f>'Igneous input'!D592</f>
        <v>807-C5708B</v>
      </c>
      <c r="B608" s="77">
        <f>'Igneous input'!E592</f>
        <v>122</v>
      </c>
      <c r="C608" s="77">
        <f>'Igneous input'!F592</f>
        <v>4</v>
      </c>
      <c r="D608" s="76" t="str">
        <f>'Igneous input'!G592</f>
        <v>122-4</v>
      </c>
      <c r="E608" s="77">
        <f>'Igneous input'!H592</f>
        <v>3.5</v>
      </c>
      <c r="F608" s="77">
        <f>'Igneous input'!I592</f>
        <v>21</v>
      </c>
      <c r="J608" s="135">
        <f>'Igneous input'!M592</f>
        <v>63</v>
      </c>
      <c r="K608" t="str">
        <f>'Igneous input'!Q592</f>
        <v>Harzburgite</v>
      </c>
    </row>
    <row r="609" spans="1:11">
      <c r="A609" s="77" t="str">
        <f>'Igneous input'!D593</f>
        <v>807-C5708B</v>
      </c>
      <c r="B609" s="77">
        <f>'Igneous input'!E593</f>
        <v>122</v>
      </c>
      <c r="C609" s="77">
        <f>'Igneous input'!F593</f>
        <v>4</v>
      </c>
      <c r="D609" s="76" t="str">
        <f>'Igneous input'!G593</f>
        <v>122-4</v>
      </c>
      <c r="E609" s="77">
        <f>'Igneous input'!H593</f>
        <v>21</v>
      </c>
      <c r="F609" s="77">
        <f>'Igneous input'!I593</f>
        <v>36</v>
      </c>
      <c r="J609" s="135">
        <f>'Igneous input'!M593</f>
        <v>64</v>
      </c>
      <c r="K609" t="str">
        <f>'Igneous input'!Q593</f>
        <v>Harzburgite</v>
      </c>
    </row>
    <row r="610" spans="1:11">
      <c r="A610" s="77" t="str">
        <f>'Igneous input'!D594</f>
        <v>807-C5708B</v>
      </c>
      <c r="B610" s="77">
        <f>'Igneous input'!E594</f>
        <v>123</v>
      </c>
      <c r="C610" s="77">
        <f>'Igneous input'!F594</f>
        <v>1</v>
      </c>
      <c r="D610" s="76" t="str">
        <f>'Igneous input'!G594</f>
        <v>123-1</v>
      </c>
      <c r="E610" s="77">
        <f>'Igneous input'!H594</f>
        <v>0</v>
      </c>
      <c r="F610" s="77">
        <f>'Igneous input'!I594</f>
        <v>57.5</v>
      </c>
      <c r="J610" s="135">
        <f>'Igneous input'!M594</f>
        <v>64</v>
      </c>
      <c r="K610" t="str">
        <f>'Igneous input'!Q594</f>
        <v>Harzburgite</v>
      </c>
    </row>
    <row r="611" spans="1:11">
      <c r="A611" s="77" t="str">
        <f>'Igneous input'!D595</f>
        <v>807-C5708B</v>
      </c>
      <c r="B611" s="77">
        <f>'Igneous input'!E595</f>
        <v>124</v>
      </c>
      <c r="C611" s="77">
        <f>'Igneous input'!F595</f>
        <v>1</v>
      </c>
      <c r="D611" s="76" t="str">
        <f>'Igneous input'!G595</f>
        <v>124-1</v>
      </c>
      <c r="E611" s="77">
        <f>'Igneous input'!H595</f>
        <v>0</v>
      </c>
      <c r="F611" s="77">
        <f>'Igneous input'!I595</f>
        <v>31</v>
      </c>
      <c r="J611" s="135">
        <f>'Igneous input'!M595</f>
        <v>64</v>
      </c>
      <c r="K611" t="str">
        <f>'Igneous input'!Q595</f>
        <v>Harzburgite</v>
      </c>
    </row>
    <row r="612" spans="1:11">
      <c r="A612" s="77" t="str">
        <f>'Igneous input'!D596</f>
        <v>807-C5708B</v>
      </c>
      <c r="B612" s="77">
        <f>'Igneous input'!E596</f>
        <v>124</v>
      </c>
      <c r="C612" s="77">
        <f>'Igneous input'!F596</f>
        <v>1</v>
      </c>
      <c r="D612" s="76" t="str">
        <f>'Igneous input'!G596</f>
        <v>124-1</v>
      </c>
      <c r="E612" s="77">
        <f>'Igneous input'!H596</f>
        <v>31</v>
      </c>
      <c r="F612" s="77">
        <f>'Igneous input'!I596</f>
        <v>40</v>
      </c>
      <c r="J612" s="135" t="str">
        <f>'Igneous input'!M596</f>
        <v>65a</v>
      </c>
      <c r="K612" t="str">
        <f>'Igneous input'!Q596</f>
        <v>Harzburgite</v>
      </c>
    </row>
    <row r="613" spans="1:11">
      <c r="A613" s="77" t="str">
        <f>'Igneous input'!D597</f>
        <v>807-C5708B</v>
      </c>
      <c r="B613" s="77">
        <f>'Igneous input'!E597</f>
        <v>124</v>
      </c>
      <c r="C613" s="77">
        <f>'Igneous input'!F597</f>
        <v>1</v>
      </c>
      <c r="D613" s="76" t="str">
        <f>'Igneous input'!G597</f>
        <v>124-1</v>
      </c>
      <c r="E613" s="77">
        <f>'Igneous input'!H597</f>
        <v>40</v>
      </c>
      <c r="F613" s="77">
        <f>'Igneous input'!I597</f>
        <v>40.5</v>
      </c>
      <c r="J613" s="135" t="str">
        <f>'Igneous input'!M597</f>
        <v>65b</v>
      </c>
      <c r="K613" t="str">
        <f>'Igneous input'!Q597</f>
        <v>Websterite</v>
      </c>
    </row>
    <row r="614" spans="1:11">
      <c r="A614" s="77" t="str">
        <f>'Igneous input'!D598</f>
        <v>807-C5708B</v>
      </c>
      <c r="B614" s="77">
        <f>'Igneous input'!E598</f>
        <v>124</v>
      </c>
      <c r="C614" s="77">
        <f>'Igneous input'!F598</f>
        <v>1</v>
      </c>
      <c r="D614" s="76" t="str">
        <f>'Igneous input'!G598</f>
        <v>124-1</v>
      </c>
      <c r="E614" s="77">
        <f>'Igneous input'!H598</f>
        <v>40.5</v>
      </c>
      <c r="F614" s="77">
        <f>'Igneous input'!I598</f>
        <v>72.5</v>
      </c>
      <c r="J614" s="135" t="str">
        <f>'Igneous input'!M598</f>
        <v>65c</v>
      </c>
      <c r="K614" t="str">
        <f>'Igneous input'!Q598</f>
        <v>Harzburgite</v>
      </c>
    </row>
    <row r="615" spans="1:11">
      <c r="A615" s="77" t="str">
        <f>'Igneous input'!D599</f>
        <v>807-C5708B</v>
      </c>
      <c r="B615" s="77">
        <f>'Igneous input'!E599</f>
        <v>124</v>
      </c>
      <c r="C615" s="77">
        <f>'Igneous input'!F599</f>
        <v>2</v>
      </c>
      <c r="D615" s="76" t="str">
        <f>'Igneous input'!G599</f>
        <v>124-2</v>
      </c>
      <c r="E615" s="77">
        <f>'Igneous input'!H599</f>
        <v>0</v>
      </c>
      <c r="F615" s="77">
        <f>'Igneous input'!I599</f>
        <v>38</v>
      </c>
      <c r="J615" s="135" t="str">
        <f>'Igneous input'!M599</f>
        <v>65c</v>
      </c>
      <c r="K615" t="str">
        <f>'Igneous input'!Q599</f>
        <v>Harzburgite</v>
      </c>
    </row>
    <row r="616" spans="1:11">
      <c r="A616" s="77" t="str">
        <f>'Igneous input'!D600</f>
        <v>807-C5708B</v>
      </c>
      <c r="B616" s="77">
        <f>'Igneous input'!E600</f>
        <v>124</v>
      </c>
      <c r="C616" s="77">
        <f>'Igneous input'!F600</f>
        <v>2</v>
      </c>
      <c r="D616" s="76" t="str">
        <f>'Igneous input'!G600</f>
        <v>124-2</v>
      </c>
      <c r="E616" s="77">
        <f>'Igneous input'!H600</f>
        <v>38</v>
      </c>
      <c r="F616" s="77">
        <f>'Igneous input'!I600</f>
        <v>38.5</v>
      </c>
      <c r="J616" s="135" t="str">
        <f>'Igneous input'!M600</f>
        <v>65d</v>
      </c>
      <c r="K616" t="str">
        <f>'Igneous input'!Q600</f>
        <v>Websterite</v>
      </c>
    </row>
    <row r="617" spans="1:11">
      <c r="A617" s="77" t="str">
        <f>'Igneous input'!D601</f>
        <v>807-C5708B</v>
      </c>
      <c r="B617" s="77">
        <f>'Igneous input'!E601</f>
        <v>124</v>
      </c>
      <c r="C617" s="77">
        <f>'Igneous input'!F601</f>
        <v>2</v>
      </c>
      <c r="D617" s="76" t="str">
        <f>'Igneous input'!G601</f>
        <v>124-2</v>
      </c>
      <c r="E617" s="77">
        <f>'Igneous input'!H601</f>
        <v>38.5</v>
      </c>
      <c r="F617" s="77">
        <f>'Igneous input'!I601</f>
        <v>99.5</v>
      </c>
      <c r="J617" s="135" t="str">
        <f>'Igneous input'!M601</f>
        <v>65e</v>
      </c>
      <c r="K617" t="str">
        <f>'Igneous input'!Q601</f>
        <v>Harzburgite</v>
      </c>
    </row>
    <row r="618" spans="1:11">
      <c r="A618" s="77" t="str">
        <f>'Igneous input'!D602</f>
        <v>807-C5708B</v>
      </c>
      <c r="B618" s="77">
        <f>'Igneous input'!E602</f>
        <v>124</v>
      </c>
      <c r="C618" s="77">
        <f>'Igneous input'!F602</f>
        <v>3</v>
      </c>
      <c r="D618" s="76" t="str">
        <f>'Igneous input'!G602</f>
        <v>124-3</v>
      </c>
      <c r="E618" s="77">
        <f>'Igneous input'!H602</f>
        <v>0</v>
      </c>
      <c r="F618" s="77">
        <f>'Igneous input'!I602</f>
        <v>96</v>
      </c>
      <c r="J618" s="135" t="str">
        <f>'Igneous input'!M602</f>
        <v>65e</v>
      </c>
      <c r="K618" t="str">
        <f>'Igneous input'!Q602</f>
        <v>Harzburgite</v>
      </c>
    </row>
    <row r="619" spans="1:11">
      <c r="A619" s="77" t="str">
        <f>'Igneous input'!D603</f>
        <v>807-C5708B</v>
      </c>
      <c r="B619" s="77">
        <f>'Igneous input'!E603</f>
        <v>125</v>
      </c>
      <c r="C619" s="77">
        <f>'Igneous input'!F603</f>
        <v>1</v>
      </c>
      <c r="D619" s="76" t="str">
        <f>'Igneous input'!G603</f>
        <v>125-1</v>
      </c>
      <c r="E619" s="77">
        <f>'Igneous input'!H603</f>
        <v>0</v>
      </c>
      <c r="F619" s="77">
        <f>'Igneous input'!I603</f>
        <v>47</v>
      </c>
      <c r="J619" s="135" t="str">
        <f>'Igneous input'!M603</f>
        <v>65e</v>
      </c>
      <c r="K619" t="str">
        <f>'Igneous input'!Q603</f>
        <v>Harzburgite</v>
      </c>
    </row>
    <row r="620" spans="1:11">
      <c r="A620" s="77" t="str">
        <f>'Igneous input'!D604</f>
        <v>807-C5708B</v>
      </c>
      <c r="B620" s="77">
        <f>'Igneous input'!E604</f>
        <v>125</v>
      </c>
      <c r="C620" s="77">
        <f>'Igneous input'!F604</f>
        <v>1</v>
      </c>
      <c r="D620" s="76" t="str">
        <f>'Igneous input'!G604</f>
        <v>125-1</v>
      </c>
      <c r="E620" s="77">
        <f>'Igneous input'!H604</f>
        <v>47</v>
      </c>
      <c r="F620" s="77">
        <f>'Igneous input'!I604</f>
        <v>65</v>
      </c>
      <c r="J620" s="135">
        <f>'Igneous input'!M604</f>
        <v>66</v>
      </c>
      <c r="K620" t="str">
        <f>'Igneous input'!Q604</f>
        <v>Harzburgite</v>
      </c>
    </row>
    <row r="621" spans="1:11">
      <c r="A621" s="77" t="str">
        <f>'Igneous input'!D605</f>
        <v>807-C5708B</v>
      </c>
      <c r="B621" s="77">
        <f>'Igneous input'!E605</f>
        <v>125</v>
      </c>
      <c r="C621" s="77">
        <f>'Igneous input'!F605</f>
        <v>2</v>
      </c>
      <c r="D621" s="76" t="str">
        <f>'Igneous input'!G605</f>
        <v>125-2</v>
      </c>
      <c r="E621" s="77">
        <f>'Igneous input'!H605</f>
        <v>0</v>
      </c>
      <c r="F621" s="77">
        <f>'Igneous input'!I605</f>
        <v>79</v>
      </c>
      <c r="J621" s="135" t="str">
        <f>'Igneous input'!M605</f>
        <v>67a</v>
      </c>
      <c r="K621" t="str">
        <f>'Igneous input'!Q605</f>
        <v>Harzburgite</v>
      </c>
    </row>
    <row r="622" spans="1:11">
      <c r="A622" s="77" t="str">
        <f>'Igneous input'!D606</f>
        <v>807-C5708B</v>
      </c>
      <c r="B622" s="77">
        <f>'Igneous input'!E606</f>
        <v>125</v>
      </c>
      <c r="C622" s="77">
        <f>'Igneous input'!F606</f>
        <v>3</v>
      </c>
      <c r="D622" s="76" t="str">
        <f>'Igneous input'!G606</f>
        <v>125-3</v>
      </c>
      <c r="E622" s="77">
        <f>'Igneous input'!H606</f>
        <v>0</v>
      </c>
      <c r="F622" s="77">
        <f>'Igneous input'!I606</f>
        <v>73</v>
      </c>
      <c r="J622" s="135" t="str">
        <f>'Igneous input'!M606</f>
        <v>67a</v>
      </c>
      <c r="K622" t="str">
        <f>'Igneous input'!Q606</f>
        <v>Harzburgite</v>
      </c>
    </row>
    <row r="623" spans="1:11">
      <c r="A623" s="77" t="str">
        <f>'Igneous input'!D607</f>
        <v>807-C5708B</v>
      </c>
      <c r="B623" s="77">
        <f>'Igneous input'!E607</f>
        <v>125</v>
      </c>
      <c r="C623" s="77">
        <f>'Igneous input'!F607</f>
        <v>4</v>
      </c>
      <c r="D623" s="76" t="str">
        <f>'Igneous input'!G607</f>
        <v>125-4</v>
      </c>
      <c r="E623" s="77">
        <f>'Igneous input'!H607</f>
        <v>0</v>
      </c>
      <c r="F623" s="77">
        <f>'Igneous input'!I607</f>
        <v>95</v>
      </c>
      <c r="J623" s="135" t="str">
        <f>'Igneous input'!M607</f>
        <v>67a</v>
      </c>
      <c r="K623" t="str">
        <f>'Igneous input'!Q607</f>
        <v>Harzburgite</v>
      </c>
    </row>
    <row r="624" spans="1:11">
      <c r="A624" s="77" t="str">
        <f>'Igneous input'!D608</f>
        <v>807-C5708B</v>
      </c>
      <c r="B624" s="77">
        <f>'Igneous input'!E608</f>
        <v>126</v>
      </c>
      <c r="C624" s="77">
        <f>'Igneous input'!F608</f>
        <v>1</v>
      </c>
      <c r="D624" s="76" t="str">
        <f>'Igneous input'!G608</f>
        <v>126-1</v>
      </c>
      <c r="E624" s="77">
        <f>'Igneous input'!H608</f>
        <v>0</v>
      </c>
      <c r="F624" s="77">
        <f>'Igneous input'!I608</f>
        <v>94.5</v>
      </c>
      <c r="J624" s="135" t="str">
        <f>'Igneous input'!M608</f>
        <v>67a</v>
      </c>
      <c r="K624" t="str">
        <f>'Igneous input'!Q608</f>
        <v>Harzburgite</v>
      </c>
    </row>
    <row r="625" spans="1:11">
      <c r="A625" s="77" t="str">
        <f>'Igneous input'!D609</f>
        <v>807-C5708B</v>
      </c>
      <c r="B625" s="77">
        <f>'Igneous input'!E609</f>
        <v>126</v>
      </c>
      <c r="C625" s="77">
        <f>'Igneous input'!F609</f>
        <v>2</v>
      </c>
      <c r="D625" s="76" t="str">
        <f>'Igneous input'!G609</f>
        <v>126-2</v>
      </c>
      <c r="E625" s="77">
        <f>'Igneous input'!H609</f>
        <v>0</v>
      </c>
      <c r="F625" s="77">
        <f>'Igneous input'!I609</f>
        <v>44</v>
      </c>
      <c r="J625" s="135" t="str">
        <f>'Igneous input'!M609</f>
        <v>67a</v>
      </c>
      <c r="K625" t="str">
        <f>'Igneous input'!Q609</f>
        <v>Harzburgite</v>
      </c>
    </row>
    <row r="626" spans="1:11">
      <c r="A626" s="77" t="str">
        <f>'Igneous input'!D610</f>
        <v>807-C5708B</v>
      </c>
      <c r="B626" s="77">
        <f>'Igneous input'!E610</f>
        <v>126</v>
      </c>
      <c r="C626" s="77">
        <f>'Igneous input'!F610</f>
        <v>3</v>
      </c>
      <c r="D626" s="76" t="str">
        <f>'Igneous input'!G610</f>
        <v>126-3</v>
      </c>
      <c r="E626" s="77">
        <f>'Igneous input'!H610</f>
        <v>0</v>
      </c>
      <c r="F626" s="77">
        <f>'Igneous input'!I610</f>
        <v>100</v>
      </c>
      <c r="J626" s="135" t="str">
        <f>'Igneous input'!M610</f>
        <v>67a</v>
      </c>
      <c r="K626" t="str">
        <f>'Igneous input'!Q610</f>
        <v>Harzburgite</v>
      </c>
    </row>
    <row r="627" spans="1:11">
      <c r="A627" s="77" t="str">
        <f>'Igneous input'!D611</f>
        <v>807-C5708B</v>
      </c>
      <c r="B627" s="77">
        <f>'Igneous input'!E611</f>
        <v>126</v>
      </c>
      <c r="C627" s="77">
        <f>'Igneous input'!F611</f>
        <v>4</v>
      </c>
      <c r="D627" s="76" t="str">
        <f>'Igneous input'!G611</f>
        <v>126-4</v>
      </c>
      <c r="E627" s="77">
        <f>'Igneous input'!H611</f>
        <v>0</v>
      </c>
      <c r="F627" s="77">
        <f>'Igneous input'!I611</f>
        <v>79.5</v>
      </c>
      <c r="J627" s="135" t="str">
        <f>'Igneous input'!M611</f>
        <v>67a</v>
      </c>
      <c r="K627" t="str">
        <f>'Igneous input'!Q611</f>
        <v>Harzburgite</v>
      </c>
    </row>
    <row r="628" spans="1:11">
      <c r="A628" s="77" t="str">
        <f>'Igneous input'!D612</f>
        <v>807-C5708B</v>
      </c>
      <c r="B628" s="77">
        <f>'Igneous input'!E612</f>
        <v>126</v>
      </c>
      <c r="C628" s="77">
        <f>'Igneous input'!F612</f>
        <v>5</v>
      </c>
      <c r="D628" s="76" t="str">
        <f>'Igneous input'!G612</f>
        <v>126-5</v>
      </c>
      <c r="E628" s="77">
        <f>'Igneous input'!H612</f>
        <v>0</v>
      </c>
      <c r="F628" s="77">
        <f>'Igneous input'!I612</f>
        <v>43</v>
      </c>
      <c r="J628" s="135" t="str">
        <f>'Igneous input'!M612</f>
        <v>67a</v>
      </c>
      <c r="K628" t="str">
        <f>'Igneous input'!Q612</f>
        <v>Harzburgite</v>
      </c>
    </row>
    <row r="629" spans="1:11">
      <c r="A629" s="77" t="str">
        <f>'Igneous input'!D613</f>
        <v>807-C5708B</v>
      </c>
      <c r="B629" s="77">
        <f>'Igneous input'!E613</f>
        <v>127</v>
      </c>
      <c r="C629" s="77">
        <f>'Igneous input'!F613</f>
        <v>1</v>
      </c>
      <c r="D629" s="76" t="str">
        <f>'Igneous input'!G613</f>
        <v>127-1</v>
      </c>
      <c r="E629" s="77">
        <f>'Igneous input'!H613</f>
        <v>0</v>
      </c>
      <c r="F629" s="77">
        <f>'Igneous input'!I613</f>
        <v>3.5</v>
      </c>
      <c r="J629" s="135" t="str">
        <f>'Igneous input'!M613</f>
        <v>67a</v>
      </c>
      <c r="K629" t="str">
        <f>'Igneous input'!Q613</f>
        <v>Harzburgite</v>
      </c>
    </row>
    <row r="630" spans="1:11">
      <c r="A630" s="77" t="str">
        <f>'Igneous input'!D614</f>
        <v>807-C5708B</v>
      </c>
      <c r="B630" s="77">
        <f>'Igneous input'!E614</f>
        <v>127</v>
      </c>
      <c r="C630" s="77">
        <f>'Igneous input'!F614</f>
        <v>1</v>
      </c>
      <c r="D630" s="76" t="str">
        <f>'Igneous input'!G614</f>
        <v>127-1</v>
      </c>
      <c r="E630" s="77">
        <f>'Igneous input'!H614</f>
        <v>3.5</v>
      </c>
      <c r="F630" s="77">
        <f>'Igneous input'!I614</f>
        <v>45</v>
      </c>
      <c r="J630" s="135" t="str">
        <f>'Igneous input'!M614</f>
        <v>67b</v>
      </c>
      <c r="K630" t="str">
        <f>'Igneous input'!Q614</f>
        <v>Orthopyroxene-bearing  Dunite</v>
      </c>
    </row>
    <row r="631" spans="1:11">
      <c r="A631" s="77" t="str">
        <f>'Igneous input'!D615</f>
        <v>807-C5708B</v>
      </c>
      <c r="B631" s="77">
        <f>'Igneous input'!E615</f>
        <v>127</v>
      </c>
      <c r="C631" s="77">
        <f>'Igneous input'!F615</f>
        <v>1</v>
      </c>
      <c r="D631" s="76" t="str">
        <f>'Igneous input'!G615</f>
        <v>127-1</v>
      </c>
      <c r="E631" s="77">
        <f>'Igneous input'!H615</f>
        <v>45</v>
      </c>
      <c r="F631" s="77">
        <f>'Igneous input'!I615</f>
        <v>83</v>
      </c>
      <c r="J631" s="135" t="str">
        <f>'Igneous input'!M615</f>
        <v>67c</v>
      </c>
      <c r="K631" t="str">
        <f>'Igneous input'!Q615</f>
        <v>Orthopyroxene-bearing  Dunite</v>
      </c>
    </row>
    <row r="632" spans="1:11">
      <c r="A632" s="77" t="str">
        <f>'Igneous input'!D616</f>
        <v>807-C5708B</v>
      </c>
      <c r="B632" s="77">
        <f>'Igneous input'!E616</f>
        <v>127</v>
      </c>
      <c r="C632" s="77">
        <f>'Igneous input'!F616</f>
        <v>2</v>
      </c>
      <c r="D632" s="76" t="str">
        <f>'Igneous input'!G616</f>
        <v>127-2</v>
      </c>
      <c r="E632" s="77">
        <f>'Igneous input'!H616</f>
        <v>0</v>
      </c>
      <c r="F632" s="77">
        <f>'Igneous input'!I616</f>
        <v>10</v>
      </c>
      <c r="J632" s="135" t="str">
        <f>'Igneous input'!M616</f>
        <v>67c</v>
      </c>
      <c r="K632" t="str">
        <f>'Igneous input'!Q616</f>
        <v>Orthopyroxene-bearing  Dunite</v>
      </c>
    </row>
    <row r="633" spans="1:11">
      <c r="A633" s="77" t="str">
        <f>'Igneous input'!D617</f>
        <v>807-C5708B</v>
      </c>
      <c r="B633" s="77">
        <f>'Igneous input'!E617</f>
        <v>127</v>
      </c>
      <c r="C633" s="77">
        <f>'Igneous input'!F617</f>
        <v>2</v>
      </c>
      <c r="D633" s="76" t="str">
        <f>'Igneous input'!G617</f>
        <v>127-2</v>
      </c>
      <c r="E633" s="77">
        <f>'Igneous input'!H617</f>
        <v>10</v>
      </c>
      <c r="F633" s="77">
        <f>'Igneous input'!I617</f>
        <v>28</v>
      </c>
      <c r="J633" s="135" t="str">
        <f>'Igneous input'!M617</f>
        <v>67d</v>
      </c>
      <c r="K633" t="str">
        <f>'Igneous input'!Q617</f>
        <v>Harzburgite</v>
      </c>
    </row>
    <row r="634" spans="1:11">
      <c r="A634" s="77" t="str">
        <f>'Igneous input'!D618</f>
        <v>807-C5708B</v>
      </c>
      <c r="B634" s="77">
        <f>'Igneous input'!E618</f>
        <v>127</v>
      </c>
      <c r="C634" s="77">
        <f>'Igneous input'!F618</f>
        <v>2</v>
      </c>
      <c r="D634" s="76" t="str">
        <f>'Igneous input'!G618</f>
        <v>127-2</v>
      </c>
      <c r="E634" s="77">
        <f>'Igneous input'!H618</f>
        <v>28</v>
      </c>
      <c r="F634" s="77">
        <f>'Igneous input'!I618</f>
        <v>71</v>
      </c>
      <c r="J634" s="135" t="str">
        <f>'Igneous input'!M618</f>
        <v>67e</v>
      </c>
      <c r="K634" t="str">
        <f>'Igneous input'!Q618</f>
        <v>Harzburgite</v>
      </c>
    </row>
    <row r="635" spans="1:11">
      <c r="A635" s="77" t="str">
        <f>'Igneous input'!D619</f>
        <v>807-C5708B</v>
      </c>
      <c r="B635" s="77">
        <f>'Igneous input'!E619</f>
        <v>127</v>
      </c>
      <c r="C635" s="77">
        <f>'Igneous input'!F619</f>
        <v>3</v>
      </c>
      <c r="D635" s="76" t="str">
        <f>'Igneous input'!G619</f>
        <v>127-3</v>
      </c>
      <c r="E635" s="77">
        <f>'Igneous input'!H619</f>
        <v>0</v>
      </c>
      <c r="F635" s="77">
        <f>'Igneous input'!I619</f>
        <v>64.5</v>
      </c>
      <c r="J635" s="135" t="str">
        <f>'Igneous input'!M619</f>
        <v>67e</v>
      </c>
      <c r="K635" t="str">
        <f>'Igneous input'!Q619</f>
        <v>Harzburgite</v>
      </c>
    </row>
    <row r="636" spans="1:11">
      <c r="A636" s="77" t="str">
        <f>'Igneous input'!D620</f>
        <v>807-C5708B</v>
      </c>
      <c r="B636" s="77">
        <f>'Igneous input'!E620</f>
        <v>127</v>
      </c>
      <c r="C636" s="77">
        <f>'Igneous input'!F620</f>
        <v>4</v>
      </c>
      <c r="D636" s="76" t="str">
        <f>'Igneous input'!G620</f>
        <v>127-4</v>
      </c>
      <c r="E636" s="77">
        <f>'Igneous input'!H620</f>
        <v>0</v>
      </c>
      <c r="F636" s="77">
        <f>'Igneous input'!I620</f>
        <v>69</v>
      </c>
      <c r="J636" s="135" t="str">
        <f>'Igneous input'!M620</f>
        <v>67e</v>
      </c>
      <c r="K636" t="str">
        <f>'Igneous input'!Q620</f>
        <v>Harzburgite</v>
      </c>
    </row>
    <row r="637" spans="1:11">
      <c r="A637" s="77" t="str">
        <f>'Igneous input'!D621</f>
        <v>807-C5708B</v>
      </c>
      <c r="B637" s="77">
        <f>'Igneous input'!E621</f>
        <v>127</v>
      </c>
      <c r="C637" s="77">
        <f>'Igneous input'!F621</f>
        <v>4</v>
      </c>
      <c r="D637" s="76" t="str">
        <f>'Igneous input'!G621</f>
        <v>127-4</v>
      </c>
      <c r="E637" s="77">
        <f>'Igneous input'!H621</f>
        <v>69</v>
      </c>
      <c r="F637" s="77">
        <f>'Igneous input'!I621</f>
        <v>95.5</v>
      </c>
      <c r="J637" s="135" t="str">
        <f>'Igneous input'!M621</f>
        <v>67f</v>
      </c>
      <c r="K637" t="str">
        <f>'Igneous input'!Q621</f>
        <v>Harzburgite</v>
      </c>
    </row>
    <row r="638" spans="1:11">
      <c r="A638" s="77" t="str">
        <f>'Igneous input'!D622</f>
        <v>807-C5708B</v>
      </c>
      <c r="B638" s="77">
        <f>'Igneous input'!E622</f>
        <v>128</v>
      </c>
      <c r="C638" s="77">
        <f>'Igneous input'!F622</f>
        <v>1</v>
      </c>
      <c r="D638" s="76" t="str">
        <f>'Igneous input'!G622</f>
        <v>128-1</v>
      </c>
      <c r="E638" s="77">
        <f>'Igneous input'!H622</f>
        <v>0</v>
      </c>
      <c r="F638" s="77">
        <f>'Igneous input'!I622</f>
        <v>4</v>
      </c>
      <c r="J638" s="135" t="str">
        <f>'Igneous input'!M622</f>
        <v>67f</v>
      </c>
      <c r="K638" t="str">
        <f>'Igneous input'!Q622</f>
        <v>Harzburgite</v>
      </c>
    </row>
    <row r="639" spans="1:11">
      <c r="A639" s="77" t="str">
        <f>'Igneous input'!D623</f>
        <v>807-C5708B</v>
      </c>
      <c r="B639" s="77">
        <f>'Igneous input'!E623</f>
        <v>128</v>
      </c>
      <c r="C639" s="77">
        <f>'Igneous input'!F623</f>
        <v>1</v>
      </c>
      <c r="D639" s="76" t="str">
        <f>'Igneous input'!G623</f>
        <v>128-1</v>
      </c>
      <c r="E639" s="77">
        <f>'Igneous input'!H623</f>
        <v>4</v>
      </c>
      <c r="F639" s="77">
        <f>'Igneous input'!I623</f>
        <v>59</v>
      </c>
      <c r="J639" s="135" t="str">
        <f>'Igneous input'!M623</f>
        <v>67g</v>
      </c>
      <c r="K639" t="str">
        <f>'Igneous input'!Q623</f>
        <v>Harzburgite</v>
      </c>
    </row>
    <row r="640" spans="1:11">
      <c r="A640" s="77" t="str">
        <f>'Igneous input'!D624</f>
        <v>807-C5708B</v>
      </c>
      <c r="B640" s="77">
        <f>'Igneous input'!E624</f>
        <v>128</v>
      </c>
      <c r="C640" s="77">
        <f>'Igneous input'!F624</f>
        <v>2</v>
      </c>
      <c r="D640" s="76" t="str">
        <f>'Igneous input'!G624</f>
        <v>128-2</v>
      </c>
      <c r="E640" s="77">
        <f>'Igneous input'!H624</f>
        <v>0</v>
      </c>
      <c r="F640" s="77">
        <f>'Igneous input'!I624</f>
        <v>70</v>
      </c>
      <c r="J640" s="135" t="str">
        <f>'Igneous input'!M624</f>
        <v>67g</v>
      </c>
      <c r="K640" t="str">
        <f>'Igneous input'!Q624</f>
        <v>Harzburgite</v>
      </c>
    </row>
    <row r="641" spans="1:11">
      <c r="A641" s="77" t="str">
        <f>'Igneous input'!D625</f>
        <v>807-C5708B</v>
      </c>
      <c r="B641" s="77">
        <f>'Igneous input'!E625</f>
        <v>128</v>
      </c>
      <c r="C641" s="77">
        <f>'Igneous input'!F625</f>
        <v>2</v>
      </c>
      <c r="D641" s="76" t="str">
        <f>'Igneous input'!G625</f>
        <v>128-2</v>
      </c>
      <c r="E641" s="77">
        <f>'Igneous input'!H625</f>
        <v>70</v>
      </c>
      <c r="F641" s="77">
        <f>'Igneous input'!I625</f>
        <v>85</v>
      </c>
      <c r="J641" s="135" t="str">
        <f>'Igneous input'!M625</f>
        <v>67h</v>
      </c>
      <c r="K641" t="str">
        <f>'Igneous input'!Q625</f>
        <v>Harzburgite</v>
      </c>
    </row>
    <row r="642" spans="1:11">
      <c r="A642" s="77" t="str">
        <f>'Igneous input'!D626</f>
        <v>807-C5708B</v>
      </c>
      <c r="B642" s="77">
        <f>'Igneous input'!E626</f>
        <v>128</v>
      </c>
      <c r="C642" s="77">
        <f>'Igneous input'!F626</f>
        <v>3</v>
      </c>
      <c r="D642" s="76" t="str">
        <f>'Igneous input'!G626</f>
        <v>128-3</v>
      </c>
      <c r="E642" s="77">
        <f>'Igneous input'!H626</f>
        <v>0</v>
      </c>
      <c r="F642" s="77">
        <f>'Igneous input'!I626</f>
        <v>5</v>
      </c>
      <c r="J642" s="135" t="str">
        <f>'Igneous input'!M626</f>
        <v>67h</v>
      </c>
      <c r="K642" t="str">
        <f>'Igneous input'!Q626</f>
        <v>Harzburgite</v>
      </c>
    </row>
    <row r="643" spans="1:11">
      <c r="A643" s="77" t="str">
        <f>'Igneous input'!D627</f>
        <v>807-C5708B</v>
      </c>
      <c r="B643" s="77">
        <f>'Igneous input'!E627</f>
        <v>128</v>
      </c>
      <c r="C643" s="77">
        <f>'Igneous input'!F627</f>
        <v>3</v>
      </c>
      <c r="D643" s="76" t="str">
        <f>'Igneous input'!G627</f>
        <v>128-3</v>
      </c>
      <c r="E643" s="77">
        <f>'Igneous input'!H627</f>
        <v>5</v>
      </c>
      <c r="F643" s="77">
        <f>'Igneous input'!I627</f>
        <v>64.5</v>
      </c>
      <c r="J643" s="135" t="str">
        <f>'Igneous input'!M627</f>
        <v>67i</v>
      </c>
      <c r="K643" t="str">
        <f>'Igneous input'!Q627</f>
        <v>Harzburgite</v>
      </c>
    </row>
    <row r="644" spans="1:11">
      <c r="A644" s="77" t="str">
        <f>'Igneous input'!D628</f>
        <v>807-C5708B</v>
      </c>
      <c r="B644" s="77">
        <f>'Igneous input'!E628</f>
        <v>128</v>
      </c>
      <c r="C644" s="77">
        <f>'Igneous input'!F628</f>
        <v>4</v>
      </c>
      <c r="D644" s="76" t="str">
        <f>'Igneous input'!G628</f>
        <v>128-4</v>
      </c>
      <c r="E644" s="77">
        <f>'Igneous input'!H628</f>
        <v>0</v>
      </c>
      <c r="F644" s="77">
        <f>'Igneous input'!I628</f>
        <v>67</v>
      </c>
      <c r="J644" s="135" t="str">
        <f>'Igneous input'!M628</f>
        <v>67i</v>
      </c>
      <c r="K644" t="str">
        <f>'Igneous input'!Q628</f>
        <v>Harzburgite</v>
      </c>
    </row>
    <row r="645" spans="1:11">
      <c r="A645" s="77" t="str">
        <f>'Igneous input'!D629</f>
        <v>807-C5708B</v>
      </c>
      <c r="B645" s="77">
        <f>'Igneous input'!E629</f>
        <v>128</v>
      </c>
      <c r="C645" s="77">
        <f>'Igneous input'!F629</f>
        <v>5</v>
      </c>
      <c r="D645" s="76" t="str">
        <f>'Igneous input'!G629</f>
        <v>128-5</v>
      </c>
      <c r="E645" s="77">
        <f>'Igneous input'!H629</f>
        <v>0</v>
      </c>
      <c r="F645" s="77">
        <f>'Igneous input'!I629</f>
        <v>47.5</v>
      </c>
      <c r="J645" s="135" t="str">
        <f>'Igneous input'!M629</f>
        <v>67i</v>
      </c>
      <c r="K645" t="str">
        <f>'Igneous input'!Q629</f>
        <v>Harzburgite</v>
      </c>
    </row>
    <row r="646" spans="1:11">
      <c r="A646" s="77" t="str">
        <f>'Igneous input'!D630</f>
        <v>807-C5708B</v>
      </c>
      <c r="B646" s="77">
        <f>'Igneous input'!E630</f>
        <v>129</v>
      </c>
      <c r="C646" s="77">
        <f>'Igneous input'!F630</f>
        <v>1</v>
      </c>
      <c r="D646" s="76" t="str">
        <f>'Igneous input'!G630</f>
        <v>129-1</v>
      </c>
      <c r="E646" s="77">
        <f>'Igneous input'!H630</f>
        <v>0</v>
      </c>
      <c r="F646" s="77">
        <f>'Igneous input'!I630</f>
        <v>54</v>
      </c>
      <c r="J646" s="135" t="str">
        <f>'Igneous input'!M630</f>
        <v>67i</v>
      </c>
      <c r="K646" t="str">
        <f>'Igneous input'!Q630</f>
        <v>Harzburgite</v>
      </c>
    </row>
    <row r="647" spans="1:11">
      <c r="A647" s="77">
        <f>'Igneous input'!D631</f>
        <v>0</v>
      </c>
      <c r="B647" s="77">
        <f>'Igneous input'!E631</f>
        <v>0</v>
      </c>
      <c r="C647" s="77">
        <f>'Igneous input'!F631</f>
        <v>0</v>
      </c>
      <c r="D647" s="76">
        <f>'Igneous input'!G631</f>
        <v>0</v>
      </c>
      <c r="E647" s="77">
        <f>'Igneous input'!H631</f>
        <v>0</v>
      </c>
      <c r="F647" s="77">
        <f>'Igneous input'!I631</f>
        <v>0</v>
      </c>
      <c r="J647" s="135">
        <f>'Igneous input'!M631</f>
        <v>0</v>
      </c>
      <c r="K647">
        <f>'Igneous input'!Q631</f>
        <v>0</v>
      </c>
    </row>
    <row r="648" spans="1:11">
      <c r="A648" s="77">
        <f>'Igneous input'!D632</f>
        <v>0</v>
      </c>
      <c r="B648" s="77">
        <f>'Igneous input'!E632</f>
        <v>0</v>
      </c>
      <c r="C648" s="77">
        <f>'Igneous input'!F632</f>
        <v>0</v>
      </c>
      <c r="D648" s="76">
        <f>'Igneous input'!G632</f>
        <v>0</v>
      </c>
      <c r="E648" s="77">
        <f>'Igneous input'!H632</f>
        <v>0</v>
      </c>
      <c r="F648" s="77">
        <f>'Igneous input'!I632</f>
        <v>0</v>
      </c>
      <c r="J648" s="135">
        <f>'Igneous input'!M632</f>
        <v>0</v>
      </c>
      <c r="K648">
        <f>'Igneous input'!Q632</f>
        <v>0</v>
      </c>
    </row>
    <row r="649" spans="1:11">
      <c r="A649" s="77">
        <f>'Igneous input'!D633</f>
        <v>0</v>
      </c>
      <c r="B649" s="77">
        <f>'Igneous input'!E633</f>
        <v>0</v>
      </c>
      <c r="C649" s="77">
        <f>'Igneous input'!F633</f>
        <v>0</v>
      </c>
      <c r="D649" s="76">
        <f>'Igneous input'!G633</f>
        <v>0</v>
      </c>
      <c r="E649" s="77">
        <f>'Igneous input'!H633</f>
        <v>0</v>
      </c>
      <c r="F649" s="77">
        <f>'Igneous input'!I633</f>
        <v>0</v>
      </c>
      <c r="J649" s="135">
        <f>'Igneous input'!M633</f>
        <v>0</v>
      </c>
      <c r="K649">
        <f>'Igneous input'!Q633</f>
        <v>0</v>
      </c>
    </row>
    <row r="650" spans="1:11">
      <c r="A650" s="77">
        <f>'Igneous input'!D634</f>
        <v>0</v>
      </c>
      <c r="B650" s="77">
        <f>'Igneous input'!E634</f>
        <v>0</v>
      </c>
      <c r="C650" s="77">
        <f>'Igneous input'!F634</f>
        <v>0</v>
      </c>
      <c r="D650" s="76">
        <f>'Igneous input'!G634</f>
        <v>0</v>
      </c>
      <c r="E650" s="77">
        <f>'Igneous input'!H634</f>
        <v>0</v>
      </c>
      <c r="F650" s="77">
        <f>'Igneous input'!I634</f>
        <v>0</v>
      </c>
      <c r="J650" s="135">
        <f>'Igneous input'!M634</f>
        <v>0</v>
      </c>
      <c r="K650">
        <f>'Igneous input'!Q634</f>
        <v>0</v>
      </c>
    </row>
    <row r="651" spans="1:11">
      <c r="A651" s="77">
        <f>'Igneous input'!D635</f>
        <v>0</v>
      </c>
      <c r="B651" s="77">
        <f>'Igneous input'!E635</f>
        <v>0</v>
      </c>
      <c r="C651" s="77">
        <f>'Igneous input'!F635</f>
        <v>0</v>
      </c>
      <c r="D651" s="76">
        <f>'Igneous input'!G635</f>
        <v>0</v>
      </c>
      <c r="E651" s="77">
        <f>'Igneous input'!H635</f>
        <v>0</v>
      </c>
      <c r="F651" s="77">
        <f>'Igneous input'!I635</f>
        <v>0</v>
      </c>
      <c r="J651" s="135">
        <f>'Igneous input'!M635</f>
        <v>0</v>
      </c>
      <c r="K651">
        <f>'Igneous input'!Q635</f>
        <v>0</v>
      </c>
    </row>
    <row r="652" spans="1:11">
      <c r="A652" s="77">
        <f>'Igneous input'!D636</f>
        <v>0</v>
      </c>
      <c r="B652" s="77">
        <f>'Igneous input'!E636</f>
        <v>0</v>
      </c>
      <c r="C652" s="77">
        <f>'Igneous input'!F636</f>
        <v>0</v>
      </c>
      <c r="D652" s="76">
        <f>'Igneous input'!G636</f>
        <v>0</v>
      </c>
      <c r="E652" s="77">
        <f>'Igneous input'!H636</f>
        <v>0</v>
      </c>
      <c r="F652" s="77">
        <f>'Igneous input'!I636</f>
        <v>0</v>
      </c>
      <c r="J652" s="135">
        <f>'Igneous input'!M636</f>
        <v>0</v>
      </c>
      <c r="K652">
        <f>'Igneous input'!Q636</f>
        <v>0</v>
      </c>
    </row>
    <row r="653" spans="1:11">
      <c r="A653" s="77">
        <f>'Igneous input'!D637</f>
        <v>0</v>
      </c>
      <c r="B653" s="77">
        <f>'Igneous input'!E637</f>
        <v>0</v>
      </c>
      <c r="C653" s="77">
        <f>'Igneous input'!F637</f>
        <v>0</v>
      </c>
      <c r="D653" s="76">
        <f>'Igneous input'!G637</f>
        <v>0</v>
      </c>
      <c r="E653" s="77">
        <f>'Igneous input'!H637</f>
        <v>0</v>
      </c>
      <c r="F653" s="77">
        <f>'Igneous input'!I637</f>
        <v>0</v>
      </c>
      <c r="J653" s="135">
        <f>'Igneous input'!M637</f>
        <v>0</v>
      </c>
      <c r="K653">
        <f>'Igneous input'!Q637</f>
        <v>0</v>
      </c>
    </row>
    <row r="654" spans="1:11">
      <c r="A654" s="77">
        <f>'Igneous input'!D638</f>
        <v>0</v>
      </c>
      <c r="B654" s="77">
        <f>'Igneous input'!E638</f>
        <v>0</v>
      </c>
      <c r="C654" s="77">
        <f>'Igneous input'!F638</f>
        <v>0</v>
      </c>
      <c r="D654" s="76">
        <f>'Igneous input'!G638</f>
        <v>0</v>
      </c>
      <c r="E654" s="77">
        <f>'Igneous input'!H638</f>
        <v>0</v>
      </c>
      <c r="F654" s="77">
        <f>'Igneous input'!I638</f>
        <v>0</v>
      </c>
      <c r="J654" s="135">
        <f>'Igneous input'!M638</f>
        <v>0</v>
      </c>
      <c r="K654">
        <f>'Igneous input'!Q638</f>
        <v>0</v>
      </c>
    </row>
    <row r="655" spans="1:11">
      <c r="A655" s="77">
        <f>'Igneous input'!D639</f>
        <v>0</v>
      </c>
      <c r="B655" s="77">
        <f>'Igneous input'!E639</f>
        <v>0</v>
      </c>
      <c r="C655" s="77">
        <f>'Igneous input'!F639</f>
        <v>0</v>
      </c>
      <c r="D655" s="76">
        <f>'Igneous input'!G639</f>
        <v>0</v>
      </c>
      <c r="E655" s="77">
        <f>'Igneous input'!H639</f>
        <v>0</v>
      </c>
      <c r="F655" s="77">
        <f>'Igneous input'!I639</f>
        <v>0</v>
      </c>
      <c r="J655" s="135">
        <f>'Igneous input'!M639</f>
        <v>0</v>
      </c>
      <c r="K655">
        <f>'Igneous input'!Q639</f>
        <v>0</v>
      </c>
    </row>
    <row r="656" spans="1:11">
      <c r="A656" s="77">
        <f>'Igneous input'!D640</f>
        <v>0</v>
      </c>
      <c r="B656" s="77">
        <f>'Igneous input'!E640</f>
        <v>0</v>
      </c>
      <c r="C656" s="77">
        <f>'Igneous input'!F640</f>
        <v>0</v>
      </c>
      <c r="D656" s="76">
        <f>'Igneous input'!G640</f>
        <v>0</v>
      </c>
      <c r="E656" s="77">
        <f>'Igneous input'!H640</f>
        <v>0</v>
      </c>
      <c r="F656" s="77">
        <f>'Igneous input'!I640</f>
        <v>0</v>
      </c>
      <c r="J656" s="135">
        <f>'Igneous input'!M640</f>
        <v>0</v>
      </c>
      <c r="K656">
        <f>'Igneous input'!Q640</f>
        <v>0</v>
      </c>
    </row>
    <row r="657" spans="1:11">
      <c r="A657" s="77">
        <f>'Igneous input'!D641</f>
        <v>0</v>
      </c>
      <c r="B657" s="77">
        <f>'Igneous input'!E641</f>
        <v>0</v>
      </c>
      <c r="C657" s="77">
        <f>'Igneous input'!F641</f>
        <v>0</v>
      </c>
      <c r="D657" s="76">
        <f>'Igneous input'!G641</f>
        <v>0</v>
      </c>
      <c r="E657" s="77">
        <f>'Igneous input'!H641</f>
        <v>0</v>
      </c>
      <c r="F657" s="77">
        <f>'Igneous input'!I641</f>
        <v>0</v>
      </c>
      <c r="J657" s="135">
        <f>'Igneous input'!M641</f>
        <v>0</v>
      </c>
      <c r="K657">
        <f>'Igneous input'!Q641</f>
        <v>0</v>
      </c>
    </row>
    <row r="658" spans="1:11">
      <c r="A658" s="77">
        <f>'Igneous input'!D642</f>
        <v>0</v>
      </c>
      <c r="B658" s="77">
        <f>'Igneous input'!E642</f>
        <v>0</v>
      </c>
      <c r="C658" s="77">
        <f>'Igneous input'!F642</f>
        <v>0</v>
      </c>
      <c r="D658" s="76">
        <f>'Igneous input'!G642</f>
        <v>0</v>
      </c>
      <c r="E658" s="77">
        <f>'Igneous input'!H642</f>
        <v>0</v>
      </c>
      <c r="F658" s="77">
        <f>'Igneous input'!I642</f>
        <v>0</v>
      </c>
      <c r="J658" s="135">
        <f>'Igneous input'!M642</f>
        <v>0</v>
      </c>
      <c r="K658">
        <f>'Igneous input'!Q642</f>
        <v>0</v>
      </c>
    </row>
    <row r="659" spans="1:11">
      <c r="A659" s="77">
        <f>'Igneous input'!D643</f>
        <v>0</v>
      </c>
      <c r="B659" s="77">
        <f>'Igneous input'!E643</f>
        <v>0</v>
      </c>
      <c r="C659" s="77">
        <f>'Igneous input'!F643</f>
        <v>0</v>
      </c>
      <c r="D659" s="76">
        <f>'Igneous input'!G643</f>
        <v>0</v>
      </c>
      <c r="E659" s="77">
        <f>'Igneous input'!H643</f>
        <v>0</v>
      </c>
      <c r="F659" s="77">
        <f>'Igneous input'!I643</f>
        <v>0</v>
      </c>
      <c r="J659" s="135">
        <f>'Igneous input'!M643</f>
        <v>0</v>
      </c>
      <c r="K659">
        <f>'Igneous input'!Q643</f>
        <v>0</v>
      </c>
    </row>
    <row r="660" spans="1:11">
      <c r="A660" s="77">
        <f>'Igneous input'!D644</f>
        <v>0</v>
      </c>
      <c r="B660" s="77">
        <f>'Igneous input'!E644</f>
        <v>0</v>
      </c>
      <c r="C660" s="77">
        <f>'Igneous input'!F644</f>
        <v>0</v>
      </c>
      <c r="D660" s="76">
        <f>'Igneous input'!G644</f>
        <v>0</v>
      </c>
      <c r="E660" s="77">
        <f>'Igneous input'!H644</f>
        <v>0</v>
      </c>
      <c r="F660" s="77">
        <f>'Igneous input'!I644</f>
        <v>0</v>
      </c>
      <c r="J660" s="135">
        <f>'Igneous input'!M644</f>
        <v>0</v>
      </c>
      <c r="K660">
        <f>'Igneous input'!Q644</f>
        <v>0</v>
      </c>
    </row>
    <row r="661" spans="1:11">
      <c r="A661" s="77">
        <f>'Igneous input'!D645</f>
        <v>0</v>
      </c>
      <c r="B661" s="77">
        <f>'Igneous input'!E645</f>
        <v>0</v>
      </c>
      <c r="C661" s="77">
        <f>'Igneous input'!F645</f>
        <v>0</v>
      </c>
      <c r="D661" s="76">
        <f>'Igneous input'!G645</f>
        <v>0</v>
      </c>
      <c r="E661" s="77">
        <f>'Igneous input'!H645</f>
        <v>0</v>
      </c>
      <c r="F661" s="77">
        <f>'Igneous input'!I645</f>
        <v>0</v>
      </c>
      <c r="J661" s="135">
        <f>'Igneous input'!M645</f>
        <v>0</v>
      </c>
      <c r="K661">
        <f>'Igneous input'!Q645</f>
        <v>0</v>
      </c>
    </row>
    <row r="662" spans="1:11">
      <c r="A662" s="77">
        <f>'Igneous input'!D646</f>
        <v>0</v>
      </c>
      <c r="B662" s="77">
        <f>'Igneous input'!E646</f>
        <v>0</v>
      </c>
      <c r="C662" s="77">
        <f>'Igneous input'!F646</f>
        <v>0</v>
      </c>
      <c r="D662" s="76">
        <f>'Igneous input'!G646</f>
        <v>0</v>
      </c>
      <c r="E662" s="77">
        <f>'Igneous input'!H646</f>
        <v>0</v>
      </c>
      <c r="F662" s="77">
        <f>'Igneous input'!I646</f>
        <v>0</v>
      </c>
      <c r="J662" s="135">
        <f>'Igneous input'!M646</f>
        <v>0</v>
      </c>
      <c r="K662">
        <f>'Igneous input'!Q646</f>
        <v>0</v>
      </c>
    </row>
    <row r="663" spans="1:11">
      <c r="A663" s="77">
        <f>'Igneous input'!D647</f>
        <v>0</v>
      </c>
      <c r="B663" s="77">
        <f>'Igneous input'!E647</f>
        <v>0</v>
      </c>
      <c r="C663" s="77">
        <f>'Igneous input'!F647</f>
        <v>0</v>
      </c>
      <c r="D663" s="76">
        <f>'Igneous input'!G647</f>
        <v>0</v>
      </c>
      <c r="E663" s="77">
        <f>'Igneous input'!H647</f>
        <v>0</v>
      </c>
      <c r="F663" s="77">
        <f>'Igneous input'!I647</f>
        <v>0</v>
      </c>
      <c r="J663" s="135">
        <f>'Igneous input'!M647</f>
        <v>0</v>
      </c>
      <c r="K663">
        <f>'Igneous input'!Q647</f>
        <v>0</v>
      </c>
    </row>
    <row r="664" spans="1:11">
      <c r="A664" s="77">
        <f>'Igneous input'!D648</f>
        <v>0</v>
      </c>
      <c r="B664" s="77">
        <f>'Igneous input'!E648</f>
        <v>0</v>
      </c>
      <c r="C664" s="77">
        <f>'Igneous input'!F648</f>
        <v>0</v>
      </c>
      <c r="D664" s="76">
        <f>'Igneous input'!G648</f>
        <v>0</v>
      </c>
      <c r="E664" s="77">
        <f>'Igneous input'!H648</f>
        <v>0</v>
      </c>
      <c r="F664" s="77">
        <f>'Igneous input'!I648</f>
        <v>0</v>
      </c>
      <c r="J664" s="135">
        <f>'Igneous input'!M648</f>
        <v>0</v>
      </c>
      <c r="K664">
        <f>'Igneous input'!Q648</f>
        <v>0</v>
      </c>
    </row>
    <row r="665" spans="1:11">
      <c r="A665" s="77">
        <f>'Igneous input'!D649</f>
        <v>0</v>
      </c>
      <c r="B665" s="77">
        <f>'Igneous input'!E649</f>
        <v>0</v>
      </c>
      <c r="C665" s="77">
        <f>'Igneous input'!F649</f>
        <v>0</v>
      </c>
      <c r="D665" s="76">
        <f>'Igneous input'!G649</f>
        <v>0</v>
      </c>
      <c r="E665" s="77">
        <f>'Igneous input'!H649</f>
        <v>0</v>
      </c>
      <c r="F665" s="77">
        <f>'Igneous input'!I649</f>
        <v>0</v>
      </c>
      <c r="J665" s="135">
        <f>'Igneous input'!M649</f>
        <v>0</v>
      </c>
      <c r="K665">
        <f>'Igneous input'!Q649</f>
        <v>0</v>
      </c>
    </row>
    <row r="666" spans="1:11">
      <c r="A666" s="77">
        <f>'Igneous input'!D650</f>
        <v>0</v>
      </c>
      <c r="B666" s="77">
        <f>'Igneous input'!E650</f>
        <v>0</v>
      </c>
      <c r="C666" s="77">
        <f>'Igneous input'!F650</f>
        <v>0</v>
      </c>
      <c r="D666" s="76">
        <f>'Igneous input'!G650</f>
        <v>0</v>
      </c>
      <c r="E666" s="77">
        <f>'Igneous input'!H650</f>
        <v>0</v>
      </c>
      <c r="F666" s="77">
        <f>'Igneous input'!I650</f>
        <v>0</v>
      </c>
      <c r="J666" s="135">
        <f>'Igneous input'!M650</f>
        <v>0</v>
      </c>
      <c r="K666">
        <f>'Igneous input'!Q650</f>
        <v>0</v>
      </c>
    </row>
    <row r="667" spans="1:11">
      <c r="A667" s="77">
        <f>'Igneous input'!D651</f>
        <v>0</v>
      </c>
      <c r="B667" s="77">
        <f>'Igneous input'!E651</f>
        <v>0</v>
      </c>
      <c r="C667" s="77">
        <f>'Igneous input'!F651</f>
        <v>0</v>
      </c>
      <c r="D667" s="76">
        <f>'Igneous input'!G651</f>
        <v>0</v>
      </c>
      <c r="E667" s="77">
        <f>'Igneous input'!H651</f>
        <v>0</v>
      </c>
      <c r="F667" s="77">
        <f>'Igneous input'!I651</f>
        <v>0</v>
      </c>
      <c r="J667" s="135">
        <f>'Igneous input'!M651</f>
        <v>0</v>
      </c>
      <c r="K667">
        <f>'Igneous input'!Q651</f>
        <v>0</v>
      </c>
    </row>
    <row r="668" spans="1:11">
      <c r="A668" s="77">
        <f>'Igneous input'!D652</f>
        <v>0</v>
      </c>
      <c r="B668" s="77">
        <f>'Igneous input'!E652</f>
        <v>0</v>
      </c>
      <c r="C668" s="77">
        <f>'Igneous input'!F652</f>
        <v>0</v>
      </c>
      <c r="D668" s="76">
        <f>'Igneous input'!G652</f>
        <v>0</v>
      </c>
      <c r="E668" s="77">
        <f>'Igneous input'!H652</f>
        <v>0</v>
      </c>
      <c r="F668" s="77">
        <f>'Igneous input'!I652</f>
        <v>0</v>
      </c>
      <c r="J668" s="135">
        <f>'Igneous input'!M652</f>
        <v>0</v>
      </c>
      <c r="K668">
        <f>'Igneous input'!Q652</f>
        <v>0</v>
      </c>
    </row>
    <row r="669" spans="1:11">
      <c r="A669" s="77">
        <f>'Igneous input'!D653</f>
        <v>0</v>
      </c>
      <c r="B669" s="77">
        <f>'Igneous input'!E653</f>
        <v>0</v>
      </c>
      <c r="C669" s="77">
        <f>'Igneous input'!F653</f>
        <v>0</v>
      </c>
      <c r="D669" s="76">
        <f>'Igneous input'!G653</f>
        <v>0</v>
      </c>
      <c r="E669" s="77">
        <f>'Igneous input'!H653</f>
        <v>0</v>
      </c>
      <c r="F669" s="77">
        <f>'Igneous input'!I653</f>
        <v>0</v>
      </c>
      <c r="J669" s="135">
        <f>'Igneous input'!M653</f>
        <v>0</v>
      </c>
      <c r="K669">
        <f>'Igneous input'!Q653</f>
        <v>0</v>
      </c>
    </row>
    <row r="670" spans="1:11">
      <c r="A670" s="77">
        <f>'Igneous input'!D654</f>
        <v>0</v>
      </c>
      <c r="B670" s="77">
        <f>'Igneous input'!E654</f>
        <v>0</v>
      </c>
      <c r="C670" s="77">
        <f>'Igneous input'!F654</f>
        <v>0</v>
      </c>
      <c r="D670" s="76">
        <f>'Igneous input'!G654</f>
        <v>0</v>
      </c>
      <c r="E670" s="77">
        <f>'Igneous input'!H654</f>
        <v>0</v>
      </c>
      <c r="F670" s="77">
        <f>'Igneous input'!I654</f>
        <v>0</v>
      </c>
      <c r="J670" s="135">
        <f>'Igneous input'!M654</f>
        <v>0</v>
      </c>
      <c r="K670">
        <f>'Igneous input'!Q654</f>
        <v>0</v>
      </c>
    </row>
    <row r="671" spans="1:11">
      <c r="A671" s="77">
        <f>'Igneous input'!D655</f>
        <v>0</v>
      </c>
      <c r="B671" s="77">
        <f>'Igneous input'!E655</f>
        <v>0</v>
      </c>
      <c r="C671" s="77">
        <f>'Igneous input'!F655</f>
        <v>0</v>
      </c>
      <c r="D671" s="76">
        <f>'Igneous input'!G655</f>
        <v>0</v>
      </c>
      <c r="E671" s="77">
        <f>'Igneous input'!H655</f>
        <v>0</v>
      </c>
      <c r="F671" s="77">
        <f>'Igneous input'!I655</f>
        <v>0</v>
      </c>
      <c r="J671" s="135">
        <f>'Igneous input'!M655</f>
        <v>0</v>
      </c>
      <c r="K671">
        <f>'Igneous input'!Q655</f>
        <v>0</v>
      </c>
    </row>
    <row r="672" spans="1:11">
      <c r="A672" s="77">
        <f>'Igneous input'!D656</f>
        <v>0</v>
      </c>
      <c r="B672" s="77">
        <f>'Igneous input'!E656</f>
        <v>0</v>
      </c>
      <c r="C672" s="77">
        <f>'Igneous input'!F656</f>
        <v>0</v>
      </c>
      <c r="D672" s="76">
        <f>'Igneous input'!G656</f>
        <v>0</v>
      </c>
      <c r="E672" s="77">
        <f>'Igneous input'!H656</f>
        <v>0</v>
      </c>
      <c r="F672" s="77">
        <f>'Igneous input'!I656</f>
        <v>0</v>
      </c>
      <c r="J672" s="135">
        <f>'Igneous input'!M656</f>
        <v>0</v>
      </c>
      <c r="K672">
        <f>'Igneous input'!Q656</f>
        <v>0</v>
      </c>
    </row>
    <row r="673" spans="1:11">
      <c r="A673" s="77">
        <f>'Igneous input'!D657</f>
        <v>0</v>
      </c>
      <c r="B673" s="77">
        <f>'Igneous input'!E657</f>
        <v>0</v>
      </c>
      <c r="C673" s="77">
        <f>'Igneous input'!F657</f>
        <v>0</v>
      </c>
      <c r="D673" s="76">
        <f>'Igneous input'!G657</f>
        <v>0</v>
      </c>
      <c r="E673" s="77">
        <f>'Igneous input'!H657</f>
        <v>0</v>
      </c>
      <c r="F673" s="77">
        <f>'Igneous input'!I657</f>
        <v>0</v>
      </c>
      <c r="J673" s="135">
        <f>'Igneous input'!M657</f>
        <v>0</v>
      </c>
      <c r="K673">
        <f>'Igneous input'!Q657</f>
        <v>0</v>
      </c>
    </row>
    <row r="674" spans="1:11">
      <c r="A674" s="77">
        <f>'Igneous input'!D658</f>
        <v>0</v>
      </c>
      <c r="B674" s="77">
        <f>'Igneous input'!E658</f>
        <v>0</v>
      </c>
      <c r="C674" s="77">
        <f>'Igneous input'!F658</f>
        <v>0</v>
      </c>
      <c r="D674" s="76">
        <f>'Igneous input'!G658</f>
        <v>0</v>
      </c>
      <c r="E674" s="77">
        <f>'Igneous input'!H658</f>
        <v>0</v>
      </c>
      <c r="F674" s="77">
        <f>'Igneous input'!I658</f>
        <v>0</v>
      </c>
      <c r="J674" s="135">
        <f>'Igneous input'!M658</f>
        <v>0</v>
      </c>
      <c r="K674">
        <f>'Igneous input'!Q658</f>
        <v>0</v>
      </c>
    </row>
    <row r="675" spans="1:11">
      <c r="A675" s="77">
        <f>'Igneous input'!D659</f>
        <v>0</v>
      </c>
      <c r="B675" s="77">
        <f>'Igneous input'!E659</f>
        <v>0</v>
      </c>
      <c r="C675" s="77">
        <f>'Igneous input'!F659</f>
        <v>0</v>
      </c>
      <c r="D675" s="76">
        <f>'Igneous input'!G659</f>
        <v>0</v>
      </c>
      <c r="E675" s="77">
        <f>'Igneous input'!H659</f>
        <v>0</v>
      </c>
      <c r="F675" s="77">
        <f>'Igneous input'!I659</f>
        <v>0</v>
      </c>
      <c r="J675" s="135">
        <f>'Igneous input'!M659</f>
        <v>0</v>
      </c>
      <c r="K675">
        <f>'Igneous input'!Q659</f>
        <v>0</v>
      </c>
    </row>
    <row r="676" spans="1:11">
      <c r="A676" s="77">
        <f>'Igneous input'!D660</f>
        <v>0</v>
      </c>
      <c r="B676" s="77">
        <f>'Igneous input'!E660</f>
        <v>0</v>
      </c>
      <c r="C676" s="77">
        <f>'Igneous input'!F660</f>
        <v>0</v>
      </c>
      <c r="D676" s="76">
        <f>'Igneous input'!G660</f>
        <v>0</v>
      </c>
      <c r="E676" s="77">
        <f>'Igneous input'!H660</f>
        <v>0</v>
      </c>
      <c r="F676" s="77">
        <f>'Igneous input'!I660</f>
        <v>0</v>
      </c>
      <c r="J676" s="135">
        <f>'Igneous input'!M660</f>
        <v>0</v>
      </c>
      <c r="K676">
        <f>'Igneous input'!Q660</f>
        <v>0</v>
      </c>
    </row>
    <row r="677" spans="1:11">
      <c r="A677" s="77">
        <f>'Igneous input'!D661</f>
        <v>0</v>
      </c>
      <c r="B677" s="77">
        <f>'Igneous input'!E661</f>
        <v>0</v>
      </c>
      <c r="C677" s="77">
        <f>'Igneous input'!F661</f>
        <v>0</v>
      </c>
      <c r="D677" s="76">
        <f>'Igneous input'!G661</f>
        <v>0</v>
      </c>
      <c r="E677" s="77">
        <f>'Igneous input'!H661</f>
        <v>0</v>
      </c>
      <c r="F677" s="77">
        <f>'Igneous input'!I661</f>
        <v>0</v>
      </c>
      <c r="J677" s="135">
        <f>'Igneous input'!M661</f>
        <v>0</v>
      </c>
      <c r="K677">
        <f>'Igneous input'!Q661</f>
        <v>0</v>
      </c>
    </row>
    <row r="678" spans="1:11">
      <c r="A678" s="77">
        <f>'Igneous input'!D662</f>
        <v>0</v>
      </c>
      <c r="B678" s="77">
        <f>'Igneous input'!E662</f>
        <v>0</v>
      </c>
      <c r="C678" s="77">
        <f>'Igneous input'!F662</f>
        <v>0</v>
      </c>
      <c r="D678" s="76">
        <f>'Igneous input'!G662</f>
        <v>0</v>
      </c>
      <c r="E678" s="77">
        <f>'Igneous input'!H662</f>
        <v>0</v>
      </c>
      <c r="F678" s="77">
        <f>'Igneous input'!I662</f>
        <v>0</v>
      </c>
      <c r="J678" s="135">
        <f>'Igneous input'!M662</f>
        <v>0</v>
      </c>
      <c r="K678">
        <f>'Igneous input'!Q662</f>
        <v>0</v>
      </c>
    </row>
    <row r="679" spans="1:11">
      <c r="A679" s="77">
        <f>'Igneous input'!D663</f>
        <v>0</v>
      </c>
      <c r="B679" s="77">
        <f>'Igneous input'!E663</f>
        <v>0</v>
      </c>
      <c r="C679" s="77">
        <f>'Igneous input'!F663</f>
        <v>0</v>
      </c>
      <c r="D679" s="76">
        <f>'Igneous input'!G663</f>
        <v>0</v>
      </c>
      <c r="E679" s="77">
        <f>'Igneous input'!H663</f>
        <v>0</v>
      </c>
      <c r="F679" s="77">
        <f>'Igneous input'!I663</f>
        <v>0</v>
      </c>
      <c r="J679" s="135">
        <f>'Igneous input'!M663</f>
        <v>0</v>
      </c>
      <c r="K679">
        <f>'Igneous input'!Q663</f>
        <v>0</v>
      </c>
    </row>
    <row r="680" spans="1:11">
      <c r="A680" s="77">
        <f>'Igneous input'!D664</f>
        <v>0</v>
      </c>
      <c r="B680" s="77">
        <f>'Igneous input'!E664</f>
        <v>0</v>
      </c>
      <c r="C680" s="77">
        <f>'Igneous input'!F664</f>
        <v>0</v>
      </c>
      <c r="D680" s="76">
        <f>'Igneous input'!G664</f>
        <v>0</v>
      </c>
      <c r="E680" s="77">
        <f>'Igneous input'!H664</f>
        <v>0</v>
      </c>
      <c r="F680" s="77">
        <f>'Igneous input'!I664</f>
        <v>0</v>
      </c>
      <c r="J680" s="135">
        <f>'Igneous input'!M664</f>
        <v>0</v>
      </c>
      <c r="K680">
        <f>'Igneous input'!Q664</f>
        <v>0</v>
      </c>
    </row>
    <row r="681" spans="1:11">
      <c r="A681" s="77">
        <f>'Igneous input'!D665</f>
        <v>0</v>
      </c>
      <c r="B681" s="77">
        <f>'Igneous input'!E665</f>
        <v>0</v>
      </c>
      <c r="C681" s="77">
        <f>'Igneous input'!F665</f>
        <v>0</v>
      </c>
      <c r="D681" s="76">
        <f>'Igneous input'!G665</f>
        <v>0</v>
      </c>
      <c r="E681" s="77">
        <f>'Igneous input'!H665</f>
        <v>0</v>
      </c>
      <c r="F681" s="77">
        <f>'Igneous input'!I665</f>
        <v>0</v>
      </c>
      <c r="J681" s="135">
        <f>'Igneous input'!M665</f>
        <v>0</v>
      </c>
      <c r="K681">
        <f>'Igneous input'!Q665</f>
        <v>0</v>
      </c>
    </row>
    <row r="682" spans="1:11">
      <c r="A682" s="77">
        <f>'Igneous input'!D666</f>
        <v>0</v>
      </c>
      <c r="B682" s="77">
        <f>'Igneous input'!E666</f>
        <v>0</v>
      </c>
      <c r="C682" s="77">
        <f>'Igneous input'!F666</f>
        <v>0</v>
      </c>
      <c r="D682" s="76">
        <f>'Igneous input'!G666</f>
        <v>0</v>
      </c>
      <c r="E682" s="77">
        <f>'Igneous input'!H666</f>
        <v>0</v>
      </c>
      <c r="F682" s="77">
        <f>'Igneous input'!I666</f>
        <v>0</v>
      </c>
      <c r="J682" s="135">
        <f>'Igneous input'!M666</f>
        <v>0</v>
      </c>
      <c r="K682">
        <f>'Igneous input'!Q666</f>
        <v>0</v>
      </c>
    </row>
    <row r="683" spans="1:11">
      <c r="A683" s="77">
        <f>'Igneous input'!D667</f>
        <v>0</v>
      </c>
      <c r="B683" s="77">
        <f>'Igneous input'!E667</f>
        <v>0</v>
      </c>
      <c r="C683" s="77">
        <f>'Igneous input'!F667</f>
        <v>0</v>
      </c>
      <c r="D683" s="76">
        <f>'Igneous input'!G667</f>
        <v>0</v>
      </c>
      <c r="E683" s="77">
        <f>'Igneous input'!H667</f>
        <v>0</v>
      </c>
      <c r="F683" s="77">
        <f>'Igneous input'!I667</f>
        <v>0</v>
      </c>
      <c r="J683" s="135">
        <f>'Igneous input'!M667</f>
        <v>0</v>
      </c>
      <c r="K683">
        <f>'Igneous input'!Q667</f>
        <v>0</v>
      </c>
    </row>
    <row r="684" spans="1:11">
      <c r="A684" s="77">
        <f>'Igneous input'!D668</f>
        <v>0</v>
      </c>
      <c r="B684" s="77">
        <f>'Igneous input'!E668</f>
        <v>0</v>
      </c>
      <c r="C684" s="77">
        <f>'Igneous input'!F668</f>
        <v>0</v>
      </c>
      <c r="D684" s="76">
        <f>'Igneous input'!G668</f>
        <v>0</v>
      </c>
      <c r="E684" s="77">
        <f>'Igneous input'!H668</f>
        <v>0</v>
      </c>
      <c r="F684" s="77">
        <f>'Igneous input'!I668</f>
        <v>0</v>
      </c>
      <c r="J684" s="135">
        <f>'Igneous input'!M668</f>
        <v>0</v>
      </c>
      <c r="K684">
        <f>'Igneous input'!Q668</f>
        <v>0</v>
      </c>
    </row>
    <row r="685" spans="1:11">
      <c r="A685" s="77">
        <f>'Igneous input'!D669</f>
        <v>0</v>
      </c>
      <c r="B685" s="77">
        <f>'Igneous input'!E669</f>
        <v>0</v>
      </c>
      <c r="C685" s="77">
        <f>'Igneous input'!F669</f>
        <v>0</v>
      </c>
      <c r="D685" s="76">
        <f>'Igneous input'!G669</f>
        <v>0</v>
      </c>
      <c r="E685" s="77">
        <f>'Igneous input'!H669</f>
        <v>0</v>
      </c>
      <c r="F685" s="77">
        <f>'Igneous input'!I669</f>
        <v>0</v>
      </c>
      <c r="J685" s="135">
        <f>'Igneous input'!M669</f>
        <v>0</v>
      </c>
      <c r="K685">
        <f>'Igneous input'!Q669</f>
        <v>0</v>
      </c>
    </row>
    <row r="686" spans="1:11">
      <c r="A686" s="77">
        <f>'Igneous input'!D670</f>
        <v>0</v>
      </c>
      <c r="B686" s="77">
        <f>'Igneous input'!E670</f>
        <v>0</v>
      </c>
      <c r="C686" s="77">
        <f>'Igneous input'!F670</f>
        <v>0</v>
      </c>
      <c r="D686" s="76">
        <f>'Igneous input'!G670</f>
        <v>0</v>
      </c>
      <c r="E686" s="77">
        <f>'Igneous input'!H670</f>
        <v>0</v>
      </c>
      <c r="F686" s="77">
        <f>'Igneous input'!I670</f>
        <v>0</v>
      </c>
      <c r="J686" s="135">
        <f>'Igneous input'!M670</f>
        <v>0</v>
      </c>
      <c r="K686">
        <f>'Igneous input'!Q670</f>
        <v>0</v>
      </c>
    </row>
    <row r="687" spans="1:11">
      <c r="A687" s="77">
        <f>'Igneous input'!D671</f>
        <v>0</v>
      </c>
      <c r="B687" s="77">
        <f>'Igneous input'!E671</f>
        <v>0</v>
      </c>
      <c r="C687" s="77">
        <f>'Igneous input'!F671</f>
        <v>0</v>
      </c>
      <c r="D687" s="76">
        <f>'Igneous input'!G671</f>
        <v>0</v>
      </c>
      <c r="E687" s="77">
        <f>'Igneous input'!H671</f>
        <v>0</v>
      </c>
      <c r="F687" s="77">
        <f>'Igneous input'!I671</f>
        <v>0</v>
      </c>
      <c r="J687" s="135">
        <f>'Igneous input'!M671</f>
        <v>0</v>
      </c>
      <c r="K687">
        <f>'Igneous input'!Q671</f>
        <v>0</v>
      </c>
    </row>
    <row r="688" spans="1:11">
      <c r="A688" s="77">
        <f>'Igneous input'!D672</f>
        <v>0</v>
      </c>
      <c r="B688" s="77">
        <f>'Igneous input'!E672</f>
        <v>0</v>
      </c>
      <c r="C688" s="77">
        <f>'Igneous input'!F672</f>
        <v>0</v>
      </c>
      <c r="D688" s="76">
        <f>'Igneous input'!G672</f>
        <v>0</v>
      </c>
      <c r="E688" s="77">
        <f>'Igneous input'!H672</f>
        <v>0</v>
      </c>
      <c r="F688" s="77">
        <f>'Igneous input'!I672</f>
        <v>0</v>
      </c>
      <c r="J688" s="135">
        <f>'Igneous input'!M672</f>
        <v>0</v>
      </c>
      <c r="K688">
        <f>'Igneous input'!Q672</f>
        <v>0</v>
      </c>
    </row>
    <row r="689" spans="1:11">
      <c r="A689" s="77">
        <f>'Igneous input'!D673</f>
        <v>0</v>
      </c>
      <c r="B689" s="77">
        <f>'Igneous input'!E673</f>
        <v>0</v>
      </c>
      <c r="C689" s="77">
        <f>'Igneous input'!F673</f>
        <v>0</v>
      </c>
      <c r="D689" s="76">
        <f>'Igneous input'!G673</f>
        <v>0</v>
      </c>
      <c r="E689" s="77">
        <f>'Igneous input'!H673</f>
        <v>0</v>
      </c>
      <c r="F689" s="77">
        <f>'Igneous input'!I673</f>
        <v>0</v>
      </c>
      <c r="J689" s="135">
        <f>'Igneous input'!M673</f>
        <v>0</v>
      </c>
      <c r="K689">
        <f>'Igneous input'!Q673</f>
        <v>0</v>
      </c>
    </row>
    <row r="690" spans="1:11">
      <c r="A690" s="77">
        <f>'Igneous input'!D674</f>
        <v>0</v>
      </c>
      <c r="B690" s="77">
        <f>'Igneous input'!E674</f>
        <v>0</v>
      </c>
      <c r="C690" s="77">
        <f>'Igneous input'!F674</f>
        <v>0</v>
      </c>
      <c r="D690" s="76">
        <f>'Igneous input'!G674</f>
        <v>0</v>
      </c>
      <c r="E690" s="77">
        <f>'Igneous input'!H674</f>
        <v>0</v>
      </c>
      <c r="F690" s="77">
        <f>'Igneous input'!I674</f>
        <v>0</v>
      </c>
      <c r="J690" s="135">
        <f>'Igneous input'!M674</f>
        <v>0</v>
      </c>
      <c r="K690">
        <f>'Igneous input'!Q674</f>
        <v>0</v>
      </c>
    </row>
    <row r="691" spans="1:11">
      <c r="A691" s="77">
        <f>'Igneous input'!D675</f>
        <v>0</v>
      </c>
      <c r="B691" s="77">
        <f>'Igneous input'!E675</f>
        <v>0</v>
      </c>
      <c r="C691" s="77">
        <f>'Igneous input'!F675</f>
        <v>0</v>
      </c>
      <c r="D691" s="76">
        <f>'Igneous input'!G675</f>
        <v>0</v>
      </c>
      <c r="E691" s="77">
        <f>'Igneous input'!H675</f>
        <v>0</v>
      </c>
      <c r="F691" s="77">
        <f>'Igneous input'!I675</f>
        <v>0</v>
      </c>
      <c r="J691" s="135">
        <f>'Igneous input'!M675</f>
        <v>0</v>
      </c>
      <c r="K691">
        <f>'Igneous input'!Q675</f>
        <v>0</v>
      </c>
    </row>
    <row r="692" spans="1:11">
      <c r="A692" s="77">
        <f>'Igneous input'!D676</f>
        <v>0</v>
      </c>
      <c r="B692" s="77">
        <f>'Igneous input'!E676</f>
        <v>0</v>
      </c>
      <c r="C692" s="77">
        <f>'Igneous input'!F676</f>
        <v>0</v>
      </c>
      <c r="D692" s="76">
        <f>'Igneous input'!G676</f>
        <v>0</v>
      </c>
      <c r="E692" s="77">
        <f>'Igneous input'!H676</f>
        <v>0</v>
      </c>
      <c r="F692" s="77">
        <f>'Igneous input'!I676</f>
        <v>0</v>
      </c>
      <c r="J692" s="135">
        <f>'Igneous input'!M676</f>
        <v>0</v>
      </c>
      <c r="K692">
        <f>'Igneous input'!Q676</f>
        <v>0</v>
      </c>
    </row>
    <row r="693" spans="1:11">
      <c r="A693" s="77">
        <f>'Igneous input'!D677</f>
        <v>0</v>
      </c>
      <c r="B693" s="77">
        <f>'Igneous input'!E677</f>
        <v>0</v>
      </c>
      <c r="C693" s="77">
        <f>'Igneous input'!F677</f>
        <v>0</v>
      </c>
      <c r="D693" s="76">
        <f>'Igneous input'!G677</f>
        <v>0</v>
      </c>
      <c r="E693" s="77">
        <f>'Igneous input'!H677</f>
        <v>0</v>
      </c>
      <c r="F693" s="77">
        <f>'Igneous input'!I677</f>
        <v>0</v>
      </c>
      <c r="J693" s="135">
        <f>'Igneous input'!M677</f>
        <v>0</v>
      </c>
      <c r="K693">
        <f>'Igneous input'!Q677</f>
        <v>0</v>
      </c>
    </row>
    <row r="694" spans="1:11">
      <c r="A694" s="77">
        <f>'Igneous input'!D678</f>
        <v>0</v>
      </c>
      <c r="B694" s="77">
        <f>'Igneous input'!E678</f>
        <v>0</v>
      </c>
      <c r="C694" s="77">
        <f>'Igneous input'!F678</f>
        <v>0</v>
      </c>
      <c r="D694" s="76">
        <f>'Igneous input'!G678</f>
        <v>0</v>
      </c>
      <c r="E694" s="77">
        <f>'Igneous input'!H678</f>
        <v>0</v>
      </c>
      <c r="F694" s="77">
        <f>'Igneous input'!I678</f>
        <v>0</v>
      </c>
      <c r="J694" s="135">
        <f>'Igneous input'!M678</f>
        <v>0</v>
      </c>
      <c r="K694">
        <f>'Igneous input'!Q678</f>
        <v>0</v>
      </c>
    </row>
    <row r="695" spans="1:11">
      <c r="A695" s="77">
        <f>'Igneous input'!D679</f>
        <v>0</v>
      </c>
      <c r="B695" s="77">
        <f>'Igneous input'!E679</f>
        <v>0</v>
      </c>
      <c r="C695" s="77">
        <f>'Igneous input'!F679</f>
        <v>0</v>
      </c>
      <c r="D695" s="76">
        <f>'Igneous input'!G679</f>
        <v>0</v>
      </c>
      <c r="E695" s="77">
        <f>'Igneous input'!H679</f>
        <v>0</v>
      </c>
      <c r="F695" s="77">
        <f>'Igneous input'!I679</f>
        <v>0</v>
      </c>
      <c r="J695" s="135">
        <f>'Igneous input'!M679</f>
        <v>0</v>
      </c>
      <c r="K695">
        <f>'Igneous input'!Q679</f>
        <v>0</v>
      </c>
    </row>
    <row r="696" spans="1:11">
      <c r="A696" s="77">
        <f>'Igneous input'!D680</f>
        <v>0</v>
      </c>
      <c r="B696" s="77">
        <f>'Igneous input'!E680</f>
        <v>0</v>
      </c>
      <c r="C696" s="77">
        <f>'Igneous input'!F680</f>
        <v>0</v>
      </c>
      <c r="D696" s="76">
        <f>'Igneous input'!G680</f>
        <v>0</v>
      </c>
      <c r="E696" s="77">
        <f>'Igneous input'!H680</f>
        <v>0</v>
      </c>
      <c r="F696" s="77">
        <f>'Igneous input'!I680</f>
        <v>0</v>
      </c>
      <c r="J696" s="135">
        <f>'Igneous input'!M680</f>
        <v>0</v>
      </c>
      <c r="K696">
        <f>'Igneous input'!Q680</f>
        <v>0</v>
      </c>
    </row>
    <row r="697" spans="1:11">
      <c r="A697" s="77">
        <f>'Igneous input'!D681</f>
        <v>0</v>
      </c>
      <c r="B697" s="77">
        <f>'Igneous input'!E681</f>
        <v>0</v>
      </c>
      <c r="C697" s="77">
        <f>'Igneous input'!F681</f>
        <v>0</v>
      </c>
      <c r="D697" s="76">
        <f>'Igneous input'!G681</f>
        <v>0</v>
      </c>
      <c r="E697" s="77">
        <f>'Igneous input'!H681</f>
        <v>0</v>
      </c>
      <c r="F697" s="77">
        <f>'Igneous input'!I681</f>
        <v>0</v>
      </c>
      <c r="J697" s="135">
        <f>'Igneous input'!M681</f>
        <v>0</v>
      </c>
      <c r="K697">
        <f>'Igneous input'!Q681</f>
        <v>0</v>
      </c>
    </row>
    <row r="698" spans="1:11">
      <c r="A698" s="77">
        <f>'Igneous input'!D682</f>
        <v>0</v>
      </c>
      <c r="B698" s="77">
        <f>'Igneous input'!E682</f>
        <v>0</v>
      </c>
      <c r="C698" s="77">
        <f>'Igneous input'!F682</f>
        <v>0</v>
      </c>
      <c r="D698" s="76">
        <f>'Igneous input'!G682</f>
        <v>0</v>
      </c>
      <c r="E698" s="77">
        <f>'Igneous input'!H682</f>
        <v>0</v>
      </c>
      <c r="F698" s="77">
        <f>'Igneous input'!I682</f>
        <v>0</v>
      </c>
      <c r="J698" s="135">
        <f>'Igneous input'!M682</f>
        <v>0</v>
      </c>
      <c r="K698">
        <f>'Igneous input'!Q682</f>
        <v>0</v>
      </c>
    </row>
    <row r="699" spans="1:11">
      <c r="A699" s="77">
        <f>'Igneous input'!D683</f>
        <v>0</v>
      </c>
      <c r="B699" s="77">
        <f>'Igneous input'!E683</f>
        <v>0</v>
      </c>
      <c r="C699" s="77">
        <f>'Igneous input'!F683</f>
        <v>0</v>
      </c>
      <c r="D699" s="76">
        <f>'Igneous input'!G683</f>
        <v>0</v>
      </c>
      <c r="E699" s="77">
        <f>'Igneous input'!H683</f>
        <v>0</v>
      </c>
      <c r="F699" s="77">
        <f>'Igneous input'!I683</f>
        <v>0</v>
      </c>
      <c r="J699" s="135">
        <f>'Igneous input'!M683</f>
        <v>0</v>
      </c>
      <c r="K699">
        <f>'Igneous input'!Q683</f>
        <v>0</v>
      </c>
    </row>
    <row r="700" spans="1:11">
      <c r="A700" s="77">
        <f>'Igneous input'!D684</f>
        <v>0</v>
      </c>
      <c r="B700" s="77">
        <f>'Igneous input'!E684</f>
        <v>0</v>
      </c>
      <c r="C700" s="77">
        <f>'Igneous input'!F684</f>
        <v>0</v>
      </c>
      <c r="D700" s="76">
        <f>'Igneous input'!G684</f>
        <v>0</v>
      </c>
      <c r="E700" s="77">
        <f>'Igneous input'!H684</f>
        <v>0</v>
      </c>
      <c r="F700" s="77">
        <f>'Igneous input'!I684</f>
        <v>0</v>
      </c>
      <c r="J700" s="135">
        <f>'Igneous input'!M684</f>
        <v>0</v>
      </c>
      <c r="K700">
        <f>'Igneous input'!Q684</f>
        <v>0</v>
      </c>
    </row>
    <row r="701" spans="1:11">
      <c r="A701" s="77">
        <f>'Igneous input'!D685</f>
        <v>0</v>
      </c>
      <c r="B701" s="77">
        <f>'Igneous input'!E685</f>
        <v>0</v>
      </c>
      <c r="C701" s="77">
        <f>'Igneous input'!F685</f>
        <v>0</v>
      </c>
      <c r="D701" s="76">
        <f>'Igneous input'!G685</f>
        <v>0</v>
      </c>
      <c r="E701" s="77">
        <f>'Igneous input'!H685</f>
        <v>0</v>
      </c>
      <c r="F701" s="77">
        <f>'Igneous input'!I685</f>
        <v>0</v>
      </c>
      <c r="J701" s="135">
        <f>'Igneous input'!M685</f>
        <v>0</v>
      </c>
      <c r="K701">
        <f>'Igneous input'!Q685</f>
        <v>0</v>
      </c>
    </row>
    <row r="702" spans="1:11">
      <c r="A702" s="77">
        <f>'Igneous input'!D686</f>
        <v>0</v>
      </c>
      <c r="B702" s="77">
        <f>'Igneous input'!E686</f>
        <v>0</v>
      </c>
      <c r="C702" s="77">
        <f>'Igneous input'!F686</f>
        <v>0</v>
      </c>
      <c r="D702" s="76">
        <f>'Igneous input'!G686</f>
        <v>0</v>
      </c>
      <c r="E702" s="77">
        <f>'Igneous input'!H686</f>
        <v>0</v>
      </c>
      <c r="F702" s="77">
        <f>'Igneous input'!I686</f>
        <v>0</v>
      </c>
      <c r="J702" s="135">
        <f>'Igneous input'!M686</f>
        <v>0</v>
      </c>
      <c r="K702">
        <f>'Igneous input'!Q686</f>
        <v>0</v>
      </c>
    </row>
    <row r="703" spans="1:11">
      <c r="A703" s="77">
        <f>'Igneous input'!D687</f>
        <v>0</v>
      </c>
      <c r="B703" s="77">
        <f>'Igneous input'!E687</f>
        <v>0</v>
      </c>
      <c r="C703" s="77">
        <f>'Igneous input'!F687</f>
        <v>0</v>
      </c>
      <c r="D703" s="76">
        <f>'Igneous input'!G687</f>
        <v>0</v>
      </c>
      <c r="E703" s="77">
        <f>'Igneous input'!H687</f>
        <v>0</v>
      </c>
      <c r="F703" s="77">
        <f>'Igneous input'!I687</f>
        <v>0</v>
      </c>
      <c r="J703" s="135">
        <f>'Igneous input'!M687</f>
        <v>0</v>
      </c>
      <c r="K703">
        <f>'Igneous input'!Q687</f>
        <v>0</v>
      </c>
    </row>
    <row r="704" spans="1:11">
      <c r="A704" s="77">
        <f>'Igneous input'!D688</f>
        <v>0</v>
      </c>
      <c r="B704" s="77">
        <f>'Igneous input'!E688</f>
        <v>0</v>
      </c>
      <c r="C704" s="77">
        <f>'Igneous input'!F688</f>
        <v>0</v>
      </c>
      <c r="D704" s="76">
        <f>'Igneous input'!G688</f>
        <v>0</v>
      </c>
      <c r="E704" s="77">
        <f>'Igneous input'!H688</f>
        <v>0</v>
      </c>
      <c r="F704" s="77">
        <f>'Igneous input'!I688</f>
        <v>0</v>
      </c>
      <c r="J704" s="135">
        <f>'Igneous input'!M688</f>
        <v>0</v>
      </c>
      <c r="K704">
        <f>'Igneous input'!Q688</f>
        <v>0</v>
      </c>
    </row>
    <row r="705" spans="1:11">
      <c r="A705" s="77">
        <f>'Igneous input'!D689</f>
        <v>0</v>
      </c>
      <c r="B705" s="77">
        <f>'Igneous input'!E689</f>
        <v>0</v>
      </c>
      <c r="C705" s="77">
        <f>'Igneous input'!F689</f>
        <v>0</v>
      </c>
      <c r="D705" s="76">
        <f>'Igneous input'!G689</f>
        <v>0</v>
      </c>
      <c r="E705" s="77">
        <f>'Igneous input'!H689</f>
        <v>0</v>
      </c>
      <c r="F705" s="77">
        <f>'Igneous input'!I689</f>
        <v>0</v>
      </c>
      <c r="J705" s="135">
        <f>'Igneous input'!M689</f>
        <v>0</v>
      </c>
      <c r="K705">
        <f>'Igneous input'!Q689</f>
        <v>0</v>
      </c>
    </row>
    <row r="706" spans="1:11">
      <c r="A706" s="77">
        <f>'Igneous input'!D690</f>
        <v>0</v>
      </c>
      <c r="B706" s="77">
        <f>'Igneous input'!E690</f>
        <v>0</v>
      </c>
      <c r="C706" s="77">
        <f>'Igneous input'!F690</f>
        <v>0</v>
      </c>
      <c r="D706" s="76">
        <f>'Igneous input'!G690</f>
        <v>0</v>
      </c>
      <c r="E706" s="77">
        <f>'Igneous input'!H690</f>
        <v>0</v>
      </c>
      <c r="F706" s="77">
        <f>'Igneous input'!I690</f>
        <v>0</v>
      </c>
      <c r="J706" s="135">
        <f>'Igneous input'!M690</f>
        <v>0</v>
      </c>
      <c r="K706">
        <f>'Igneous input'!Q690</f>
        <v>0</v>
      </c>
    </row>
    <row r="707" spans="1:11">
      <c r="A707" s="77">
        <f>'Igneous input'!D691</f>
        <v>0</v>
      </c>
      <c r="B707" s="77">
        <f>'Igneous input'!E691</f>
        <v>0</v>
      </c>
      <c r="C707" s="77">
        <f>'Igneous input'!F691</f>
        <v>0</v>
      </c>
      <c r="D707" s="76">
        <f>'Igneous input'!G691</f>
        <v>0</v>
      </c>
      <c r="E707" s="77">
        <f>'Igneous input'!H691</f>
        <v>0</v>
      </c>
      <c r="F707" s="77">
        <f>'Igneous input'!I691</f>
        <v>0</v>
      </c>
      <c r="J707" s="135">
        <f>'Igneous input'!M691</f>
        <v>0</v>
      </c>
      <c r="K707">
        <f>'Igneous input'!Q691</f>
        <v>0</v>
      </c>
    </row>
    <row r="708" spans="1:11">
      <c r="A708" s="77">
        <f>'Igneous input'!D692</f>
        <v>0</v>
      </c>
      <c r="B708" s="77">
        <f>'Igneous input'!E692</f>
        <v>0</v>
      </c>
      <c r="C708" s="77">
        <f>'Igneous input'!F692</f>
        <v>0</v>
      </c>
      <c r="D708" s="76">
        <f>'Igneous input'!G692</f>
        <v>0</v>
      </c>
      <c r="E708" s="77">
        <f>'Igneous input'!H692</f>
        <v>0</v>
      </c>
      <c r="F708" s="77">
        <f>'Igneous input'!I692</f>
        <v>0</v>
      </c>
      <c r="J708" s="135">
        <f>'Igneous input'!M692</f>
        <v>0</v>
      </c>
      <c r="K708">
        <f>'Igneous input'!Q692</f>
        <v>0</v>
      </c>
    </row>
    <row r="709" spans="1:11">
      <c r="A709" s="77">
        <f>'Igneous input'!D693</f>
        <v>0</v>
      </c>
      <c r="B709" s="77">
        <f>'Igneous input'!E693</f>
        <v>0</v>
      </c>
      <c r="C709" s="77">
        <f>'Igneous input'!F693</f>
        <v>0</v>
      </c>
      <c r="D709" s="76">
        <f>'Igneous input'!G693</f>
        <v>0</v>
      </c>
      <c r="E709" s="77">
        <f>'Igneous input'!H693</f>
        <v>0</v>
      </c>
      <c r="F709" s="77">
        <f>'Igneous input'!I693</f>
        <v>0</v>
      </c>
      <c r="J709" s="135">
        <f>'Igneous input'!M693</f>
        <v>0</v>
      </c>
      <c r="K709">
        <f>'Igneous input'!Q693</f>
        <v>0</v>
      </c>
    </row>
    <row r="710" spans="1:11">
      <c r="A710" s="77">
        <f>'Igneous input'!D694</f>
        <v>0</v>
      </c>
      <c r="B710" s="77">
        <f>'Igneous input'!E694</f>
        <v>0</v>
      </c>
      <c r="C710" s="77">
        <f>'Igneous input'!F694</f>
        <v>0</v>
      </c>
      <c r="D710" s="76">
        <f>'Igneous input'!G694</f>
        <v>0</v>
      </c>
      <c r="E710" s="77">
        <f>'Igneous input'!H694</f>
        <v>0</v>
      </c>
      <c r="F710" s="77">
        <f>'Igneous input'!I694</f>
        <v>0</v>
      </c>
      <c r="J710" s="135">
        <f>'Igneous input'!M694</f>
        <v>0</v>
      </c>
      <c r="K710">
        <f>'Igneous input'!Q694</f>
        <v>0</v>
      </c>
    </row>
    <row r="711" spans="1:11">
      <c r="A711" s="77">
        <f>'Igneous input'!D695</f>
        <v>0</v>
      </c>
      <c r="B711" s="77">
        <f>'Igneous input'!E695</f>
        <v>0</v>
      </c>
      <c r="C711" s="77">
        <f>'Igneous input'!F695</f>
        <v>0</v>
      </c>
      <c r="D711" s="76">
        <f>'Igneous input'!G695</f>
        <v>0</v>
      </c>
      <c r="E711" s="77">
        <f>'Igneous input'!H695</f>
        <v>0</v>
      </c>
      <c r="F711" s="77">
        <f>'Igneous input'!I695</f>
        <v>0</v>
      </c>
      <c r="J711" s="135">
        <f>'Igneous input'!M695</f>
        <v>0</v>
      </c>
      <c r="K711">
        <f>'Igneous input'!Q695</f>
        <v>0</v>
      </c>
    </row>
    <row r="712" spans="1:11">
      <c r="A712" s="77">
        <f>'Igneous input'!D696</f>
        <v>0</v>
      </c>
      <c r="B712" s="77">
        <f>'Igneous input'!E696</f>
        <v>0</v>
      </c>
      <c r="C712" s="77">
        <f>'Igneous input'!F696</f>
        <v>0</v>
      </c>
      <c r="D712" s="76">
        <f>'Igneous input'!G696</f>
        <v>0</v>
      </c>
      <c r="E712" s="77">
        <f>'Igneous input'!H696</f>
        <v>0</v>
      </c>
      <c r="F712" s="77">
        <f>'Igneous input'!I696</f>
        <v>0</v>
      </c>
      <c r="J712" s="135">
        <f>'Igneous input'!M696</f>
        <v>0</v>
      </c>
      <c r="K712">
        <f>'Igneous input'!Q696</f>
        <v>0</v>
      </c>
    </row>
    <row r="713" spans="1:11">
      <c r="A713" s="77">
        <f>'Igneous input'!D697</f>
        <v>0</v>
      </c>
      <c r="B713" s="77">
        <f>'Igneous input'!E697</f>
        <v>0</v>
      </c>
      <c r="C713" s="77">
        <f>'Igneous input'!F697</f>
        <v>0</v>
      </c>
      <c r="D713" s="76">
        <f>'Igneous input'!G697</f>
        <v>0</v>
      </c>
      <c r="E713" s="77">
        <f>'Igneous input'!H697</f>
        <v>0</v>
      </c>
      <c r="F713" s="77">
        <f>'Igneous input'!I697</f>
        <v>0</v>
      </c>
      <c r="J713" s="135">
        <f>'Igneous input'!M697</f>
        <v>0</v>
      </c>
      <c r="K713">
        <f>'Igneous input'!Q697</f>
        <v>0</v>
      </c>
    </row>
    <row r="714" spans="1:11">
      <c r="A714" s="77">
        <f>'Igneous input'!D698</f>
        <v>0</v>
      </c>
      <c r="B714" s="77">
        <f>'Igneous input'!E698</f>
        <v>0</v>
      </c>
      <c r="C714" s="77">
        <f>'Igneous input'!F698</f>
        <v>0</v>
      </c>
      <c r="D714" s="76">
        <f>'Igneous input'!G698</f>
        <v>0</v>
      </c>
      <c r="E714" s="77">
        <f>'Igneous input'!H698</f>
        <v>0</v>
      </c>
      <c r="F714" s="77">
        <f>'Igneous input'!I698</f>
        <v>0</v>
      </c>
      <c r="J714" s="135">
        <f>'Igneous input'!M698</f>
        <v>0</v>
      </c>
      <c r="K714">
        <f>'Igneous input'!Q698</f>
        <v>0</v>
      </c>
    </row>
    <row r="715" spans="1:11">
      <c r="A715" s="77">
        <f>'Igneous input'!D699</f>
        <v>0</v>
      </c>
      <c r="B715" s="77">
        <f>'Igneous input'!E699</f>
        <v>0</v>
      </c>
      <c r="C715" s="77">
        <f>'Igneous input'!F699</f>
        <v>0</v>
      </c>
      <c r="D715" s="76">
        <f>'Igneous input'!G699</f>
        <v>0</v>
      </c>
      <c r="E715" s="77">
        <f>'Igneous input'!H699</f>
        <v>0</v>
      </c>
      <c r="F715" s="77">
        <f>'Igneous input'!I699</f>
        <v>0</v>
      </c>
      <c r="J715" s="135">
        <f>'Igneous input'!M699</f>
        <v>0</v>
      </c>
      <c r="K715">
        <f>'Igneous input'!Q699</f>
        <v>0</v>
      </c>
    </row>
    <row r="716" spans="1:11">
      <c r="A716" s="77">
        <f>'Igneous input'!D700</f>
        <v>0</v>
      </c>
      <c r="B716" s="77">
        <f>'Igneous input'!E700</f>
        <v>0</v>
      </c>
      <c r="C716" s="77">
        <f>'Igneous input'!F700</f>
        <v>0</v>
      </c>
      <c r="D716" s="76">
        <f>'Igneous input'!G700</f>
        <v>0</v>
      </c>
      <c r="E716" s="77">
        <f>'Igneous input'!H700</f>
        <v>0</v>
      </c>
      <c r="F716" s="77">
        <f>'Igneous input'!I700</f>
        <v>0</v>
      </c>
      <c r="J716" s="135">
        <f>'Igneous input'!M700</f>
        <v>0</v>
      </c>
      <c r="K716">
        <f>'Igneous input'!Q700</f>
        <v>0</v>
      </c>
    </row>
    <row r="717" spans="1:11">
      <c r="A717" s="77">
        <f>'Igneous input'!D701</f>
        <v>0</v>
      </c>
      <c r="B717" s="77">
        <f>'Igneous input'!E701</f>
        <v>0</v>
      </c>
      <c r="C717" s="77">
        <f>'Igneous input'!F701</f>
        <v>0</v>
      </c>
      <c r="D717" s="76">
        <f>'Igneous input'!G701</f>
        <v>0</v>
      </c>
      <c r="E717" s="77">
        <f>'Igneous input'!H701</f>
        <v>0</v>
      </c>
      <c r="F717" s="77">
        <f>'Igneous input'!I701</f>
        <v>0</v>
      </c>
      <c r="J717" s="135">
        <f>'Igneous input'!M701</f>
        <v>0</v>
      </c>
      <c r="K717">
        <f>'Igneous input'!Q701</f>
        <v>0</v>
      </c>
    </row>
    <row r="718" spans="1:11">
      <c r="A718" s="77">
        <f>'Igneous input'!D702</f>
        <v>0</v>
      </c>
      <c r="B718" s="77">
        <f>'Igneous input'!E702</f>
        <v>0</v>
      </c>
      <c r="C718" s="77">
        <f>'Igneous input'!F702</f>
        <v>0</v>
      </c>
      <c r="D718" s="76">
        <f>'Igneous input'!G702</f>
        <v>0</v>
      </c>
      <c r="E718" s="77">
        <f>'Igneous input'!H702</f>
        <v>0</v>
      </c>
      <c r="F718" s="77">
        <f>'Igneous input'!I702</f>
        <v>0</v>
      </c>
      <c r="J718" s="135">
        <f>'Igneous input'!M702</f>
        <v>0</v>
      </c>
      <c r="K718">
        <f>'Igneous input'!Q702</f>
        <v>0</v>
      </c>
    </row>
    <row r="719" spans="1:11">
      <c r="A719" s="77">
        <f>'Igneous input'!D703</f>
        <v>0</v>
      </c>
      <c r="B719" s="77">
        <f>'Igneous input'!E703</f>
        <v>0</v>
      </c>
      <c r="C719" s="77">
        <f>'Igneous input'!F703</f>
        <v>0</v>
      </c>
      <c r="D719" s="76">
        <f>'Igneous input'!G703</f>
        <v>0</v>
      </c>
      <c r="E719" s="77">
        <f>'Igneous input'!H703</f>
        <v>0</v>
      </c>
      <c r="F719" s="77">
        <f>'Igneous input'!I703</f>
        <v>0</v>
      </c>
      <c r="J719" s="135">
        <f>'Igneous input'!M703</f>
        <v>0</v>
      </c>
      <c r="K719">
        <f>'Igneous input'!Q703</f>
        <v>0</v>
      </c>
    </row>
    <row r="720" spans="1:11">
      <c r="A720" s="77">
        <f>'Igneous input'!D704</f>
        <v>0</v>
      </c>
      <c r="B720" s="77">
        <f>'Igneous input'!E704</f>
        <v>0</v>
      </c>
      <c r="C720" s="77">
        <f>'Igneous input'!F704</f>
        <v>0</v>
      </c>
      <c r="D720" s="76">
        <f>'Igneous input'!G704</f>
        <v>0</v>
      </c>
      <c r="E720" s="77">
        <f>'Igneous input'!H704</f>
        <v>0</v>
      </c>
      <c r="F720" s="77">
        <f>'Igneous input'!I704</f>
        <v>0</v>
      </c>
      <c r="J720" s="135">
        <f>'Igneous input'!M704</f>
        <v>0</v>
      </c>
      <c r="K720">
        <f>'Igneous input'!Q704</f>
        <v>0</v>
      </c>
    </row>
    <row r="721" spans="1:11">
      <c r="A721" s="77">
        <f>'Igneous input'!D705</f>
        <v>0</v>
      </c>
      <c r="B721" s="77">
        <f>'Igneous input'!E705</f>
        <v>0</v>
      </c>
      <c r="C721" s="77">
        <f>'Igneous input'!F705</f>
        <v>0</v>
      </c>
      <c r="D721" s="76">
        <f>'Igneous input'!G705</f>
        <v>0</v>
      </c>
      <c r="E721" s="77">
        <f>'Igneous input'!H705</f>
        <v>0</v>
      </c>
      <c r="F721" s="77">
        <f>'Igneous input'!I705</f>
        <v>0</v>
      </c>
      <c r="J721" s="135">
        <f>'Igneous input'!M705</f>
        <v>0</v>
      </c>
      <c r="K721">
        <f>'Igneous input'!Q705</f>
        <v>0</v>
      </c>
    </row>
    <row r="722" spans="1:11">
      <c r="A722" s="77">
        <f>'Igneous input'!D706</f>
        <v>0</v>
      </c>
      <c r="B722" s="77">
        <f>'Igneous input'!E706</f>
        <v>0</v>
      </c>
      <c r="C722" s="77">
        <f>'Igneous input'!F706</f>
        <v>0</v>
      </c>
      <c r="D722" s="76">
        <f>'Igneous input'!G706</f>
        <v>0</v>
      </c>
      <c r="E722" s="77">
        <f>'Igneous input'!H706</f>
        <v>0</v>
      </c>
      <c r="F722" s="77">
        <f>'Igneous input'!I706</f>
        <v>0</v>
      </c>
      <c r="J722" s="135">
        <f>'Igneous input'!M706</f>
        <v>0</v>
      </c>
      <c r="K722">
        <f>'Igneous input'!Q706</f>
        <v>0</v>
      </c>
    </row>
    <row r="723" spans="1:11">
      <c r="A723" s="77">
        <f>'Igneous input'!D707</f>
        <v>0</v>
      </c>
      <c r="B723" s="77">
        <f>'Igneous input'!E707</f>
        <v>0</v>
      </c>
      <c r="C723" s="77">
        <f>'Igneous input'!F707</f>
        <v>0</v>
      </c>
      <c r="D723" s="76">
        <f>'Igneous input'!G707</f>
        <v>0</v>
      </c>
      <c r="E723" s="77">
        <f>'Igneous input'!H707</f>
        <v>0</v>
      </c>
      <c r="F723" s="77">
        <f>'Igneous input'!I707</f>
        <v>0</v>
      </c>
      <c r="J723" s="135">
        <f>'Igneous input'!M707</f>
        <v>0</v>
      </c>
      <c r="K723">
        <f>'Igneous input'!Q707</f>
        <v>0</v>
      </c>
    </row>
    <row r="724" spans="1:11">
      <c r="A724" s="77">
        <f>'Igneous input'!D708</f>
        <v>0</v>
      </c>
      <c r="B724" s="77">
        <f>'Igneous input'!E708</f>
        <v>0</v>
      </c>
      <c r="C724" s="77">
        <f>'Igneous input'!F708</f>
        <v>0</v>
      </c>
      <c r="D724" s="76">
        <f>'Igneous input'!G708</f>
        <v>0</v>
      </c>
      <c r="E724" s="77">
        <f>'Igneous input'!H708</f>
        <v>0</v>
      </c>
      <c r="F724" s="77">
        <f>'Igneous input'!I708</f>
        <v>0</v>
      </c>
      <c r="J724" s="135">
        <f>'Igneous input'!M708</f>
        <v>0</v>
      </c>
      <c r="K724">
        <f>'Igneous input'!Q708</f>
        <v>0</v>
      </c>
    </row>
    <row r="725" spans="1:11">
      <c r="A725" s="77">
        <f>'Igneous input'!D709</f>
        <v>0</v>
      </c>
      <c r="B725" s="77">
        <f>'Igneous input'!E709</f>
        <v>0</v>
      </c>
      <c r="C725" s="77">
        <f>'Igneous input'!F709</f>
        <v>0</v>
      </c>
      <c r="D725" s="76">
        <f>'Igneous input'!G709</f>
        <v>0</v>
      </c>
      <c r="E725" s="77">
        <f>'Igneous input'!H709</f>
        <v>0</v>
      </c>
      <c r="F725" s="77">
        <f>'Igneous input'!I709</f>
        <v>0</v>
      </c>
      <c r="J725" s="135">
        <f>'Igneous input'!M709</f>
        <v>0</v>
      </c>
      <c r="K725">
        <f>'Igneous input'!Q709</f>
        <v>0</v>
      </c>
    </row>
    <row r="726" spans="1:11">
      <c r="A726" s="77">
        <f>'Igneous input'!D710</f>
        <v>0</v>
      </c>
      <c r="B726" s="77">
        <f>'Igneous input'!E710</f>
        <v>0</v>
      </c>
      <c r="C726" s="77">
        <f>'Igneous input'!F710</f>
        <v>0</v>
      </c>
      <c r="D726" s="76">
        <f>'Igneous input'!G710</f>
        <v>0</v>
      </c>
      <c r="E726" s="77">
        <f>'Igneous input'!H710</f>
        <v>0</v>
      </c>
      <c r="F726" s="77">
        <f>'Igneous input'!I710</f>
        <v>0</v>
      </c>
      <c r="J726" s="135">
        <f>'Igneous input'!M710</f>
        <v>0</v>
      </c>
      <c r="K726">
        <f>'Igneous input'!Q710</f>
        <v>0</v>
      </c>
    </row>
    <row r="727" spans="1:11">
      <c r="A727" s="77">
        <f>'Igneous input'!D711</f>
        <v>0</v>
      </c>
      <c r="B727" s="77">
        <f>'Igneous input'!E711</f>
        <v>0</v>
      </c>
      <c r="C727" s="77">
        <f>'Igneous input'!F711</f>
        <v>0</v>
      </c>
      <c r="D727" s="76">
        <f>'Igneous input'!G711</f>
        <v>0</v>
      </c>
      <c r="E727" s="77">
        <f>'Igneous input'!H711</f>
        <v>0</v>
      </c>
      <c r="F727" s="77">
        <f>'Igneous input'!I711</f>
        <v>0</v>
      </c>
      <c r="J727" s="135">
        <f>'Igneous input'!M711</f>
        <v>0</v>
      </c>
      <c r="K727">
        <f>'Igneous input'!Q711</f>
        <v>0</v>
      </c>
    </row>
    <row r="728" spans="1:11">
      <c r="A728" s="77">
        <f>'Igneous input'!D712</f>
        <v>0</v>
      </c>
      <c r="B728" s="77">
        <f>'Igneous input'!E712</f>
        <v>0</v>
      </c>
      <c r="C728" s="77">
        <f>'Igneous input'!F712</f>
        <v>0</v>
      </c>
      <c r="D728" s="76">
        <f>'Igneous input'!G712</f>
        <v>0</v>
      </c>
      <c r="E728" s="77">
        <f>'Igneous input'!H712</f>
        <v>0</v>
      </c>
      <c r="F728" s="77">
        <f>'Igneous input'!I712</f>
        <v>0</v>
      </c>
      <c r="J728" s="135">
        <f>'Igneous input'!M712</f>
        <v>0</v>
      </c>
      <c r="K728">
        <f>'Igneous input'!Q712</f>
        <v>0</v>
      </c>
    </row>
    <row r="729" spans="1:11">
      <c r="A729" s="77">
        <f>'Igneous input'!D713</f>
        <v>0</v>
      </c>
      <c r="B729" s="77">
        <f>'Igneous input'!E713</f>
        <v>0</v>
      </c>
      <c r="C729" s="77">
        <f>'Igneous input'!F713</f>
        <v>0</v>
      </c>
      <c r="D729" s="76">
        <f>'Igneous input'!G713</f>
        <v>0</v>
      </c>
      <c r="E729" s="77">
        <f>'Igneous input'!H713</f>
        <v>0</v>
      </c>
      <c r="F729" s="77">
        <f>'Igneous input'!I713</f>
        <v>0</v>
      </c>
      <c r="J729" s="135">
        <f>'Igneous input'!M713</f>
        <v>0</v>
      </c>
      <c r="K729">
        <f>'Igneous input'!Q713</f>
        <v>0</v>
      </c>
    </row>
    <row r="730" spans="1:11">
      <c r="A730" s="77">
        <f>'Igneous input'!D714</f>
        <v>0</v>
      </c>
      <c r="B730" s="77">
        <f>'Igneous input'!E714</f>
        <v>0</v>
      </c>
      <c r="C730" s="77">
        <f>'Igneous input'!F714</f>
        <v>0</v>
      </c>
      <c r="D730" s="76">
        <f>'Igneous input'!G714</f>
        <v>0</v>
      </c>
      <c r="E730" s="77">
        <f>'Igneous input'!H714</f>
        <v>0</v>
      </c>
      <c r="F730" s="77">
        <f>'Igneous input'!I714</f>
        <v>0</v>
      </c>
      <c r="J730" s="135">
        <f>'Igneous input'!M714</f>
        <v>0</v>
      </c>
      <c r="K730">
        <f>'Igneous input'!Q714</f>
        <v>0</v>
      </c>
    </row>
    <row r="731" spans="1:11">
      <c r="A731" s="77">
        <f>'Igneous input'!D715</f>
        <v>0</v>
      </c>
      <c r="B731" s="77">
        <f>'Igneous input'!E715</f>
        <v>0</v>
      </c>
      <c r="C731" s="77">
        <f>'Igneous input'!F715</f>
        <v>0</v>
      </c>
      <c r="D731" s="76">
        <f>'Igneous input'!G715</f>
        <v>0</v>
      </c>
      <c r="E731" s="77">
        <f>'Igneous input'!H715</f>
        <v>0</v>
      </c>
      <c r="F731" s="77">
        <f>'Igneous input'!I715</f>
        <v>0</v>
      </c>
      <c r="J731" s="135">
        <f>'Igneous input'!M715</f>
        <v>0</v>
      </c>
      <c r="K731">
        <f>'Igneous input'!Q715</f>
        <v>0</v>
      </c>
    </row>
    <row r="732" spans="1:11">
      <c r="A732" s="77">
        <f>'Igneous input'!D716</f>
        <v>0</v>
      </c>
      <c r="B732" s="77">
        <f>'Igneous input'!E716</f>
        <v>0</v>
      </c>
      <c r="C732" s="77">
        <f>'Igneous input'!F716</f>
        <v>0</v>
      </c>
      <c r="D732" s="76">
        <f>'Igneous input'!G716</f>
        <v>0</v>
      </c>
      <c r="E732" s="77">
        <f>'Igneous input'!H716</f>
        <v>0</v>
      </c>
      <c r="F732" s="77">
        <f>'Igneous input'!I716</f>
        <v>0</v>
      </c>
      <c r="J732" s="135">
        <f>'Igneous input'!M716</f>
        <v>0</v>
      </c>
      <c r="K732">
        <f>'Igneous input'!Q716</f>
        <v>0</v>
      </c>
    </row>
    <row r="733" spans="1:11">
      <c r="A733" s="77">
        <f>'Igneous input'!D717</f>
        <v>0</v>
      </c>
      <c r="B733" s="77">
        <f>'Igneous input'!E717</f>
        <v>0</v>
      </c>
      <c r="C733" s="77">
        <f>'Igneous input'!F717</f>
        <v>0</v>
      </c>
      <c r="D733" s="76">
        <f>'Igneous input'!G717</f>
        <v>0</v>
      </c>
      <c r="E733" s="77">
        <f>'Igneous input'!H717</f>
        <v>0</v>
      </c>
      <c r="F733" s="77">
        <f>'Igneous input'!I717</f>
        <v>0</v>
      </c>
      <c r="J733" s="135">
        <f>'Igneous input'!M717</f>
        <v>0</v>
      </c>
      <c r="K733">
        <f>'Igneous input'!Q717</f>
        <v>0</v>
      </c>
    </row>
    <row r="734" spans="1:11">
      <c r="A734" s="77">
        <f>'Igneous input'!D718</f>
        <v>0</v>
      </c>
      <c r="B734" s="77">
        <f>'Igneous input'!E718</f>
        <v>0</v>
      </c>
      <c r="C734" s="77">
        <f>'Igneous input'!F718</f>
        <v>0</v>
      </c>
      <c r="D734" s="76">
        <f>'Igneous input'!G718</f>
        <v>0</v>
      </c>
      <c r="E734" s="77">
        <f>'Igneous input'!H718</f>
        <v>0</v>
      </c>
      <c r="F734" s="77">
        <f>'Igneous input'!I718</f>
        <v>0</v>
      </c>
      <c r="J734" s="135">
        <f>'Igneous input'!M718</f>
        <v>0</v>
      </c>
      <c r="K734">
        <f>'Igneous input'!Q718</f>
        <v>0</v>
      </c>
    </row>
    <row r="735" spans="1:11">
      <c r="A735" s="77">
        <f>'Igneous input'!D719</f>
        <v>0</v>
      </c>
      <c r="B735" s="77">
        <f>'Igneous input'!E719</f>
        <v>0</v>
      </c>
      <c r="C735" s="77">
        <f>'Igneous input'!F719</f>
        <v>0</v>
      </c>
      <c r="D735" s="76">
        <f>'Igneous input'!G719</f>
        <v>0</v>
      </c>
      <c r="E735" s="77">
        <f>'Igneous input'!H719</f>
        <v>0</v>
      </c>
      <c r="F735" s="77">
        <f>'Igneous input'!I719</f>
        <v>0</v>
      </c>
      <c r="J735" s="135">
        <f>'Igneous input'!M719</f>
        <v>0</v>
      </c>
      <c r="K735">
        <f>'Igneous input'!Q719</f>
        <v>0</v>
      </c>
    </row>
    <row r="736" spans="1:11">
      <c r="A736" s="77">
        <f>'Igneous input'!D720</f>
        <v>0</v>
      </c>
      <c r="B736" s="77">
        <f>'Igneous input'!E720</f>
        <v>0</v>
      </c>
      <c r="C736" s="77">
        <f>'Igneous input'!F720</f>
        <v>0</v>
      </c>
      <c r="D736" s="76">
        <f>'Igneous input'!G720</f>
        <v>0</v>
      </c>
      <c r="E736" s="77">
        <f>'Igneous input'!H720</f>
        <v>0</v>
      </c>
      <c r="F736" s="77">
        <f>'Igneous input'!I720</f>
        <v>0</v>
      </c>
      <c r="J736" s="135">
        <f>'Igneous input'!M720</f>
        <v>0</v>
      </c>
      <c r="K736" t="s">
        <v>702</v>
      </c>
    </row>
    <row r="737" spans="1:11">
      <c r="A737" s="77">
        <f>'Igneous input'!D721</f>
        <v>0</v>
      </c>
      <c r="B737" s="77">
        <f>'Igneous input'!E721</f>
        <v>0</v>
      </c>
      <c r="C737" s="77">
        <f>'Igneous input'!F721</f>
        <v>0</v>
      </c>
      <c r="D737" s="76">
        <f>'Igneous input'!G721</f>
        <v>0</v>
      </c>
      <c r="E737" s="77">
        <f>'Igneous input'!H721</f>
        <v>0</v>
      </c>
      <c r="F737" s="77">
        <f>'Igneous input'!I721</f>
        <v>0</v>
      </c>
      <c r="J737" s="135">
        <f>'Igneous input'!M721</f>
        <v>0</v>
      </c>
      <c r="K737" t="s">
        <v>702</v>
      </c>
    </row>
    <row r="738" spans="1:11">
      <c r="A738" s="77">
        <f>'Igneous input'!D722</f>
        <v>0</v>
      </c>
      <c r="B738" s="77">
        <f>'Igneous input'!E722</f>
        <v>0</v>
      </c>
      <c r="C738" s="77">
        <f>'Igneous input'!F722</f>
        <v>0</v>
      </c>
      <c r="D738" s="76">
        <f>'Igneous input'!G722</f>
        <v>0</v>
      </c>
      <c r="E738" s="77">
        <f>'Igneous input'!H722</f>
        <v>0</v>
      </c>
      <c r="F738" s="77">
        <f>'Igneous input'!I722</f>
        <v>0</v>
      </c>
      <c r="J738" s="135">
        <f>'Igneous input'!M722</f>
        <v>0</v>
      </c>
      <c r="K738" t="s">
        <v>702</v>
      </c>
    </row>
    <row r="739" spans="1:11">
      <c r="A739" s="77">
        <f>'Igneous input'!D723</f>
        <v>0</v>
      </c>
      <c r="B739" s="77">
        <f>'Igneous input'!E723</f>
        <v>0</v>
      </c>
      <c r="C739" s="77">
        <f>'Igneous input'!F723</f>
        <v>0</v>
      </c>
      <c r="D739" s="76">
        <f>'Igneous input'!G723</f>
        <v>0</v>
      </c>
      <c r="E739" s="77">
        <f>'Igneous input'!H723</f>
        <v>0</v>
      </c>
      <c r="F739" s="77">
        <f>'Igneous input'!I723</f>
        <v>0</v>
      </c>
      <c r="J739" s="135">
        <f>'Igneous input'!M723</f>
        <v>0</v>
      </c>
      <c r="K739">
        <f>'Igneous input'!Q723</f>
        <v>0</v>
      </c>
    </row>
    <row r="740" spans="1:11">
      <c r="A740" s="77">
        <f>'Igneous input'!D724</f>
        <v>0</v>
      </c>
      <c r="B740" s="77">
        <f>'Igneous input'!E724</f>
        <v>0</v>
      </c>
      <c r="C740" s="77">
        <f>'Igneous input'!F724</f>
        <v>0</v>
      </c>
      <c r="D740" s="76">
        <f>'Igneous input'!G724</f>
        <v>0</v>
      </c>
      <c r="E740" s="77">
        <f>'Igneous input'!H724</f>
        <v>0</v>
      </c>
      <c r="F740" s="77">
        <f>'Igneous input'!I724</f>
        <v>0</v>
      </c>
      <c r="J740" s="135">
        <f>'Igneous input'!M724</f>
        <v>0</v>
      </c>
      <c r="K740">
        <f>'Igneous input'!Q724</f>
        <v>0</v>
      </c>
    </row>
    <row r="741" spans="1:11">
      <c r="A741" s="77">
        <f>'Igneous input'!D725</f>
        <v>0</v>
      </c>
      <c r="B741" s="77">
        <f>'Igneous input'!E725</f>
        <v>0</v>
      </c>
      <c r="C741" s="77">
        <f>'Igneous input'!F725</f>
        <v>0</v>
      </c>
      <c r="D741" s="76">
        <f>'Igneous input'!G725</f>
        <v>0</v>
      </c>
      <c r="E741" s="77">
        <f>'Igneous input'!H725</f>
        <v>0</v>
      </c>
      <c r="F741" s="77">
        <f>'Igneous input'!I725</f>
        <v>0</v>
      </c>
      <c r="J741" s="135">
        <f>'Igneous input'!M725</f>
        <v>0</v>
      </c>
      <c r="K741">
        <f>'Igneous input'!Q725</f>
        <v>0</v>
      </c>
    </row>
    <row r="742" spans="1:11">
      <c r="A742" s="77">
        <f>'Igneous input'!D726</f>
        <v>0</v>
      </c>
      <c r="B742" s="77">
        <f>'Igneous input'!E726</f>
        <v>0</v>
      </c>
      <c r="C742" s="77">
        <f>'Igneous input'!F726</f>
        <v>0</v>
      </c>
      <c r="D742" s="76">
        <f>'Igneous input'!G726</f>
        <v>0</v>
      </c>
      <c r="E742" s="77">
        <f>'Igneous input'!H726</f>
        <v>0</v>
      </c>
      <c r="F742" s="77">
        <f>'Igneous input'!I726</f>
        <v>0</v>
      </c>
      <c r="J742" s="135">
        <f>'Igneous input'!M726</f>
        <v>0</v>
      </c>
      <c r="K742">
        <f>'Igneous input'!Q726</f>
        <v>0</v>
      </c>
    </row>
    <row r="743" spans="1:11">
      <c r="A743" s="77">
        <f>'Igneous input'!D727</f>
        <v>0</v>
      </c>
      <c r="B743" s="77">
        <f>'Igneous input'!E727</f>
        <v>0</v>
      </c>
      <c r="C743" s="77">
        <f>'Igneous input'!F727</f>
        <v>0</v>
      </c>
      <c r="D743" s="76">
        <f>'Igneous input'!G727</f>
        <v>0</v>
      </c>
      <c r="E743" s="77">
        <f>'Igneous input'!H727</f>
        <v>0</v>
      </c>
      <c r="F743" s="77">
        <f>'Igneous input'!I727</f>
        <v>0</v>
      </c>
      <c r="J743" s="135">
        <f>'Igneous input'!M727</f>
        <v>0</v>
      </c>
      <c r="K743">
        <f>'Igneous input'!Q727</f>
        <v>0</v>
      </c>
    </row>
    <row r="744" spans="1:11">
      <c r="A744" s="77">
        <f>'Igneous input'!D728</f>
        <v>0</v>
      </c>
      <c r="B744" s="77">
        <f>'Igneous input'!E728</f>
        <v>0</v>
      </c>
      <c r="C744" s="77">
        <f>'Igneous input'!F728</f>
        <v>0</v>
      </c>
      <c r="D744" s="76">
        <f>'Igneous input'!G728</f>
        <v>0</v>
      </c>
      <c r="E744" s="77">
        <f>'Igneous input'!H728</f>
        <v>0</v>
      </c>
      <c r="F744" s="77">
        <f>'Igneous input'!I728</f>
        <v>0</v>
      </c>
      <c r="J744" s="135">
        <f>'Igneous input'!M728</f>
        <v>0</v>
      </c>
      <c r="K744">
        <f>'Igneous input'!Q728</f>
        <v>0</v>
      </c>
    </row>
    <row r="745" spans="1:11">
      <c r="A745" s="77">
        <f>'Igneous input'!D729</f>
        <v>0</v>
      </c>
      <c r="B745" s="77">
        <f>'Igneous input'!E729</f>
        <v>0</v>
      </c>
      <c r="C745" s="77">
        <f>'Igneous input'!F729</f>
        <v>0</v>
      </c>
      <c r="D745" s="76">
        <f>'Igneous input'!G729</f>
        <v>0</v>
      </c>
      <c r="E745" s="77">
        <f>'Igneous input'!H729</f>
        <v>0</v>
      </c>
      <c r="F745" s="77">
        <f>'Igneous input'!I729</f>
        <v>0</v>
      </c>
      <c r="J745" s="135">
        <f>'Igneous input'!M729</f>
        <v>0</v>
      </c>
      <c r="K745">
        <f>'Igneous input'!Q729</f>
        <v>0</v>
      </c>
    </row>
    <row r="746" spans="1:11">
      <c r="A746" s="77">
        <f>'Igneous input'!D730</f>
        <v>0</v>
      </c>
      <c r="B746" s="77">
        <f>'Igneous input'!E730</f>
        <v>0</v>
      </c>
      <c r="C746" s="77">
        <f>'Igneous input'!F730</f>
        <v>0</v>
      </c>
      <c r="D746" s="76">
        <f>'Igneous input'!G730</f>
        <v>0</v>
      </c>
      <c r="E746" s="77">
        <f>'Igneous input'!H730</f>
        <v>0</v>
      </c>
      <c r="F746" s="77">
        <f>'Igneous input'!I730</f>
        <v>0</v>
      </c>
      <c r="J746" s="135">
        <f>'Igneous input'!M730</f>
        <v>0</v>
      </c>
      <c r="K746">
        <f>'Igneous input'!Q730</f>
        <v>0</v>
      </c>
    </row>
    <row r="747" spans="1:11">
      <c r="A747" s="77">
        <f>'Igneous input'!D731</f>
        <v>0</v>
      </c>
      <c r="B747" s="77">
        <f>'Igneous input'!E731</f>
        <v>0</v>
      </c>
      <c r="C747" s="77">
        <f>'Igneous input'!F731</f>
        <v>0</v>
      </c>
      <c r="D747" s="76">
        <f>'Igneous input'!G731</f>
        <v>0</v>
      </c>
      <c r="E747" s="77">
        <f>'Igneous input'!H731</f>
        <v>0</v>
      </c>
      <c r="F747" s="77">
        <f>'Igneous input'!I731</f>
        <v>0</v>
      </c>
      <c r="J747" s="135">
        <f>'Igneous input'!M731</f>
        <v>0</v>
      </c>
      <c r="K747">
        <f>'Igneous input'!Q731</f>
        <v>0</v>
      </c>
    </row>
    <row r="748" spans="1:11">
      <c r="A748" s="77">
        <f>'Igneous input'!D732</f>
        <v>0</v>
      </c>
      <c r="B748" s="77">
        <f>'Igneous input'!E732</f>
        <v>0</v>
      </c>
      <c r="C748" s="77">
        <f>'Igneous input'!F732</f>
        <v>0</v>
      </c>
      <c r="D748" s="76">
        <f>'Igneous input'!G732</f>
        <v>0</v>
      </c>
      <c r="E748" s="77">
        <f>'Igneous input'!H732</f>
        <v>0</v>
      </c>
      <c r="F748" s="77">
        <f>'Igneous input'!I732</f>
        <v>0</v>
      </c>
      <c r="J748" s="135">
        <f>'Igneous input'!M732</f>
        <v>0</v>
      </c>
      <c r="K748">
        <f>'Igneous input'!Q732</f>
        <v>0</v>
      </c>
    </row>
    <row r="749" spans="1:11">
      <c r="A749" s="77">
        <f>'Igneous input'!D733</f>
        <v>0</v>
      </c>
      <c r="B749" s="77">
        <f>'Igneous input'!E733</f>
        <v>0</v>
      </c>
      <c r="C749" s="77">
        <f>'Igneous input'!F733</f>
        <v>0</v>
      </c>
      <c r="D749" s="76">
        <f>'Igneous input'!G733</f>
        <v>0</v>
      </c>
      <c r="E749" s="77">
        <f>'Igneous input'!H733</f>
        <v>0</v>
      </c>
      <c r="F749" s="77">
        <f>'Igneous input'!I733</f>
        <v>0</v>
      </c>
      <c r="J749" s="135">
        <f>'Igneous input'!M733</f>
        <v>0</v>
      </c>
      <c r="K749">
        <f>'Igneous input'!Q733</f>
        <v>0</v>
      </c>
    </row>
    <row r="750" spans="1:11">
      <c r="A750" s="77">
        <f>'Igneous input'!D734</f>
        <v>0</v>
      </c>
      <c r="B750" s="77">
        <f>'Igneous input'!E734</f>
        <v>0</v>
      </c>
      <c r="C750" s="77">
        <f>'Igneous input'!F734</f>
        <v>0</v>
      </c>
      <c r="D750" s="76">
        <f>'Igneous input'!G734</f>
        <v>0</v>
      </c>
      <c r="E750" s="77">
        <f>'Igneous input'!H734</f>
        <v>0</v>
      </c>
      <c r="F750" s="77">
        <f>'Igneous input'!I734</f>
        <v>0</v>
      </c>
      <c r="J750" s="135">
        <f>'Igneous input'!M734</f>
        <v>0</v>
      </c>
      <c r="K750">
        <f>'Igneous input'!Q734</f>
        <v>0</v>
      </c>
    </row>
    <row r="751" spans="1:11">
      <c r="A751" s="77">
        <f>'Igneous input'!D735</f>
        <v>0</v>
      </c>
      <c r="B751" s="77">
        <f>'Igneous input'!E735</f>
        <v>0</v>
      </c>
      <c r="C751" s="77">
        <f>'Igneous input'!F735</f>
        <v>0</v>
      </c>
      <c r="D751" s="76">
        <f>'Igneous input'!G735</f>
        <v>0</v>
      </c>
      <c r="E751" s="77">
        <f>'Igneous input'!H735</f>
        <v>0</v>
      </c>
      <c r="F751" s="77">
        <f>'Igneous input'!I735</f>
        <v>0</v>
      </c>
      <c r="J751" s="135">
        <f>'Igneous input'!M735</f>
        <v>0</v>
      </c>
      <c r="K751">
        <f>'Igneous input'!Q735</f>
        <v>0</v>
      </c>
    </row>
    <row r="752" spans="1:11">
      <c r="A752" s="77">
        <f>'Igneous input'!D736</f>
        <v>0</v>
      </c>
      <c r="B752" s="77">
        <f>'Igneous input'!E736</f>
        <v>0</v>
      </c>
      <c r="C752" s="77">
        <f>'Igneous input'!F736</f>
        <v>0</v>
      </c>
      <c r="D752" s="76">
        <f>'Igneous input'!G736</f>
        <v>0</v>
      </c>
      <c r="E752" s="77">
        <f>'Igneous input'!H736</f>
        <v>0</v>
      </c>
      <c r="F752" s="77">
        <f>'Igneous input'!I736</f>
        <v>0</v>
      </c>
      <c r="J752" s="135">
        <f>'Igneous input'!M736</f>
        <v>0</v>
      </c>
      <c r="K752">
        <f>'Igneous input'!Q736</f>
        <v>0</v>
      </c>
    </row>
    <row r="753" spans="1:11">
      <c r="A753" s="77">
        <f>'Igneous input'!D737</f>
        <v>0</v>
      </c>
      <c r="B753" s="77">
        <f>'Igneous input'!E737</f>
        <v>0</v>
      </c>
      <c r="C753" s="77">
        <f>'Igneous input'!F737</f>
        <v>0</v>
      </c>
      <c r="D753" s="76">
        <f>'Igneous input'!G737</f>
        <v>0</v>
      </c>
      <c r="E753" s="77">
        <f>'Igneous input'!H737</f>
        <v>0</v>
      </c>
      <c r="F753" s="77">
        <f>'Igneous input'!I737</f>
        <v>0</v>
      </c>
      <c r="J753" s="135">
        <f>'Igneous input'!M737</f>
        <v>0</v>
      </c>
      <c r="K753">
        <f>'Igneous input'!Q737</f>
        <v>0</v>
      </c>
    </row>
    <row r="754" spans="1:11">
      <c r="A754" s="77">
        <f>'Igneous input'!D738</f>
        <v>0</v>
      </c>
      <c r="B754" s="77">
        <f>'Igneous input'!E738</f>
        <v>0</v>
      </c>
      <c r="C754" s="77">
        <f>'Igneous input'!F738</f>
        <v>0</v>
      </c>
      <c r="D754" s="76">
        <f>'Igneous input'!G738</f>
        <v>0</v>
      </c>
      <c r="E754" s="77">
        <f>'Igneous input'!H738</f>
        <v>0</v>
      </c>
      <c r="F754" s="77">
        <f>'Igneous input'!I738</f>
        <v>0</v>
      </c>
      <c r="J754" s="135">
        <f>'Igneous input'!M738</f>
        <v>0</v>
      </c>
      <c r="K754">
        <f>'Igneous input'!Q738</f>
        <v>0</v>
      </c>
    </row>
    <row r="755" spans="1:11">
      <c r="A755" s="77">
        <f>'Igneous input'!D739</f>
        <v>0</v>
      </c>
      <c r="B755" s="77">
        <f>'Igneous input'!E739</f>
        <v>0</v>
      </c>
      <c r="C755" s="77">
        <f>'Igneous input'!F739</f>
        <v>0</v>
      </c>
      <c r="D755" s="76">
        <f>'Igneous input'!G739</f>
        <v>0</v>
      </c>
      <c r="E755" s="77">
        <f>'Igneous input'!H739</f>
        <v>0</v>
      </c>
      <c r="F755" s="77">
        <f>'Igneous input'!I739</f>
        <v>0</v>
      </c>
      <c r="J755" s="135">
        <f>'Igneous input'!M739</f>
        <v>0</v>
      </c>
      <c r="K755">
        <f>'Igneous input'!Q739</f>
        <v>0</v>
      </c>
    </row>
    <row r="756" spans="1:11">
      <c r="A756" s="77">
        <f>'Igneous input'!D740</f>
        <v>0</v>
      </c>
      <c r="B756" s="77">
        <f>'Igneous input'!E740</f>
        <v>0</v>
      </c>
      <c r="C756" s="77">
        <f>'Igneous input'!F740</f>
        <v>0</v>
      </c>
      <c r="D756" s="76">
        <f>'Igneous input'!G740</f>
        <v>0</v>
      </c>
      <c r="E756" s="77">
        <f>'Igneous input'!H740</f>
        <v>0</v>
      </c>
      <c r="F756" s="77">
        <f>'Igneous input'!I740</f>
        <v>0</v>
      </c>
      <c r="J756" s="135">
        <f>'Igneous input'!M740</f>
        <v>0</v>
      </c>
      <c r="K756">
        <f>'Igneous input'!Q740</f>
        <v>0</v>
      </c>
    </row>
    <row r="757" spans="1:11">
      <c r="A757" s="77">
        <f>'Igneous input'!D741</f>
        <v>0</v>
      </c>
      <c r="B757" s="77">
        <f>'Igneous input'!E741</f>
        <v>0</v>
      </c>
      <c r="C757" s="77">
        <f>'Igneous input'!F741</f>
        <v>0</v>
      </c>
      <c r="D757" s="76">
        <f>'Igneous input'!G741</f>
        <v>0</v>
      </c>
      <c r="E757" s="77">
        <f>'Igneous input'!H741</f>
        <v>0</v>
      </c>
      <c r="F757" s="77">
        <f>'Igneous input'!I741</f>
        <v>0</v>
      </c>
      <c r="J757" s="135">
        <f>'Igneous input'!M741</f>
        <v>0</v>
      </c>
      <c r="K757">
        <f>'Igneous input'!Q741</f>
        <v>0</v>
      </c>
    </row>
    <row r="758" spans="1:11">
      <c r="A758" s="77">
        <f>'Igneous input'!D742</f>
        <v>0</v>
      </c>
      <c r="B758" s="77">
        <f>'Igneous input'!E742</f>
        <v>0</v>
      </c>
      <c r="C758" s="77">
        <f>'Igneous input'!F742</f>
        <v>0</v>
      </c>
      <c r="D758" s="76">
        <f>'Igneous input'!G742</f>
        <v>0</v>
      </c>
      <c r="E758" s="77">
        <f>'Igneous input'!H742</f>
        <v>0</v>
      </c>
      <c r="F758" s="77">
        <f>'Igneous input'!I742</f>
        <v>0</v>
      </c>
      <c r="J758" s="135">
        <f>'Igneous input'!M742</f>
        <v>0</v>
      </c>
      <c r="K758">
        <f>'Igneous input'!Q742</f>
        <v>0</v>
      </c>
    </row>
    <row r="759" spans="1:11">
      <c r="A759" s="77">
        <f>'Igneous input'!D743</f>
        <v>0</v>
      </c>
      <c r="B759" s="77">
        <f>'Igneous input'!E743</f>
        <v>0</v>
      </c>
      <c r="C759" s="77">
        <f>'Igneous input'!F743</f>
        <v>0</v>
      </c>
      <c r="D759" s="76">
        <f>'Igneous input'!G743</f>
        <v>0</v>
      </c>
      <c r="E759" s="77">
        <f>'Igneous input'!H743</f>
        <v>0</v>
      </c>
      <c r="F759" s="77">
        <f>'Igneous input'!I743</f>
        <v>0</v>
      </c>
      <c r="J759" s="135">
        <f>'Igneous input'!M743</f>
        <v>0</v>
      </c>
      <c r="K759">
        <f>'Igneous input'!Q743</f>
        <v>0</v>
      </c>
    </row>
    <row r="760" spans="1:11">
      <c r="A760" s="77">
        <f>'Igneous input'!D744</f>
        <v>0</v>
      </c>
      <c r="B760" s="77">
        <f>'Igneous input'!E744</f>
        <v>0</v>
      </c>
      <c r="C760" s="77">
        <f>'Igneous input'!F744</f>
        <v>0</v>
      </c>
      <c r="D760" s="76">
        <f>'Igneous input'!G744</f>
        <v>0</v>
      </c>
      <c r="E760" s="77">
        <f>'Igneous input'!H744</f>
        <v>0</v>
      </c>
      <c r="F760" s="77">
        <f>'Igneous input'!I744</f>
        <v>0</v>
      </c>
      <c r="J760" s="135">
        <f>'Igneous input'!M744</f>
        <v>0</v>
      </c>
      <c r="K760">
        <f>'Igneous input'!Q744</f>
        <v>0</v>
      </c>
    </row>
    <row r="761" spans="1:11">
      <c r="A761" s="77">
        <f>'Igneous input'!D745</f>
        <v>0</v>
      </c>
      <c r="B761" s="77">
        <f>'Igneous input'!E745</f>
        <v>0</v>
      </c>
      <c r="C761" s="77">
        <f>'Igneous input'!F745</f>
        <v>0</v>
      </c>
      <c r="D761" s="76">
        <f>'Igneous input'!G745</f>
        <v>0</v>
      </c>
      <c r="E761" s="77">
        <f>'Igneous input'!H745</f>
        <v>0</v>
      </c>
      <c r="F761" s="77">
        <f>'Igneous input'!I745</f>
        <v>0</v>
      </c>
      <c r="J761" s="135">
        <f>'Igneous input'!M745</f>
        <v>0</v>
      </c>
      <c r="K761">
        <f>'Igneous input'!Q745</f>
        <v>0</v>
      </c>
    </row>
    <row r="762" spans="1:11">
      <c r="A762" s="77">
        <f>'Igneous input'!D746</f>
        <v>0</v>
      </c>
      <c r="B762" s="77">
        <f>'Igneous input'!E746</f>
        <v>0</v>
      </c>
      <c r="C762" s="77">
        <f>'Igneous input'!F746</f>
        <v>0</v>
      </c>
      <c r="D762" s="76">
        <f>'Igneous input'!G746</f>
        <v>0</v>
      </c>
      <c r="E762" s="77">
        <f>'Igneous input'!H746</f>
        <v>0</v>
      </c>
      <c r="F762" s="77">
        <f>'Igneous input'!I746</f>
        <v>0</v>
      </c>
      <c r="J762" s="135">
        <f>'Igneous input'!M746</f>
        <v>0</v>
      </c>
      <c r="K762">
        <f>'Igneous input'!Q746</f>
        <v>0</v>
      </c>
    </row>
    <row r="763" spans="1:11">
      <c r="A763" s="77">
        <f>'Igneous input'!D747</f>
        <v>0</v>
      </c>
      <c r="B763" s="77">
        <f>'Igneous input'!E747</f>
        <v>0</v>
      </c>
      <c r="C763" s="77">
        <f>'Igneous input'!F747</f>
        <v>0</v>
      </c>
      <c r="D763" s="76">
        <f>'Igneous input'!G747</f>
        <v>0</v>
      </c>
      <c r="E763" s="77">
        <f>'Igneous input'!H747</f>
        <v>0</v>
      </c>
      <c r="F763" s="77">
        <f>'Igneous input'!I747</f>
        <v>0</v>
      </c>
      <c r="J763" s="135">
        <f>'Igneous input'!M747</f>
        <v>0</v>
      </c>
      <c r="K763">
        <f>'Igneous input'!Q747</f>
        <v>0</v>
      </c>
    </row>
    <row r="764" spans="1:11">
      <c r="A764" s="77">
        <f>'Igneous input'!D748</f>
        <v>0</v>
      </c>
      <c r="B764" s="77">
        <f>'Igneous input'!E748</f>
        <v>0</v>
      </c>
      <c r="C764" s="77">
        <f>'Igneous input'!F748</f>
        <v>0</v>
      </c>
      <c r="D764" s="76">
        <f>'Igneous input'!G748</f>
        <v>0</v>
      </c>
      <c r="E764" s="77">
        <f>'Igneous input'!H748</f>
        <v>0</v>
      </c>
      <c r="F764" s="77">
        <f>'Igneous input'!I748</f>
        <v>0</v>
      </c>
      <c r="J764" s="135">
        <f>'Igneous input'!M748</f>
        <v>0</v>
      </c>
      <c r="K764">
        <f>'Igneous input'!Q748</f>
        <v>0</v>
      </c>
    </row>
    <row r="765" spans="1:11">
      <c r="A765" s="77">
        <f>'Igneous input'!D749</f>
        <v>0</v>
      </c>
      <c r="B765" s="77">
        <f>'Igneous input'!E749</f>
        <v>0</v>
      </c>
      <c r="C765" s="77">
        <f>'Igneous input'!F749</f>
        <v>0</v>
      </c>
      <c r="D765" s="76">
        <f>'Igneous input'!G749</f>
        <v>0</v>
      </c>
      <c r="E765" s="77">
        <f>'Igneous input'!H749</f>
        <v>0</v>
      </c>
      <c r="F765" s="77">
        <f>'Igneous input'!I749</f>
        <v>0</v>
      </c>
      <c r="J765" s="135">
        <f>'Igneous input'!M749</f>
        <v>0</v>
      </c>
      <c r="K765">
        <f>'Igneous input'!Q749</f>
        <v>0</v>
      </c>
    </row>
    <row r="766" spans="1:11">
      <c r="A766" s="77">
        <f>'Igneous input'!D750</f>
        <v>0</v>
      </c>
      <c r="B766" s="77">
        <f>'Igneous input'!E750</f>
        <v>0</v>
      </c>
      <c r="C766" s="77">
        <f>'Igneous input'!F750</f>
        <v>0</v>
      </c>
      <c r="D766" s="76">
        <f>'Igneous input'!G750</f>
        <v>0</v>
      </c>
      <c r="E766" s="77">
        <f>'Igneous input'!H750</f>
        <v>0</v>
      </c>
      <c r="F766" s="77">
        <f>'Igneous input'!I750</f>
        <v>0</v>
      </c>
      <c r="J766" s="135">
        <f>'Igneous input'!M750</f>
        <v>0</v>
      </c>
      <c r="K766">
        <f>'Igneous input'!Q750</f>
        <v>0</v>
      </c>
    </row>
    <row r="767" spans="1:11">
      <c r="A767" s="77">
        <f>'Igneous input'!D751</f>
        <v>0</v>
      </c>
      <c r="B767" s="77">
        <f>'Igneous input'!E751</f>
        <v>0</v>
      </c>
      <c r="C767" s="77">
        <f>'Igneous input'!F751</f>
        <v>0</v>
      </c>
      <c r="D767" s="76">
        <f>'Igneous input'!G751</f>
        <v>0</v>
      </c>
      <c r="E767" s="77">
        <f>'Igneous input'!H751</f>
        <v>0</v>
      </c>
      <c r="F767" s="77">
        <f>'Igneous input'!I751</f>
        <v>0</v>
      </c>
      <c r="J767" s="135">
        <f>'Igneous input'!M751</f>
        <v>0</v>
      </c>
      <c r="K767">
        <f>'Igneous input'!Q751</f>
        <v>0</v>
      </c>
    </row>
    <row r="768" spans="1:11">
      <c r="A768" s="77">
        <f>'Igneous input'!D752</f>
        <v>0</v>
      </c>
      <c r="B768" s="77">
        <f>'Igneous input'!E752</f>
        <v>0</v>
      </c>
      <c r="C768" s="77">
        <f>'Igneous input'!F752</f>
        <v>0</v>
      </c>
      <c r="D768" s="76">
        <f>'Igneous input'!G752</f>
        <v>0</v>
      </c>
      <c r="E768" s="77">
        <f>'Igneous input'!H752</f>
        <v>0</v>
      </c>
      <c r="F768" s="77">
        <f>'Igneous input'!I752</f>
        <v>0</v>
      </c>
      <c r="J768" s="135">
        <f>'Igneous input'!M752</f>
        <v>0</v>
      </c>
      <c r="K768">
        <f>'Igneous input'!Q752</f>
        <v>0</v>
      </c>
    </row>
    <row r="769" spans="1:11">
      <c r="A769" s="77">
        <f>'Igneous input'!D753</f>
        <v>0</v>
      </c>
      <c r="B769" s="77">
        <f>'Igneous input'!E753</f>
        <v>0</v>
      </c>
      <c r="C769" s="77">
        <f>'Igneous input'!F753</f>
        <v>0</v>
      </c>
      <c r="D769" s="76">
        <f>'Igneous input'!G753</f>
        <v>0</v>
      </c>
      <c r="E769" s="77">
        <f>'Igneous input'!H753</f>
        <v>0</v>
      </c>
      <c r="F769" s="77">
        <f>'Igneous input'!I753</f>
        <v>0</v>
      </c>
      <c r="J769" s="135">
        <f>'Igneous input'!M753</f>
        <v>0</v>
      </c>
      <c r="K769">
        <f>'Igneous input'!Q753</f>
        <v>0</v>
      </c>
    </row>
    <row r="770" spans="1:11">
      <c r="A770" s="77">
        <f>'Igneous input'!D754</f>
        <v>0</v>
      </c>
      <c r="B770" s="77">
        <f>'Igneous input'!E754</f>
        <v>0</v>
      </c>
      <c r="C770" s="77">
        <f>'Igneous input'!F754</f>
        <v>0</v>
      </c>
      <c r="D770" s="76">
        <f>'Igneous input'!G754</f>
        <v>0</v>
      </c>
      <c r="E770" s="77">
        <f>'Igneous input'!H754</f>
        <v>0</v>
      </c>
      <c r="F770" s="77">
        <f>'Igneous input'!I754</f>
        <v>0</v>
      </c>
      <c r="J770" s="135">
        <f>'Igneous input'!M754</f>
        <v>0</v>
      </c>
      <c r="K770">
        <f>'Igneous input'!Q754</f>
        <v>0</v>
      </c>
    </row>
    <row r="771" spans="1:11">
      <c r="A771" s="77">
        <f>'Igneous input'!D755</f>
        <v>0</v>
      </c>
      <c r="B771" s="77">
        <f>'Igneous input'!E755</f>
        <v>0</v>
      </c>
      <c r="C771" s="77">
        <f>'Igneous input'!F755</f>
        <v>0</v>
      </c>
      <c r="D771" s="76">
        <f>'Igneous input'!G755</f>
        <v>0</v>
      </c>
      <c r="E771" s="77">
        <f>'Igneous input'!H755</f>
        <v>0</v>
      </c>
      <c r="F771" s="77">
        <f>'Igneous input'!I755</f>
        <v>0</v>
      </c>
      <c r="J771" s="135">
        <f>'Igneous input'!M755</f>
        <v>0</v>
      </c>
      <c r="K771">
        <f>'Igneous input'!Q755</f>
        <v>0</v>
      </c>
    </row>
    <row r="772" spans="1:11">
      <c r="A772" s="77">
        <f>'Igneous input'!D756</f>
        <v>0</v>
      </c>
      <c r="B772" s="77">
        <f>'Igneous input'!E756</f>
        <v>0</v>
      </c>
      <c r="C772" s="77">
        <f>'Igneous input'!F756</f>
        <v>0</v>
      </c>
      <c r="D772" s="76">
        <f>'Igneous input'!G756</f>
        <v>0</v>
      </c>
      <c r="E772" s="77">
        <f>'Igneous input'!H756</f>
        <v>0</v>
      </c>
      <c r="F772" s="77">
        <f>'Igneous input'!I756</f>
        <v>0</v>
      </c>
      <c r="J772" s="135">
        <f>'Igneous input'!M756</f>
        <v>0</v>
      </c>
      <c r="K772">
        <f>'Igneous input'!Q756</f>
        <v>0</v>
      </c>
    </row>
    <row r="773" spans="1:11">
      <c r="A773" s="77">
        <f>'Igneous input'!D757</f>
        <v>0</v>
      </c>
      <c r="B773" s="77">
        <f>'Igneous input'!E757</f>
        <v>0</v>
      </c>
      <c r="C773" s="77">
        <f>'Igneous input'!F757</f>
        <v>0</v>
      </c>
      <c r="D773" s="76">
        <f>'Igneous input'!G757</f>
        <v>0</v>
      </c>
      <c r="E773" s="77">
        <f>'Igneous input'!H757</f>
        <v>0</v>
      </c>
      <c r="F773" s="77">
        <f>'Igneous input'!I757</f>
        <v>0</v>
      </c>
      <c r="J773" s="135">
        <f>'Igneous input'!M757</f>
        <v>0</v>
      </c>
      <c r="K773">
        <f>'Igneous input'!Q757</f>
        <v>0</v>
      </c>
    </row>
    <row r="774" spans="1:11">
      <c r="A774" s="77">
        <f>'Igneous input'!D758</f>
        <v>0</v>
      </c>
      <c r="B774" s="77">
        <f>'Igneous input'!E758</f>
        <v>0</v>
      </c>
      <c r="C774" s="77">
        <f>'Igneous input'!F758</f>
        <v>0</v>
      </c>
      <c r="D774" s="76">
        <f>'Igneous input'!G758</f>
        <v>0</v>
      </c>
      <c r="E774" s="77">
        <f>'Igneous input'!H758</f>
        <v>0</v>
      </c>
      <c r="F774" s="77">
        <f>'Igneous input'!I758</f>
        <v>0</v>
      </c>
      <c r="J774" s="135">
        <f>'Igneous input'!M758</f>
        <v>0</v>
      </c>
      <c r="K774">
        <f>'Igneous input'!Q758</f>
        <v>0</v>
      </c>
    </row>
    <row r="775" spans="1:11">
      <c r="A775" s="77">
        <f>'Igneous input'!D759</f>
        <v>0</v>
      </c>
      <c r="B775" s="77">
        <f>'Igneous input'!E759</f>
        <v>0</v>
      </c>
      <c r="C775" s="77">
        <f>'Igneous input'!F759</f>
        <v>0</v>
      </c>
      <c r="D775" s="76">
        <f>'Igneous input'!G759</f>
        <v>0</v>
      </c>
      <c r="E775" s="77">
        <f>'Igneous input'!H759</f>
        <v>0</v>
      </c>
      <c r="F775" s="77">
        <f>'Igneous input'!I759</f>
        <v>0</v>
      </c>
      <c r="J775" s="135">
        <f>'Igneous input'!M759</f>
        <v>0</v>
      </c>
      <c r="K775">
        <f>'Igneous input'!Q759</f>
        <v>0</v>
      </c>
    </row>
    <row r="776" spans="1:11">
      <c r="A776" s="77">
        <f>'Igneous input'!D760</f>
        <v>0</v>
      </c>
      <c r="B776" s="77">
        <f>'Igneous input'!E760</f>
        <v>0</v>
      </c>
      <c r="C776" s="77">
        <f>'Igneous input'!F760</f>
        <v>0</v>
      </c>
      <c r="D776" s="76">
        <f>'Igneous input'!G760</f>
        <v>0</v>
      </c>
      <c r="E776" s="77">
        <f>'Igneous input'!H760</f>
        <v>0</v>
      </c>
      <c r="F776" s="77">
        <f>'Igneous input'!I760</f>
        <v>0</v>
      </c>
      <c r="J776" s="135">
        <f>'Igneous input'!M760</f>
        <v>0</v>
      </c>
      <c r="K776">
        <f>'Igneous input'!Q760</f>
        <v>0</v>
      </c>
    </row>
    <row r="777" spans="1:11">
      <c r="A777" s="77">
        <f>'Igneous input'!D761</f>
        <v>0</v>
      </c>
      <c r="B777" s="77">
        <f>'Igneous input'!E761</f>
        <v>0</v>
      </c>
      <c r="C777" s="77">
        <f>'Igneous input'!F761</f>
        <v>0</v>
      </c>
      <c r="D777" s="76">
        <f>'Igneous input'!G761</f>
        <v>0</v>
      </c>
      <c r="E777" s="77">
        <f>'Igneous input'!H761</f>
        <v>0</v>
      </c>
      <c r="F777" s="77">
        <f>'Igneous input'!I761</f>
        <v>0</v>
      </c>
      <c r="J777" s="135">
        <f>'Igneous input'!M761</f>
        <v>0</v>
      </c>
      <c r="K777">
        <f>'Igneous input'!Q761</f>
        <v>0</v>
      </c>
    </row>
    <row r="778" spans="1:11">
      <c r="B778" s="77">
        <f>'Igneous input'!E762</f>
        <v>0</v>
      </c>
      <c r="C778" s="77">
        <f>'Igneous input'!F762</f>
        <v>0</v>
      </c>
      <c r="D778" s="76">
        <f>'Igneous input'!G762</f>
        <v>0</v>
      </c>
      <c r="E778" s="77">
        <f>'Igneous input'!H762</f>
        <v>0</v>
      </c>
      <c r="F778" s="77">
        <f>'Igneous input'!I762</f>
        <v>0</v>
      </c>
      <c r="J778" s="135">
        <f>'Igneous input'!M762</f>
        <v>0</v>
      </c>
      <c r="K778">
        <f>'Igneous input'!Q762</f>
        <v>0</v>
      </c>
    </row>
    <row r="779" spans="1:11">
      <c r="B779" s="77">
        <f>'Igneous input'!E763</f>
        <v>0</v>
      </c>
      <c r="C779" s="77">
        <f>'Igneous input'!F763</f>
        <v>0</v>
      </c>
      <c r="D779" s="76">
        <f>'Igneous input'!G763</f>
        <v>0</v>
      </c>
      <c r="E779" s="77">
        <f>'Igneous input'!H763</f>
        <v>0</v>
      </c>
      <c r="F779" s="77">
        <f>'Igneous input'!I763</f>
        <v>0</v>
      </c>
      <c r="J779" s="135">
        <f>'Igneous input'!M763</f>
        <v>0</v>
      </c>
      <c r="K779">
        <f>'Igneous input'!Q763</f>
        <v>0</v>
      </c>
    </row>
    <row r="780" spans="1:11">
      <c r="B780" s="77">
        <f>'Igneous input'!E764</f>
        <v>0</v>
      </c>
      <c r="C780" s="77">
        <f>'Igneous input'!F764</f>
        <v>0</v>
      </c>
      <c r="D780" s="76">
        <f>'Igneous input'!G764</f>
        <v>0</v>
      </c>
      <c r="E780" s="77">
        <f>'Igneous input'!H764</f>
        <v>0</v>
      </c>
      <c r="F780" s="77">
        <f>'Igneous input'!I764</f>
        <v>0</v>
      </c>
      <c r="J780" s="135">
        <f>'Igneous input'!M764</f>
        <v>0</v>
      </c>
      <c r="K780">
        <f>'Igneous input'!Q764</f>
        <v>0</v>
      </c>
    </row>
    <row r="781" spans="1:11">
      <c r="B781" s="77">
        <f>'Igneous input'!E765</f>
        <v>0</v>
      </c>
      <c r="C781" s="77">
        <f>'Igneous input'!F765</f>
        <v>0</v>
      </c>
      <c r="D781" s="76">
        <f>'Igneous input'!G765</f>
        <v>0</v>
      </c>
      <c r="E781" s="77">
        <f>'Igneous input'!H765</f>
        <v>0</v>
      </c>
      <c r="F781" s="77">
        <f>'Igneous input'!I765</f>
        <v>0</v>
      </c>
      <c r="J781" s="135">
        <f>'Igneous input'!M765</f>
        <v>0</v>
      </c>
      <c r="K781">
        <f>'Igneous input'!Q765</f>
        <v>0</v>
      </c>
    </row>
    <row r="782" spans="1:11">
      <c r="B782" s="77">
        <f>'Igneous input'!E766</f>
        <v>0</v>
      </c>
      <c r="C782" s="77">
        <f>'Igneous input'!F766</f>
        <v>0</v>
      </c>
      <c r="D782" s="76">
        <f>'Igneous input'!G766</f>
        <v>0</v>
      </c>
      <c r="E782" s="77">
        <f>'Igneous input'!H766</f>
        <v>0</v>
      </c>
      <c r="F782" s="77">
        <f>'Igneous input'!I766</f>
        <v>0</v>
      </c>
      <c r="J782" s="135">
        <f>'Igneous input'!M766</f>
        <v>0</v>
      </c>
      <c r="K782">
        <f>'Igneous input'!Q766</f>
        <v>0</v>
      </c>
    </row>
    <row r="783" spans="1:11">
      <c r="B783" s="77">
        <f>'Igneous input'!E767</f>
        <v>0</v>
      </c>
      <c r="C783" s="77">
        <f>'Igneous input'!F767</f>
        <v>0</v>
      </c>
      <c r="D783" s="76">
        <f>'Igneous input'!G767</f>
        <v>0</v>
      </c>
      <c r="E783" s="77">
        <f>'Igneous input'!H767</f>
        <v>0</v>
      </c>
      <c r="F783" s="77">
        <f>'Igneous input'!I767</f>
        <v>0</v>
      </c>
      <c r="J783" s="135">
        <f>'Igneous input'!M767</f>
        <v>0</v>
      </c>
      <c r="K783">
        <f>'Igneous input'!Q767</f>
        <v>0</v>
      </c>
    </row>
    <row r="784" spans="1:11">
      <c r="B784" s="77">
        <f>'Igneous input'!E768</f>
        <v>0</v>
      </c>
      <c r="C784" s="77">
        <f>'Igneous input'!F768</f>
        <v>0</v>
      </c>
      <c r="D784" s="76">
        <f>'Igneous input'!G768</f>
        <v>0</v>
      </c>
      <c r="E784" s="77">
        <f>'Igneous input'!H768</f>
        <v>0</v>
      </c>
      <c r="F784" s="77">
        <f>'Igneous input'!I768</f>
        <v>0</v>
      </c>
      <c r="J784" s="135">
        <f>'Igneous input'!M768</f>
        <v>0</v>
      </c>
      <c r="K784">
        <f>'Igneous input'!Q768</f>
        <v>0</v>
      </c>
    </row>
    <row r="785" spans="2:11">
      <c r="B785" s="77">
        <f>'Igneous input'!E769</f>
        <v>0</v>
      </c>
      <c r="C785" s="77">
        <f>'Igneous input'!F769</f>
        <v>0</v>
      </c>
      <c r="D785" s="76">
        <f>'Igneous input'!G769</f>
        <v>0</v>
      </c>
      <c r="E785" s="77">
        <f>'Igneous input'!H769</f>
        <v>0</v>
      </c>
      <c r="F785" s="77">
        <f>'Igneous input'!I769</f>
        <v>0</v>
      </c>
      <c r="J785" s="135">
        <f>'Igneous input'!M769</f>
        <v>0</v>
      </c>
      <c r="K785">
        <f>'Igneous input'!Q769</f>
        <v>0</v>
      </c>
    </row>
    <row r="786" spans="2:11">
      <c r="B786" s="77">
        <f>'Igneous input'!E770</f>
        <v>0</v>
      </c>
      <c r="C786" s="77">
        <f>'Igneous input'!F770</f>
        <v>0</v>
      </c>
      <c r="D786" s="76">
        <f>'Igneous input'!G770</f>
        <v>0</v>
      </c>
      <c r="E786" s="77">
        <f>'Igneous input'!H770</f>
        <v>0</v>
      </c>
      <c r="F786" s="77">
        <f>'Igneous input'!I770</f>
        <v>0</v>
      </c>
      <c r="J786" s="135">
        <f>'Igneous input'!M770</f>
        <v>0</v>
      </c>
      <c r="K786">
        <f>'Igneous input'!Q770</f>
        <v>0</v>
      </c>
    </row>
    <row r="787" spans="2:11">
      <c r="B787" s="77">
        <f>'Igneous input'!E771</f>
        <v>0</v>
      </c>
      <c r="C787" s="77">
        <f>'Igneous input'!F771</f>
        <v>0</v>
      </c>
      <c r="D787" s="76">
        <f>'Igneous input'!G771</f>
        <v>0</v>
      </c>
      <c r="E787" s="77">
        <f>'Igneous input'!H771</f>
        <v>0</v>
      </c>
      <c r="F787" s="77">
        <f>'Igneous input'!I771</f>
        <v>0</v>
      </c>
      <c r="J787" s="135">
        <f>'Igneous input'!M771</f>
        <v>0</v>
      </c>
      <c r="K787">
        <f>'Igneous input'!Q771</f>
        <v>0</v>
      </c>
    </row>
    <row r="788" spans="2:11">
      <c r="B788" s="77">
        <f>'Igneous input'!E772</f>
        <v>0</v>
      </c>
      <c r="C788" s="77">
        <f>'Igneous input'!F772</f>
        <v>0</v>
      </c>
      <c r="D788" s="76">
        <f>'Igneous input'!G772</f>
        <v>0</v>
      </c>
      <c r="E788" s="77">
        <f>'Igneous input'!H772</f>
        <v>0</v>
      </c>
      <c r="F788" s="77">
        <f>'Igneous input'!I772</f>
        <v>0</v>
      </c>
      <c r="J788" s="135">
        <f>'Igneous input'!M772</f>
        <v>0</v>
      </c>
      <c r="K788">
        <f>'Igneous input'!Q772</f>
        <v>0</v>
      </c>
    </row>
    <row r="789" spans="2:11">
      <c r="B789" s="77">
        <f>'Igneous input'!E773</f>
        <v>0</v>
      </c>
      <c r="C789" s="77">
        <f>'Igneous input'!F773</f>
        <v>0</v>
      </c>
      <c r="D789" s="76">
        <f>'Igneous input'!G773</f>
        <v>0</v>
      </c>
      <c r="E789" s="77">
        <f>'Igneous input'!H773</f>
        <v>0</v>
      </c>
      <c r="F789" s="77">
        <f>'Igneous input'!I773</f>
        <v>0</v>
      </c>
      <c r="J789" s="135">
        <f>'Igneous input'!M773</f>
        <v>0</v>
      </c>
      <c r="K789">
        <f>'Igneous input'!Q773</f>
        <v>0</v>
      </c>
    </row>
    <row r="790" spans="2:11">
      <c r="B790" s="77">
        <f>'Igneous input'!E774</f>
        <v>0</v>
      </c>
      <c r="C790" s="77">
        <f>'Igneous input'!F774</f>
        <v>0</v>
      </c>
      <c r="D790" s="76">
        <f>'Igneous input'!G774</f>
        <v>0</v>
      </c>
      <c r="E790" s="77">
        <f>'Igneous input'!H774</f>
        <v>0</v>
      </c>
      <c r="F790" s="77">
        <f>'Igneous input'!I774</f>
        <v>0</v>
      </c>
      <c r="J790" s="135">
        <f>'Igneous input'!M774</f>
        <v>0</v>
      </c>
      <c r="K790">
        <f>'Igneous input'!Q774</f>
        <v>0</v>
      </c>
    </row>
    <row r="791" spans="2:11">
      <c r="B791" s="77">
        <f>'Igneous input'!E775</f>
        <v>0</v>
      </c>
      <c r="C791" s="77">
        <f>'Igneous input'!F775</f>
        <v>0</v>
      </c>
      <c r="D791" s="76">
        <f>'Igneous input'!G775</f>
        <v>0</v>
      </c>
      <c r="E791" s="77">
        <f>'Igneous input'!H775</f>
        <v>0</v>
      </c>
      <c r="F791" s="77">
        <f>'Igneous input'!I775</f>
        <v>0</v>
      </c>
      <c r="J791" s="135">
        <f>'Igneous input'!M775</f>
        <v>0</v>
      </c>
      <c r="K791">
        <f>'Igneous input'!Q775</f>
        <v>0</v>
      </c>
    </row>
    <row r="792" spans="2:11">
      <c r="B792" s="77">
        <f>'Igneous input'!E776</f>
        <v>0</v>
      </c>
    </row>
    <row r="793" spans="2:11">
      <c r="B793" s="77">
        <f>'Igneous input'!E777</f>
        <v>0</v>
      </c>
    </row>
    <row r="794" spans="2:11">
      <c r="B794" s="77">
        <f>'Igneous input'!E778</f>
        <v>0</v>
      </c>
    </row>
    <row r="795" spans="2:11">
      <c r="B795" s="77">
        <f>'Igneous input'!E779</f>
        <v>0</v>
      </c>
    </row>
    <row r="796" spans="2:11">
      <c r="B796" s="77">
        <f>'Igneous input'!E780</f>
        <v>0</v>
      </c>
    </row>
    <row r="797" spans="2:11">
      <c r="B797" s="77">
        <f>'Igneous input'!E781</f>
        <v>0</v>
      </c>
    </row>
    <row r="798" spans="2:11">
      <c r="B798" s="77">
        <f>'Igneous input'!E782</f>
        <v>0</v>
      </c>
    </row>
    <row r="799" spans="2:11">
      <c r="B799" s="77">
        <f>'Igneous input'!E783</f>
        <v>0</v>
      </c>
    </row>
    <row r="800" spans="2:11">
      <c r="B800" s="77">
        <f>'Igneous input'!E784</f>
        <v>0</v>
      </c>
    </row>
    <row r="801" spans="2:2">
      <c r="B801" s="77">
        <f>'Igneous input'!E785</f>
        <v>0</v>
      </c>
    </row>
    <row r="802" spans="2:2">
      <c r="B802" s="77">
        <f>'Igneous input'!E786</f>
        <v>0</v>
      </c>
    </row>
    <row r="803" spans="2:2">
      <c r="B803" s="77">
        <f>'Igneous input'!E787</f>
        <v>0</v>
      </c>
    </row>
    <row r="804" spans="2:2">
      <c r="B804" s="77">
        <f>'Igneous input'!E788</f>
        <v>0</v>
      </c>
    </row>
    <row r="805" spans="2:2">
      <c r="B805" s="77">
        <f>'Igneous input'!E789</f>
        <v>0</v>
      </c>
    </row>
    <row r="806" spans="2:2">
      <c r="B806" s="77">
        <f>'Igneous input'!E790</f>
        <v>0</v>
      </c>
    </row>
    <row r="807" spans="2:2">
      <c r="B807" s="77">
        <f>'Igneous input'!E791</f>
        <v>0</v>
      </c>
    </row>
    <row r="808" spans="2:2">
      <c r="B808" s="77">
        <f>'Igneous input'!E792</f>
        <v>0</v>
      </c>
    </row>
    <row r="809" spans="2:2">
      <c r="B809" s="77">
        <f>'Igneous input'!E793</f>
        <v>0</v>
      </c>
    </row>
    <row r="810" spans="2:2">
      <c r="B810" s="77">
        <f>'Igneous input'!E794</f>
        <v>0</v>
      </c>
    </row>
    <row r="811" spans="2:2">
      <c r="B811" s="77">
        <f>'Igneous input'!E795</f>
        <v>0</v>
      </c>
    </row>
    <row r="812" spans="2:2">
      <c r="B812" s="77">
        <f>'Igneous input'!E796</f>
        <v>0</v>
      </c>
    </row>
    <row r="813" spans="2:2">
      <c r="B813" s="77">
        <f>'Igneous input'!E797</f>
        <v>0</v>
      </c>
    </row>
    <row r="814" spans="2:2">
      <c r="B814" s="77">
        <f>'Igneous input'!E798</f>
        <v>0</v>
      </c>
    </row>
    <row r="815" spans="2:2">
      <c r="B815" s="77">
        <f>'Igneous input'!E799</f>
        <v>0</v>
      </c>
    </row>
    <row r="816" spans="2:2">
      <c r="B816" s="77">
        <f>'Igneous input'!E800</f>
        <v>0</v>
      </c>
    </row>
    <row r="817" spans="2:2">
      <c r="B817" s="77">
        <f>'Igneous input'!E801</f>
        <v>0</v>
      </c>
    </row>
    <row r="818" spans="2:2">
      <c r="B818" s="77">
        <f>'Igneous input'!E802</f>
        <v>0</v>
      </c>
    </row>
  </sheetData>
  <phoneticPr fontId="17"/>
  <conditionalFormatting sqref="G1 G587:G1048576 G3:G171">
    <cfRule type="cellIs" dxfId="8" priority="9" operator="equal">
      <formula>"Too Long"</formula>
    </cfRule>
  </conditionalFormatting>
  <conditionalFormatting sqref="G3:G171">
    <cfRule type="cellIs" dxfId="7" priority="8" operator="equal">
      <formula>"Good"</formula>
    </cfRule>
  </conditionalFormatting>
  <conditionalFormatting sqref="G2">
    <cfRule type="cellIs" dxfId="6" priority="7" operator="equal">
      <formula>"Too Long"</formula>
    </cfRule>
  </conditionalFormatting>
  <conditionalFormatting sqref="G172:G325">
    <cfRule type="cellIs" dxfId="5" priority="4" operator="equal">
      <formula>"Too Long"</formula>
    </cfRule>
  </conditionalFormatting>
  <conditionalFormatting sqref="G172:G325">
    <cfRule type="cellIs" dxfId="4" priority="3" operator="equal">
      <formula>"Good"</formula>
    </cfRule>
  </conditionalFormatting>
  <conditionalFormatting sqref="G326:G586">
    <cfRule type="cellIs" dxfId="3" priority="2" operator="equal">
      <formula>"Too Long"</formula>
    </cfRule>
  </conditionalFormatting>
  <conditionalFormatting sqref="G326:G586">
    <cfRule type="cellIs" dxfId="2" priority="1" operator="equal">
      <formula>"Good"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J746"/>
  <sheetViews>
    <sheetView topLeftCell="A165" zoomScale="75" zoomScaleNormal="75" zoomScalePageLayoutView="75" workbookViewId="0">
      <selection activeCell="I182" sqref="I182"/>
    </sheetView>
  </sheetViews>
  <sheetFormatPr baseColWidth="10" defaultColWidth="10.83203125" defaultRowHeight="15" x14ac:dyDescent="0"/>
  <cols>
    <col min="1" max="1" width="10.83203125" style="58"/>
    <col min="2" max="2" width="10.83203125" style="36" hidden="1" customWidth="1"/>
    <col min="3" max="7" width="10.83203125" style="59" hidden="1" customWidth="1"/>
    <col min="8" max="8" width="23.1640625" style="60" hidden="1" customWidth="1"/>
    <col min="9" max="9" width="9.5" style="74" bestFit="1" customWidth="1"/>
    <col min="10" max="10" width="9.5" style="75" bestFit="1" customWidth="1"/>
    <col min="11" max="11" width="10.83203125" style="36" customWidth="1"/>
    <col min="12" max="16384" width="10.83203125" style="36"/>
  </cols>
  <sheetData>
    <row r="1" spans="1:10">
      <c r="A1" s="58">
        <v>1</v>
      </c>
      <c r="B1" s="36">
        <v>2</v>
      </c>
      <c r="C1" s="59">
        <v>3</v>
      </c>
      <c r="D1" s="59">
        <v>4</v>
      </c>
      <c r="E1" s="59">
        <v>5</v>
      </c>
      <c r="F1" s="59">
        <v>6</v>
      </c>
      <c r="G1" s="59">
        <v>7</v>
      </c>
      <c r="H1" s="60">
        <v>8</v>
      </c>
      <c r="I1" s="61">
        <v>9</v>
      </c>
      <c r="J1" s="62">
        <v>10</v>
      </c>
    </row>
    <row r="2" spans="1:10" ht="46" thickBot="1">
      <c r="A2" s="58" t="s">
        <v>710</v>
      </c>
      <c r="B2" s="36" t="s">
        <v>57</v>
      </c>
      <c r="C2" s="59" t="s">
        <v>58</v>
      </c>
      <c r="D2" s="59" t="s">
        <v>59</v>
      </c>
      <c r="E2" s="59" t="s">
        <v>60</v>
      </c>
      <c r="F2" s="59" t="s">
        <v>129</v>
      </c>
      <c r="G2" s="59" t="s">
        <v>61</v>
      </c>
      <c r="H2" s="63" t="s">
        <v>36</v>
      </c>
      <c r="I2" s="64" t="s">
        <v>711</v>
      </c>
      <c r="J2" s="65" t="s">
        <v>712</v>
      </c>
    </row>
    <row r="3" spans="1:10" ht="16" thickTop="1">
      <c r="A3" s="58" t="s">
        <v>299</v>
      </c>
      <c r="B3" s="36">
        <v>5057</v>
      </c>
      <c r="C3" s="59">
        <v>8</v>
      </c>
      <c r="D3" s="59" t="s">
        <v>713</v>
      </c>
      <c r="E3" s="59">
        <v>1</v>
      </c>
      <c r="F3" s="59" t="s">
        <v>130</v>
      </c>
      <c r="G3" s="59">
        <v>1</v>
      </c>
      <c r="H3" s="66" t="s">
        <v>714</v>
      </c>
      <c r="I3" s="67">
        <v>0.51</v>
      </c>
      <c r="J3" s="68">
        <v>0</v>
      </c>
    </row>
    <row r="4" spans="1:10">
      <c r="A4" s="58" t="s">
        <v>300</v>
      </c>
      <c r="B4" s="36">
        <v>5057</v>
      </c>
      <c r="C4" s="59">
        <v>8</v>
      </c>
      <c r="D4" s="59" t="s">
        <v>713</v>
      </c>
      <c r="E4" s="59">
        <v>2</v>
      </c>
      <c r="F4" s="59" t="s">
        <v>130</v>
      </c>
      <c r="G4" s="59">
        <v>1</v>
      </c>
      <c r="H4" s="66" t="s">
        <v>715</v>
      </c>
      <c r="I4" s="67">
        <v>0.86499999999999999</v>
      </c>
      <c r="J4" s="68">
        <v>1.3</v>
      </c>
    </row>
    <row r="5" spans="1:10">
      <c r="A5" s="58" t="s">
        <v>301</v>
      </c>
      <c r="B5" s="36">
        <v>5057</v>
      </c>
      <c r="C5" s="59">
        <v>8</v>
      </c>
      <c r="D5" s="59" t="s">
        <v>713</v>
      </c>
      <c r="E5" s="59">
        <v>3</v>
      </c>
      <c r="F5" s="59" t="s">
        <v>130</v>
      </c>
      <c r="G5" s="59">
        <v>1</v>
      </c>
      <c r="H5" s="66" t="s">
        <v>716</v>
      </c>
      <c r="I5" s="67">
        <v>0.75</v>
      </c>
      <c r="J5" s="68">
        <v>2.6</v>
      </c>
    </row>
    <row r="6" spans="1:10">
      <c r="A6" s="58" t="s">
        <v>302</v>
      </c>
      <c r="B6" s="36">
        <v>5057</v>
      </c>
      <c r="C6" s="59">
        <v>8</v>
      </c>
      <c r="D6" s="59" t="s">
        <v>713</v>
      </c>
      <c r="E6" s="59">
        <v>3</v>
      </c>
      <c r="F6" s="59" t="s">
        <v>130</v>
      </c>
      <c r="G6" s="59">
        <v>2</v>
      </c>
      <c r="H6" s="66" t="s">
        <v>717</v>
      </c>
      <c r="I6" s="67">
        <v>0.45500000000000002</v>
      </c>
      <c r="J6" s="68">
        <v>3.35</v>
      </c>
    </row>
    <row r="7" spans="1:10">
      <c r="A7" s="58" t="s">
        <v>303</v>
      </c>
      <c r="B7" s="39">
        <v>5057</v>
      </c>
      <c r="C7" s="59">
        <v>8</v>
      </c>
      <c r="D7" s="59" t="s">
        <v>713</v>
      </c>
      <c r="E7" s="59">
        <v>4</v>
      </c>
      <c r="F7" s="59" t="s">
        <v>130</v>
      </c>
      <c r="G7" s="59">
        <v>1</v>
      </c>
      <c r="H7" s="66" t="s">
        <v>718</v>
      </c>
      <c r="I7" s="67">
        <v>0.86499999999999999</v>
      </c>
      <c r="J7" s="68">
        <v>5.6</v>
      </c>
    </row>
    <row r="8" spans="1:10">
      <c r="A8" s="58" t="s">
        <v>304</v>
      </c>
      <c r="B8" s="36">
        <v>5057</v>
      </c>
      <c r="C8" s="59">
        <v>8</v>
      </c>
      <c r="D8" s="59" t="s">
        <v>713</v>
      </c>
      <c r="E8" s="59">
        <v>4</v>
      </c>
      <c r="F8" s="59" t="s">
        <v>130</v>
      </c>
      <c r="G8" s="59">
        <v>2</v>
      </c>
      <c r="H8" s="66" t="s">
        <v>719</v>
      </c>
      <c r="I8" s="67">
        <v>0.93</v>
      </c>
      <c r="J8" s="68">
        <v>6.4649999999999999</v>
      </c>
    </row>
    <row r="9" spans="1:10">
      <c r="A9" s="58" t="s">
        <v>305</v>
      </c>
      <c r="B9" s="36">
        <v>5057</v>
      </c>
      <c r="C9" s="59">
        <v>8</v>
      </c>
      <c r="D9" s="59" t="s">
        <v>713</v>
      </c>
      <c r="E9" s="59">
        <v>5</v>
      </c>
      <c r="F9" s="59" t="s">
        <v>130</v>
      </c>
      <c r="G9" s="59">
        <v>1</v>
      </c>
      <c r="H9" s="66" t="s">
        <v>720</v>
      </c>
      <c r="I9" s="67">
        <v>0.875</v>
      </c>
      <c r="J9" s="68">
        <v>7.1</v>
      </c>
    </row>
    <row r="10" spans="1:10">
      <c r="A10" s="58" t="s">
        <v>306</v>
      </c>
      <c r="B10" s="36">
        <v>5057</v>
      </c>
      <c r="C10" s="59">
        <v>8</v>
      </c>
      <c r="D10" s="59" t="s">
        <v>713</v>
      </c>
      <c r="E10" s="59">
        <v>5</v>
      </c>
      <c r="F10" s="59" t="s">
        <v>130</v>
      </c>
      <c r="G10" s="59">
        <v>2</v>
      </c>
      <c r="H10" s="66" t="s">
        <v>721</v>
      </c>
      <c r="I10" s="67">
        <v>0.46500000000000002</v>
      </c>
      <c r="J10" s="68">
        <v>7.9749999999999996</v>
      </c>
    </row>
    <row r="11" spans="1:10">
      <c r="A11" s="58" t="s">
        <v>307</v>
      </c>
      <c r="B11" s="36">
        <v>5057</v>
      </c>
      <c r="C11" s="59">
        <v>8</v>
      </c>
      <c r="D11" s="59" t="s">
        <v>713</v>
      </c>
      <c r="E11" s="59">
        <v>6</v>
      </c>
      <c r="F11" s="59" t="s">
        <v>130</v>
      </c>
      <c r="G11" s="59">
        <v>1</v>
      </c>
      <c r="H11" s="66" t="s">
        <v>722</v>
      </c>
      <c r="I11" s="67">
        <v>0.81499999999999995</v>
      </c>
      <c r="J11" s="68">
        <v>8.6</v>
      </c>
    </row>
    <row r="12" spans="1:10">
      <c r="A12" s="58" t="s">
        <v>308</v>
      </c>
      <c r="B12" s="36">
        <v>5057</v>
      </c>
      <c r="C12" s="59">
        <v>8</v>
      </c>
      <c r="D12" s="59" t="s">
        <v>713</v>
      </c>
      <c r="E12" s="59">
        <v>6</v>
      </c>
      <c r="F12" s="59" t="s">
        <v>130</v>
      </c>
      <c r="G12" s="59">
        <v>2</v>
      </c>
      <c r="H12" s="66" t="s">
        <v>723</v>
      </c>
      <c r="I12" s="67">
        <v>0.94499999999999995</v>
      </c>
      <c r="J12" s="68">
        <v>9.4149999999999991</v>
      </c>
    </row>
    <row r="13" spans="1:10">
      <c r="A13" s="58" t="s">
        <v>309</v>
      </c>
      <c r="B13" s="36">
        <v>5057</v>
      </c>
      <c r="C13" s="59">
        <v>8</v>
      </c>
      <c r="D13" s="59" t="s">
        <v>713</v>
      </c>
      <c r="E13" s="59">
        <v>7</v>
      </c>
      <c r="F13" s="59" t="s">
        <v>130</v>
      </c>
      <c r="G13" s="59">
        <v>1</v>
      </c>
      <c r="H13" s="66" t="s">
        <v>724</v>
      </c>
      <c r="I13" s="67">
        <v>0.58499999999999996</v>
      </c>
      <c r="J13" s="68">
        <v>10.1</v>
      </c>
    </row>
    <row r="14" spans="1:10">
      <c r="A14" s="58" t="s">
        <v>310</v>
      </c>
      <c r="B14" s="36">
        <v>5057</v>
      </c>
      <c r="C14" s="59">
        <v>8</v>
      </c>
      <c r="D14" s="59" t="s">
        <v>713</v>
      </c>
      <c r="E14" s="59">
        <v>7</v>
      </c>
      <c r="F14" s="59" t="s">
        <v>130</v>
      </c>
      <c r="G14" s="59">
        <v>2</v>
      </c>
      <c r="H14" s="66" t="s">
        <v>725</v>
      </c>
      <c r="I14" s="67">
        <v>0.85</v>
      </c>
      <c r="J14" s="68">
        <v>10.685</v>
      </c>
    </row>
    <row r="15" spans="1:10">
      <c r="A15" s="58" t="s">
        <v>311</v>
      </c>
      <c r="B15" s="36">
        <v>5057</v>
      </c>
      <c r="C15" s="59">
        <v>8</v>
      </c>
      <c r="D15" s="59" t="s">
        <v>713</v>
      </c>
      <c r="E15" s="59">
        <v>8</v>
      </c>
      <c r="F15" s="59" t="s">
        <v>130</v>
      </c>
      <c r="G15" s="59">
        <v>1</v>
      </c>
      <c r="H15" s="66" t="s">
        <v>726</v>
      </c>
      <c r="I15" s="67">
        <v>0.34</v>
      </c>
      <c r="J15" s="68">
        <v>11.6</v>
      </c>
    </row>
    <row r="16" spans="1:10">
      <c r="A16" s="58" t="s">
        <v>312</v>
      </c>
      <c r="B16" s="36">
        <v>5057</v>
      </c>
      <c r="C16" s="59">
        <v>8</v>
      </c>
      <c r="D16" s="59" t="s">
        <v>713</v>
      </c>
      <c r="E16" s="59">
        <v>9</v>
      </c>
      <c r="F16" s="59" t="s">
        <v>130</v>
      </c>
      <c r="G16" s="59">
        <v>1</v>
      </c>
      <c r="H16" s="66" t="s">
        <v>727</v>
      </c>
      <c r="I16" s="67">
        <v>0.94499999999999995</v>
      </c>
      <c r="J16" s="68">
        <v>12</v>
      </c>
    </row>
    <row r="17" spans="1:10">
      <c r="A17" s="58" t="s">
        <v>313</v>
      </c>
      <c r="B17" s="36">
        <v>5057</v>
      </c>
      <c r="C17" s="59">
        <v>8</v>
      </c>
      <c r="D17" s="59" t="s">
        <v>713</v>
      </c>
      <c r="E17" s="59">
        <v>9</v>
      </c>
      <c r="F17" s="59" t="s">
        <v>130</v>
      </c>
      <c r="G17" s="59">
        <v>2</v>
      </c>
      <c r="H17" s="66" t="s">
        <v>728</v>
      </c>
      <c r="I17" s="67">
        <v>0.95499999999999996</v>
      </c>
      <c r="J17" s="68">
        <v>12.945</v>
      </c>
    </row>
    <row r="18" spans="1:10">
      <c r="A18" s="58" t="s">
        <v>314</v>
      </c>
      <c r="B18" s="39">
        <v>5057</v>
      </c>
      <c r="C18" s="59">
        <v>8</v>
      </c>
      <c r="D18" s="59" t="s">
        <v>713</v>
      </c>
      <c r="E18" s="59">
        <v>9</v>
      </c>
      <c r="F18" s="59" t="s">
        <v>130</v>
      </c>
      <c r="G18" s="59">
        <v>3</v>
      </c>
      <c r="H18" s="66" t="s">
        <v>729</v>
      </c>
      <c r="I18" s="67">
        <v>0.2</v>
      </c>
      <c r="J18" s="68">
        <v>13.9</v>
      </c>
    </row>
    <row r="19" spans="1:10">
      <c r="A19" s="58" t="s">
        <v>315</v>
      </c>
      <c r="B19" s="36">
        <v>5057</v>
      </c>
      <c r="C19" s="59">
        <v>8</v>
      </c>
      <c r="D19" s="59" t="s">
        <v>713</v>
      </c>
      <c r="E19" s="59">
        <v>10</v>
      </c>
      <c r="F19" s="59" t="s">
        <v>130</v>
      </c>
      <c r="G19" s="59">
        <v>1</v>
      </c>
      <c r="H19" s="66" t="s">
        <v>730</v>
      </c>
      <c r="I19" s="67">
        <v>0.78</v>
      </c>
      <c r="J19" s="68">
        <v>13.8</v>
      </c>
    </row>
    <row r="20" spans="1:10">
      <c r="A20" s="58" t="s">
        <v>316</v>
      </c>
      <c r="B20" s="36">
        <v>5057</v>
      </c>
      <c r="C20" s="59">
        <v>8</v>
      </c>
      <c r="D20" s="59" t="s">
        <v>713</v>
      </c>
      <c r="E20" s="59">
        <v>11</v>
      </c>
      <c r="F20" s="59" t="s">
        <v>130</v>
      </c>
      <c r="G20" s="59">
        <v>1</v>
      </c>
      <c r="H20" s="66" t="s">
        <v>731</v>
      </c>
      <c r="I20" s="67">
        <v>0.89</v>
      </c>
      <c r="J20" s="68">
        <v>14.6</v>
      </c>
    </row>
    <row r="21" spans="1:10">
      <c r="A21" s="58" t="s">
        <v>317</v>
      </c>
      <c r="B21" s="36">
        <v>5057</v>
      </c>
      <c r="C21" s="59">
        <v>8</v>
      </c>
      <c r="D21" s="59" t="s">
        <v>713</v>
      </c>
      <c r="E21" s="59">
        <v>11</v>
      </c>
      <c r="F21" s="59" t="s">
        <v>130</v>
      </c>
      <c r="G21" s="59">
        <v>2</v>
      </c>
      <c r="H21" s="66" t="s">
        <v>732</v>
      </c>
      <c r="I21" s="67">
        <v>0.97</v>
      </c>
      <c r="J21" s="68">
        <v>15.49</v>
      </c>
    </row>
    <row r="22" spans="1:10">
      <c r="A22" s="58" t="s">
        <v>318</v>
      </c>
      <c r="B22" s="39">
        <v>5057</v>
      </c>
      <c r="C22" s="59">
        <v>8</v>
      </c>
      <c r="D22" s="59" t="s">
        <v>713</v>
      </c>
      <c r="E22" s="59">
        <v>12</v>
      </c>
      <c r="F22" s="59" t="s">
        <v>130</v>
      </c>
      <c r="G22" s="59">
        <v>1</v>
      </c>
      <c r="H22" s="66" t="s">
        <v>733</v>
      </c>
      <c r="I22" s="67">
        <v>0.60499999999999998</v>
      </c>
      <c r="J22" s="68">
        <v>16.45</v>
      </c>
    </row>
    <row r="23" spans="1:10">
      <c r="A23" s="58" t="s">
        <v>319</v>
      </c>
      <c r="B23" s="36">
        <v>5057</v>
      </c>
      <c r="C23" s="59">
        <v>8</v>
      </c>
      <c r="D23" s="59" t="s">
        <v>713</v>
      </c>
      <c r="E23" s="59">
        <v>12</v>
      </c>
      <c r="F23" s="59" t="s">
        <v>130</v>
      </c>
      <c r="G23" s="59">
        <v>2</v>
      </c>
      <c r="H23" s="66" t="s">
        <v>734</v>
      </c>
      <c r="I23" s="67">
        <v>0.42</v>
      </c>
      <c r="J23" s="68">
        <v>17.055</v>
      </c>
    </row>
    <row r="24" spans="1:10">
      <c r="A24" s="58" t="s">
        <v>320</v>
      </c>
      <c r="B24" s="36">
        <v>5057</v>
      </c>
      <c r="C24" s="59">
        <v>8</v>
      </c>
      <c r="D24" s="59" t="s">
        <v>713</v>
      </c>
      <c r="E24" s="59">
        <v>13</v>
      </c>
      <c r="F24" s="59" t="s">
        <v>130</v>
      </c>
      <c r="G24" s="59">
        <v>1</v>
      </c>
      <c r="H24" s="66" t="s">
        <v>735</v>
      </c>
      <c r="I24" s="67">
        <v>0.78500000000000003</v>
      </c>
      <c r="J24" s="68">
        <v>17.600000000000001</v>
      </c>
    </row>
    <row r="25" spans="1:10">
      <c r="A25" s="58" t="s">
        <v>321</v>
      </c>
      <c r="B25" s="36">
        <v>5057</v>
      </c>
      <c r="C25" s="59">
        <v>8</v>
      </c>
      <c r="D25" s="59" t="s">
        <v>713</v>
      </c>
      <c r="E25" s="59">
        <v>13</v>
      </c>
      <c r="F25" s="59" t="s">
        <v>130</v>
      </c>
      <c r="G25" s="59">
        <v>2</v>
      </c>
      <c r="H25" s="66" t="s">
        <v>736</v>
      </c>
      <c r="I25" s="67">
        <v>0.8</v>
      </c>
      <c r="J25" s="68">
        <v>18.385000000000002</v>
      </c>
    </row>
    <row r="26" spans="1:10">
      <c r="A26" s="58" t="s">
        <v>322</v>
      </c>
      <c r="B26" s="39">
        <v>5057</v>
      </c>
      <c r="C26" s="59">
        <v>8</v>
      </c>
      <c r="D26" s="59" t="s">
        <v>713</v>
      </c>
      <c r="E26" s="59">
        <v>13</v>
      </c>
      <c r="F26" s="59" t="s">
        <v>130</v>
      </c>
      <c r="G26" s="59">
        <v>3</v>
      </c>
      <c r="H26" s="66" t="s">
        <v>737</v>
      </c>
      <c r="I26" s="67">
        <v>0.8</v>
      </c>
      <c r="J26" s="68">
        <v>19.184999999999999</v>
      </c>
    </row>
    <row r="27" spans="1:10">
      <c r="A27" s="58" t="s">
        <v>323</v>
      </c>
      <c r="B27" s="36">
        <v>5057</v>
      </c>
      <c r="C27" s="59">
        <v>8</v>
      </c>
      <c r="D27" s="59" t="s">
        <v>713</v>
      </c>
      <c r="E27" s="59">
        <v>13</v>
      </c>
      <c r="F27" s="59" t="s">
        <v>130</v>
      </c>
      <c r="G27" s="59">
        <v>4</v>
      </c>
      <c r="H27" s="66" t="s">
        <v>738</v>
      </c>
      <c r="I27" s="67">
        <v>0.73499999999999999</v>
      </c>
      <c r="J27" s="68">
        <v>19.984999999999999</v>
      </c>
    </row>
    <row r="28" spans="1:10">
      <c r="A28" s="58" t="s">
        <v>324</v>
      </c>
      <c r="B28" s="36">
        <v>5057</v>
      </c>
      <c r="C28" s="59">
        <v>8</v>
      </c>
      <c r="D28" s="59" t="s">
        <v>713</v>
      </c>
      <c r="E28" s="59">
        <v>14</v>
      </c>
      <c r="F28" s="59" t="s">
        <v>130</v>
      </c>
      <c r="G28" s="59">
        <v>1</v>
      </c>
      <c r="H28" s="66" t="s">
        <v>739</v>
      </c>
      <c r="I28" s="67">
        <v>0.82</v>
      </c>
      <c r="J28" s="68">
        <v>20.6</v>
      </c>
    </row>
    <row r="29" spans="1:10">
      <c r="A29" s="58" t="s">
        <v>325</v>
      </c>
      <c r="B29" s="36">
        <v>5057</v>
      </c>
      <c r="C29" s="59">
        <v>8</v>
      </c>
      <c r="D29" s="59" t="s">
        <v>713</v>
      </c>
      <c r="E29" s="59">
        <v>14</v>
      </c>
      <c r="F29" s="59" t="s">
        <v>130</v>
      </c>
      <c r="G29" s="59">
        <v>2</v>
      </c>
      <c r="H29" s="66" t="s">
        <v>740</v>
      </c>
      <c r="I29" s="67">
        <v>0.84499999999999997</v>
      </c>
      <c r="J29" s="68">
        <v>21.42</v>
      </c>
    </row>
    <row r="30" spans="1:10">
      <c r="A30" s="58" t="s">
        <v>326</v>
      </c>
      <c r="B30" s="36">
        <v>5057</v>
      </c>
      <c r="C30" s="59">
        <v>8</v>
      </c>
      <c r="D30" s="59" t="s">
        <v>713</v>
      </c>
      <c r="E30" s="59">
        <v>14</v>
      </c>
      <c r="F30" s="59" t="s">
        <v>130</v>
      </c>
      <c r="G30" s="59">
        <v>3</v>
      </c>
      <c r="H30" s="66" t="s">
        <v>741</v>
      </c>
      <c r="I30" s="67">
        <v>0.61</v>
      </c>
      <c r="J30" s="68">
        <v>22.265000000000001</v>
      </c>
    </row>
    <row r="31" spans="1:10">
      <c r="A31" s="58" t="s">
        <v>327</v>
      </c>
      <c r="B31" s="36">
        <v>5057</v>
      </c>
      <c r="C31" s="59">
        <v>8</v>
      </c>
      <c r="D31" s="59" t="s">
        <v>713</v>
      </c>
      <c r="E31" s="59">
        <v>14</v>
      </c>
      <c r="F31" s="59" t="s">
        <v>130</v>
      </c>
      <c r="G31" s="59">
        <v>4</v>
      </c>
      <c r="H31" s="66" t="s">
        <v>742</v>
      </c>
      <c r="I31" s="67">
        <v>0.84499999999999997</v>
      </c>
      <c r="J31" s="68">
        <v>22.875</v>
      </c>
    </row>
    <row r="32" spans="1:10">
      <c r="A32" s="58" t="s">
        <v>328</v>
      </c>
      <c r="B32" s="36">
        <v>5057</v>
      </c>
      <c r="C32" s="59">
        <v>8</v>
      </c>
      <c r="D32" s="59" t="s">
        <v>713</v>
      </c>
      <c r="E32" s="59">
        <v>15</v>
      </c>
      <c r="F32" s="59" t="s">
        <v>130</v>
      </c>
      <c r="G32" s="59">
        <v>1</v>
      </c>
      <c r="H32" s="66" t="s">
        <v>743</v>
      </c>
      <c r="I32" s="67">
        <v>0.86499999999999999</v>
      </c>
      <c r="J32" s="68">
        <v>23.6</v>
      </c>
    </row>
    <row r="33" spans="1:10">
      <c r="A33" s="58" t="s">
        <v>329</v>
      </c>
      <c r="B33" s="36">
        <v>5057</v>
      </c>
      <c r="C33" s="59">
        <v>8</v>
      </c>
      <c r="D33" s="59" t="s">
        <v>713</v>
      </c>
      <c r="E33" s="59">
        <v>15</v>
      </c>
      <c r="F33" s="59" t="s">
        <v>130</v>
      </c>
      <c r="G33" s="59">
        <v>2</v>
      </c>
      <c r="H33" s="66" t="s">
        <v>744</v>
      </c>
      <c r="I33" s="67">
        <v>0.82</v>
      </c>
      <c r="J33" s="68">
        <v>24.465</v>
      </c>
    </row>
    <row r="34" spans="1:10">
      <c r="A34" s="58" t="s">
        <v>330</v>
      </c>
      <c r="B34" s="36">
        <v>5057</v>
      </c>
      <c r="C34" s="59">
        <v>8</v>
      </c>
      <c r="D34" s="59" t="s">
        <v>713</v>
      </c>
      <c r="E34" s="59">
        <v>15</v>
      </c>
      <c r="F34" s="59" t="s">
        <v>130</v>
      </c>
      <c r="G34" s="59">
        <v>3</v>
      </c>
      <c r="H34" s="66" t="s">
        <v>745</v>
      </c>
      <c r="I34" s="67">
        <v>0.64</v>
      </c>
      <c r="J34" s="68">
        <v>25.285</v>
      </c>
    </row>
    <row r="35" spans="1:10">
      <c r="A35" s="58" t="s">
        <v>331</v>
      </c>
      <c r="B35" s="36">
        <v>5057</v>
      </c>
      <c r="C35" s="59">
        <v>8</v>
      </c>
      <c r="D35" s="59" t="s">
        <v>713</v>
      </c>
      <c r="E35" s="59">
        <v>15</v>
      </c>
      <c r="F35" s="59" t="s">
        <v>130</v>
      </c>
      <c r="G35" s="59">
        <v>4</v>
      </c>
      <c r="H35" s="66" t="s">
        <v>746</v>
      </c>
      <c r="I35" s="67">
        <v>0.78</v>
      </c>
      <c r="J35" s="68">
        <v>25.925000000000001</v>
      </c>
    </row>
    <row r="36" spans="1:10">
      <c r="A36" s="58" t="s">
        <v>332</v>
      </c>
      <c r="B36" s="36">
        <v>5057</v>
      </c>
      <c r="C36" s="59">
        <v>8</v>
      </c>
      <c r="D36" s="59" t="s">
        <v>713</v>
      </c>
      <c r="E36" s="59">
        <v>16</v>
      </c>
      <c r="F36" s="59" t="s">
        <v>130</v>
      </c>
      <c r="G36" s="59">
        <v>1</v>
      </c>
      <c r="H36" s="66" t="s">
        <v>747</v>
      </c>
      <c r="I36" s="67">
        <v>0.69499999999999995</v>
      </c>
      <c r="J36" s="68">
        <v>26.6</v>
      </c>
    </row>
    <row r="37" spans="1:10">
      <c r="A37" s="58" t="s">
        <v>333</v>
      </c>
      <c r="B37" s="36">
        <v>5057</v>
      </c>
      <c r="C37" s="59">
        <v>8</v>
      </c>
      <c r="D37" s="59" t="s">
        <v>713</v>
      </c>
      <c r="E37" s="59">
        <v>16</v>
      </c>
      <c r="F37" s="59" t="s">
        <v>130</v>
      </c>
      <c r="G37" s="59">
        <v>2</v>
      </c>
      <c r="H37" s="66" t="s">
        <v>748</v>
      </c>
      <c r="I37" s="67">
        <v>0.79</v>
      </c>
      <c r="J37" s="68">
        <v>27.295000000000002</v>
      </c>
    </row>
    <row r="38" spans="1:10">
      <c r="A38" s="58" t="s">
        <v>334</v>
      </c>
      <c r="B38" s="36">
        <v>5057</v>
      </c>
      <c r="C38" s="59">
        <v>8</v>
      </c>
      <c r="D38" s="59" t="s">
        <v>713</v>
      </c>
      <c r="E38" s="59">
        <v>16</v>
      </c>
      <c r="F38" s="59" t="s">
        <v>130</v>
      </c>
      <c r="G38" s="59">
        <v>3</v>
      </c>
      <c r="H38" s="66" t="s">
        <v>749</v>
      </c>
      <c r="I38" s="67">
        <v>0.93500000000000005</v>
      </c>
      <c r="J38" s="68">
        <v>28.085000000000001</v>
      </c>
    </row>
    <row r="39" spans="1:10">
      <c r="A39" s="58" t="s">
        <v>750</v>
      </c>
      <c r="B39" s="36">
        <v>5057</v>
      </c>
      <c r="C39" s="59">
        <v>8</v>
      </c>
      <c r="D39" s="59" t="s">
        <v>713</v>
      </c>
      <c r="E39" s="59">
        <v>16</v>
      </c>
      <c r="F39" s="59" t="s">
        <v>130</v>
      </c>
      <c r="G39" s="59">
        <v>4</v>
      </c>
      <c r="H39" s="66" t="s">
        <v>751</v>
      </c>
      <c r="I39" s="67">
        <v>0.81</v>
      </c>
      <c r="J39" s="68">
        <v>29.02</v>
      </c>
    </row>
    <row r="40" spans="1:10">
      <c r="A40" s="58" t="s">
        <v>335</v>
      </c>
      <c r="B40" s="36">
        <v>5057</v>
      </c>
      <c r="C40" s="59">
        <v>8</v>
      </c>
      <c r="D40" s="59" t="s">
        <v>713</v>
      </c>
      <c r="E40" s="59">
        <v>17</v>
      </c>
      <c r="F40" s="59" t="s">
        <v>130</v>
      </c>
      <c r="G40" s="59">
        <v>1</v>
      </c>
      <c r="H40" s="66" t="s">
        <v>752</v>
      </c>
      <c r="I40" s="67">
        <v>0.9</v>
      </c>
      <c r="J40" s="68">
        <v>29.6</v>
      </c>
    </row>
    <row r="41" spans="1:10">
      <c r="A41" s="58" t="s">
        <v>753</v>
      </c>
      <c r="B41" s="36">
        <v>5057</v>
      </c>
      <c r="C41" s="59">
        <v>8</v>
      </c>
      <c r="D41" s="59" t="s">
        <v>713</v>
      </c>
      <c r="E41" s="59">
        <v>17</v>
      </c>
      <c r="F41" s="59" t="s">
        <v>130</v>
      </c>
      <c r="G41" s="59">
        <v>2</v>
      </c>
      <c r="H41" s="66" t="s">
        <v>754</v>
      </c>
      <c r="I41" s="67">
        <v>0.96499999999999997</v>
      </c>
      <c r="J41" s="68">
        <v>30.5</v>
      </c>
    </row>
    <row r="42" spans="1:10">
      <c r="A42" s="58" t="s">
        <v>755</v>
      </c>
      <c r="B42" s="36">
        <v>5057</v>
      </c>
      <c r="C42" s="59">
        <v>8</v>
      </c>
      <c r="D42" s="59" t="s">
        <v>713</v>
      </c>
      <c r="E42" s="59">
        <v>17</v>
      </c>
      <c r="F42" s="59" t="s">
        <v>130</v>
      </c>
      <c r="G42" s="59">
        <v>3</v>
      </c>
      <c r="H42" s="66" t="s">
        <v>756</v>
      </c>
      <c r="I42" s="67">
        <v>0.79500000000000004</v>
      </c>
      <c r="J42" s="68">
        <v>31.465</v>
      </c>
    </row>
    <row r="43" spans="1:10">
      <c r="A43" s="58" t="s">
        <v>757</v>
      </c>
      <c r="B43" s="39">
        <v>5057</v>
      </c>
      <c r="C43" s="59">
        <v>8</v>
      </c>
      <c r="D43" s="59" t="s">
        <v>713</v>
      </c>
      <c r="E43" s="59">
        <v>17</v>
      </c>
      <c r="F43" s="59" t="s">
        <v>130</v>
      </c>
      <c r="G43" s="59">
        <v>4</v>
      </c>
      <c r="H43" s="66" t="s">
        <v>758</v>
      </c>
      <c r="I43" s="67">
        <v>0.56999999999999995</v>
      </c>
      <c r="J43" s="68">
        <v>32.26</v>
      </c>
    </row>
    <row r="44" spans="1:10">
      <c r="A44" s="58" t="s">
        <v>336</v>
      </c>
      <c r="B44" s="36">
        <v>5057</v>
      </c>
      <c r="C44" s="59">
        <v>8</v>
      </c>
      <c r="D44" s="59" t="s">
        <v>713</v>
      </c>
      <c r="E44" s="59">
        <v>18</v>
      </c>
      <c r="F44" s="59" t="s">
        <v>130</v>
      </c>
      <c r="G44" s="59">
        <v>1</v>
      </c>
      <c r="H44" s="66" t="s">
        <v>759</v>
      </c>
      <c r="I44" s="67">
        <v>0.84</v>
      </c>
      <c r="J44" s="68">
        <v>32.6</v>
      </c>
    </row>
    <row r="45" spans="1:10">
      <c r="A45" s="58" t="s">
        <v>337</v>
      </c>
      <c r="B45" s="36">
        <v>5057</v>
      </c>
      <c r="C45" s="59">
        <v>8</v>
      </c>
      <c r="D45" s="59" t="s">
        <v>713</v>
      </c>
      <c r="E45" s="59">
        <v>18</v>
      </c>
      <c r="F45" s="59" t="s">
        <v>130</v>
      </c>
      <c r="G45" s="59">
        <v>2</v>
      </c>
      <c r="H45" s="66" t="s">
        <v>760</v>
      </c>
      <c r="I45" s="67">
        <v>0.91500000000000004</v>
      </c>
      <c r="J45" s="68">
        <v>33.44</v>
      </c>
    </row>
    <row r="46" spans="1:10">
      <c r="A46" s="58" t="s">
        <v>338</v>
      </c>
      <c r="B46" s="36">
        <v>5057</v>
      </c>
      <c r="C46" s="59">
        <v>8</v>
      </c>
      <c r="D46" s="59" t="s">
        <v>713</v>
      </c>
      <c r="E46" s="59">
        <v>18</v>
      </c>
      <c r="F46" s="59" t="s">
        <v>130</v>
      </c>
      <c r="G46" s="59">
        <v>3</v>
      </c>
      <c r="H46" s="66" t="s">
        <v>761</v>
      </c>
      <c r="I46" s="67">
        <v>0.94499999999999995</v>
      </c>
      <c r="J46" s="68">
        <v>34.354999999999997</v>
      </c>
    </row>
    <row r="47" spans="1:10">
      <c r="A47" s="58" t="s">
        <v>339</v>
      </c>
      <c r="B47" s="39">
        <v>5057</v>
      </c>
      <c r="C47" s="59">
        <v>8</v>
      </c>
      <c r="D47" s="59" t="s">
        <v>713</v>
      </c>
      <c r="E47" s="59">
        <v>18</v>
      </c>
      <c r="F47" s="59" t="s">
        <v>130</v>
      </c>
      <c r="G47" s="59">
        <v>4</v>
      </c>
      <c r="H47" s="66" t="s">
        <v>762</v>
      </c>
      <c r="I47" s="67">
        <v>0.29499999999999998</v>
      </c>
      <c r="J47" s="68">
        <v>35.299999999999997</v>
      </c>
    </row>
    <row r="48" spans="1:10">
      <c r="A48" s="58" t="s">
        <v>340</v>
      </c>
      <c r="B48" s="36">
        <v>5057</v>
      </c>
      <c r="C48" s="59">
        <v>8</v>
      </c>
      <c r="D48" s="59" t="s">
        <v>713</v>
      </c>
      <c r="E48" s="59">
        <v>19</v>
      </c>
      <c r="F48" s="59" t="s">
        <v>130</v>
      </c>
      <c r="G48" s="59">
        <v>1</v>
      </c>
      <c r="H48" s="66" t="s">
        <v>763</v>
      </c>
      <c r="I48" s="67">
        <v>0.74</v>
      </c>
      <c r="J48" s="68">
        <v>35.6</v>
      </c>
    </row>
    <row r="49" spans="1:10">
      <c r="A49" s="58" t="s">
        <v>341</v>
      </c>
      <c r="B49" s="36">
        <v>5057</v>
      </c>
      <c r="C49" s="59">
        <v>8</v>
      </c>
      <c r="D49" s="59" t="s">
        <v>713</v>
      </c>
      <c r="E49" s="59">
        <v>19</v>
      </c>
      <c r="F49" s="59" t="s">
        <v>130</v>
      </c>
      <c r="G49" s="59">
        <v>2</v>
      </c>
      <c r="H49" s="66" t="s">
        <v>764</v>
      </c>
      <c r="I49" s="67">
        <v>0.84</v>
      </c>
      <c r="J49" s="68">
        <v>36.340000000000003</v>
      </c>
    </row>
    <row r="50" spans="1:10">
      <c r="A50" s="58" t="s">
        <v>342</v>
      </c>
      <c r="B50" s="36">
        <v>5057</v>
      </c>
      <c r="C50" s="59">
        <v>8</v>
      </c>
      <c r="D50" s="59" t="s">
        <v>713</v>
      </c>
      <c r="E50" s="59">
        <v>19</v>
      </c>
      <c r="F50" s="59" t="s">
        <v>130</v>
      </c>
      <c r="G50" s="59">
        <v>3</v>
      </c>
      <c r="H50" s="66" t="s">
        <v>765</v>
      </c>
      <c r="I50" s="67">
        <v>0.7</v>
      </c>
      <c r="J50" s="68">
        <v>37.18</v>
      </c>
    </row>
    <row r="51" spans="1:10">
      <c r="A51" s="58" t="s">
        <v>343</v>
      </c>
      <c r="B51" s="36">
        <v>5057</v>
      </c>
      <c r="C51" s="59">
        <v>8</v>
      </c>
      <c r="D51" s="59" t="s">
        <v>713</v>
      </c>
      <c r="E51" s="59">
        <v>19</v>
      </c>
      <c r="F51" s="59" t="s">
        <v>130</v>
      </c>
      <c r="G51" s="59">
        <v>4</v>
      </c>
      <c r="H51" s="66" t="s">
        <v>766</v>
      </c>
      <c r="I51" s="67">
        <v>0.83</v>
      </c>
      <c r="J51" s="68">
        <v>37.880000000000003</v>
      </c>
    </row>
    <row r="52" spans="1:10">
      <c r="A52" s="58" t="s">
        <v>344</v>
      </c>
      <c r="B52" s="36">
        <v>5057</v>
      </c>
      <c r="C52" s="59">
        <v>8</v>
      </c>
      <c r="D52" s="59" t="s">
        <v>713</v>
      </c>
      <c r="E52" s="59">
        <v>20</v>
      </c>
      <c r="F52" s="59" t="s">
        <v>130</v>
      </c>
      <c r="G52" s="59">
        <v>1</v>
      </c>
      <c r="H52" s="66" t="s">
        <v>767</v>
      </c>
      <c r="I52" s="67">
        <v>0.96</v>
      </c>
      <c r="J52" s="68">
        <v>38.6</v>
      </c>
    </row>
    <row r="53" spans="1:10">
      <c r="A53" s="58" t="s">
        <v>345</v>
      </c>
      <c r="B53" s="36">
        <v>5057</v>
      </c>
      <c r="C53" s="59">
        <v>8</v>
      </c>
      <c r="D53" s="59" t="s">
        <v>713</v>
      </c>
      <c r="E53" s="59">
        <v>20</v>
      </c>
      <c r="F53" s="59" t="s">
        <v>130</v>
      </c>
      <c r="G53" s="59">
        <v>2</v>
      </c>
      <c r="H53" s="66" t="s">
        <v>768</v>
      </c>
      <c r="I53" s="67">
        <v>0.84</v>
      </c>
      <c r="J53" s="68">
        <v>39.56</v>
      </c>
    </row>
    <row r="54" spans="1:10">
      <c r="A54" s="58" t="s">
        <v>346</v>
      </c>
      <c r="B54" s="36">
        <v>5057</v>
      </c>
      <c r="C54" s="59">
        <v>8</v>
      </c>
      <c r="D54" s="59" t="s">
        <v>713</v>
      </c>
      <c r="E54" s="59">
        <v>20</v>
      </c>
      <c r="F54" s="59" t="s">
        <v>130</v>
      </c>
      <c r="G54" s="59">
        <v>3</v>
      </c>
      <c r="H54" s="66" t="s">
        <v>769</v>
      </c>
      <c r="I54" s="67">
        <v>0.88</v>
      </c>
      <c r="J54" s="68">
        <v>40.4</v>
      </c>
    </row>
    <row r="55" spans="1:10">
      <c r="A55" s="58" t="s">
        <v>347</v>
      </c>
      <c r="B55" s="36">
        <v>5057</v>
      </c>
      <c r="C55" s="59">
        <v>8</v>
      </c>
      <c r="D55" s="59" t="s">
        <v>713</v>
      </c>
      <c r="E55" s="59">
        <v>21</v>
      </c>
      <c r="F55" s="59" t="s">
        <v>130</v>
      </c>
      <c r="G55" s="59">
        <v>1</v>
      </c>
      <c r="H55" s="66" t="s">
        <v>770</v>
      </c>
      <c r="I55" s="67">
        <v>0.80500000000000005</v>
      </c>
      <c r="J55" s="68">
        <v>41.6</v>
      </c>
    </row>
    <row r="56" spans="1:10">
      <c r="A56" s="58" t="s">
        <v>348</v>
      </c>
      <c r="B56" s="36">
        <v>5057</v>
      </c>
      <c r="C56" s="59">
        <v>8</v>
      </c>
      <c r="D56" s="59" t="s">
        <v>713</v>
      </c>
      <c r="E56" s="59">
        <v>21</v>
      </c>
      <c r="F56" s="59" t="s">
        <v>130</v>
      </c>
      <c r="G56" s="59">
        <v>2</v>
      </c>
      <c r="H56" s="66" t="s">
        <v>771</v>
      </c>
      <c r="I56" s="67">
        <v>0.91500000000000004</v>
      </c>
      <c r="J56" s="68">
        <v>42.405000000000001</v>
      </c>
    </row>
    <row r="57" spans="1:10">
      <c r="A57" s="58" t="s">
        <v>349</v>
      </c>
      <c r="B57" s="36">
        <v>5057</v>
      </c>
      <c r="C57" s="59">
        <v>8</v>
      </c>
      <c r="D57" s="59" t="s">
        <v>713</v>
      </c>
      <c r="E57" s="59">
        <v>21</v>
      </c>
      <c r="F57" s="59" t="s">
        <v>130</v>
      </c>
      <c r="G57" s="59">
        <v>3</v>
      </c>
      <c r="H57" s="66" t="s">
        <v>772</v>
      </c>
      <c r="I57" s="67">
        <v>0.6</v>
      </c>
      <c r="J57" s="68">
        <v>43.32</v>
      </c>
    </row>
    <row r="58" spans="1:10">
      <c r="A58" s="58" t="s">
        <v>773</v>
      </c>
      <c r="B58" s="36">
        <v>5057</v>
      </c>
      <c r="C58" s="59">
        <v>8</v>
      </c>
      <c r="D58" s="59" t="s">
        <v>713</v>
      </c>
      <c r="E58" s="59">
        <v>21</v>
      </c>
      <c r="F58" s="59" t="s">
        <v>130</v>
      </c>
      <c r="G58" s="59">
        <v>4</v>
      </c>
      <c r="H58" s="66" t="s">
        <v>774</v>
      </c>
      <c r="I58" s="67">
        <v>0.745</v>
      </c>
      <c r="J58" s="68">
        <v>43.92</v>
      </c>
    </row>
    <row r="59" spans="1:10">
      <c r="A59" s="58" t="s">
        <v>350</v>
      </c>
      <c r="B59" s="36">
        <v>5057</v>
      </c>
      <c r="C59" s="59">
        <v>8</v>
      </c>
      <c r="D59" s="59" t="s">
        <v>713</v>
      </c>
      <c r="E59" s="59">
        <v>22</v>
      </c>
      <c r="F59" s="59" t="s">
        <v>130</v>
      </c>
      <c r="G59" s="59">
        <v>1</v>
      </c>
      <c r="H59" s="66" t="s">
        <v>775</v>
      </c>
      <c r="I59" s="67">
        <v>0.86499999999999999</v>
      </c>
      <c r="J59" s="68">
        <v>44.6</v>
      </c>
    </row>
    <row r="60" spans="1:10">
      <c r="A60" s="58" t="s">
        <v>776</v>
      </c>
      <c r="B60" s="36">
        <v>5057</v>
      </c>
      <c r="C60" s="59">
        <v>8</v>
      </c>
      <c r="D60" s="59" t="s">
        <v>713</v>
      </c>
      <c r="E60" s="59">
        <v>22</v>
      </c>
      <c r="F60" s="59" t="s">
        <v>130</v>
      </c>
      <c r="G60" s="59">
        <v>2</v>
      </c>
      <c r="H60" s="66" t="s">
        <v>777</v>
      </c>
      <c r="I60" s="67">
        <v>0.88</v>
      </c>
      <c r="J60" s="68">
        <v>45.465000000000003</v>
      </c>
    </row>
    <row r="61" spans="1:10">
      <c r="A61" s="58" t="s">
        <v>778</v>
      </c>
      <c r="B61" s="36">
        <v>5057</v>
      </c>
      <c r="C61" s="59">
        <v>8</v>
      </c>
      <c r="D61" s="59" t="s">
        <v>713</v>
      </c>
      <c r="E61" s="59">
        <v>22</v>
      </c>
      <c r="F61" s="59" t="s">
        <v>130</v>
      </c>
      <c r="G61" s="59">
        <v>3</v>
      </c>
      <c r="H61" s="66" t="s">
        <v>779</v>
      </c>
      <c r="I61" s="67">
        <v>0.74</v>
      </c>
      <c r="J61" s="68">
        <v>46.344999999999999</v>
      </c>
    </row>
    <row r="62" spans="1:10">
      <c r="A62" s="58" t="s">
        <v>780</v>
      </c>
      <c r="B62" s="36">
        <v>5057</v>
      </c>
      <c r="C62" s="59">
        <v>8</v>
      </c>
      <c r="D62" s="59" t="s">
        <v>713</v>
      </c>
      <c r="E62" s="59">
        <v>22</v>
      </c>
      <c r="F62" s="59" t="s">
        <v>130</v>
      </c>
      <c r="G62" s="59">
        <v>4</v>
      </c>
      <c r="H62" s="66" t="s">
        <v>781</v>
      </c>
      <c r="I62" s="67">
        <v>0.54</v>
      </c>
      <c r="J62" s="68">
        <v>47.085000000000001</v>
      </c>
    </row>
    <row r="63" spans="1:10">
      <c r="A63" s="58" t="s">
        <v>351</v>
      </c>
      <c r="B63" s="39">
        <v>5057</v>
      </c>
      <c r="C63" s="59">
        <v>8</v>
      </c>
      <c r="D63" s="59" t="s">
        <v>713</v>
      </c>
      <c r="E63" s="59">
        <v>23</v>
      </c>
      <c r="F63" s="59" t="s">
        <v>130</v>
      </c>
      <c r="G63" s="59">
        <v>1</v>
      </c>
      <c r="H63" s="66" t="s">
        <v>782</v>
      </c>
      <c r="I63" s="67">
        <v>0.95499999999999996</v>
      </c>
      <c r="J63" s="68">
        <v>47.6</v>
      </c>
    </row>
    <row r="64" spans="1:10">
      <c r="A64" s="58" t="s">
        <v>352</v>
      </c>
      <c r="B64" s="36">
        <v>5057</v>
      </c>
      <c r="C64" s="59">
        <v>8</v>
      </c>
      <c r="D64" s="59" t="s">
        <v>713</v>
      </c>
      <c r="E64" s="59">
        <v>23</v>
      </c>
      <c r="F64" s="59" t="s">
        <v>130</v>
      </c>
      <c r="G64" s="59">
        <v>2</v>
      </c>
      <c r="H64" s="66" t="s">
        <v>783</v>
      </c>
      <c r="I64" s="67">
        <v>0.66500000000000004</v>
      </c>
      <c r="J64" s="68">
        <v>48.555</v>
      </c>
    </row>
    <row r="65" spans="1:10">
      <c r="A65" s="58" t="s">
        <v>353</v>
      </c>
      <c r="B65" s="36">
        <v>5057</v>
      </c>
      <c r="C65" s="59">
        <v>8</v>
      </c>
      <c r="D65" s="59" t="s">
        <v>713</v>
      </c>
      <c r="E65" s="59">
        <v>23</v>
      </c>
      <c r="F65" s="59" t="s">
        <v>130</v>
      </c>
      <c r="G65" s="59">
        <v>3</v>
      </c>
      <c r="H65" s="66" t="s">
        <v>784</v>
      </c>
      <c r="I65" s="67">
        <v>0.88</v>
      </c>
      <c r="J65" s="68">
        <v>49.22</v>
      </c>
    </row>
    <row r="66" spans="1:10">
      <c r="A66" s="58" t="s">
        <v>354</v>
      </c>
      <c r="B66" s="36">
        <v>5057</v>
      </c>
      <c r="C66" s="59">
        <v>8</v>
      </c>
      <c r="D66" s="59" t="s">
        <v>713</v>
      </c>
      <c r="E66" s="59">
        <v>23</v>
      </c>
      <c r="F66" s="59" t="s">
        <v>130</v>
      </c>
      <c r="G66" s="59">
        <v>4</v>
      </c>
      <c r="H66" s="66" t="s">
        <v>785</v>
      </c>
      <c r="I66" s="67">
        <v>0.96499999999999997</v>
      </c>
      <c r="J66" s="68">
        <v>50.1</v>
      </c>
    </row>
    <row r="67" spans="1:10">
      <c r="A67" s="58" t="s">
        <v>355</v>
      </c>
      <c r="B67" s="36">
        <v>5057</v>
      </c>
      <c r="C67" s="59">
        <v>8</v>
      </c>
      <c r="D67" s="59" t="s">
        <v>713</v>
      </c>
      <c r="E67" s="59">
        <v>24</v>
      </c>
      <c r="F67" s="59" t="s">
        <v>130</v>
      </c>
      <c r="G67" s="59">
        <v>1</v>
      </c>
      <c r="H67" s="66" t="s">
        <v>786</v>
      </c>
      <c r="I67" s="67">
        <v>0.95499999999999996</v>
      </c>
      <c r="J67" s="68">
        <v>50.6</v>
      </c>
    </row>
    <row r="68" spans="1:10">
      <c r="A68" s="58" t="s">
        <v>356</v>
      </c>
      <c r="B68" s="36">
        <v>5057</v>
      </c>
      <c r="C68" s="59">
        <v>8</v>
      </c>
      <c r="D68" s="59" t="s">
        <v>713</v>
      </c>
      <c r="E68" s="59">
        <v>24</v>
      </c>
      <c r="F68" s="59" t="s">
        <v>130</v>
      </c>
      <c r="G68" s="59">
        <v>2</v>
      </c>
      <c r="H68" s="66" t="s">
        <v>787</v>
      </c>
      <c r="I68" s="67">
        <v>0.88500000000000001</v>
      </c>
      <c r="J68" s="68">
        <v>51.555</v>
      </c>
    </row>
    <row r="69" spans="1:10">
      <c r="A69" s="58" t="s">
        <v>357</v>
      </c>
      <c r="B69" s="36">
        <v>5057</v>
      </c>
      <c r="C69" s="59">
        <v>8</v>
      </c>
      <c r="D69" s="59" t="s">
        <v>713</v>
      </c>
      <c r="E69" s="59">
        <v>25</v>
      </c>
      <c r="F69" s="59" t="s">
        <v>130</v>
      </c>
      <c r="G69" s="59">
        <v>1</v>
      </c>
      <c r="H69" s="66" t="s">
        <v>788</v>
      </c>
      <c r="I69" s="67">
        <v>0.77500000000000002</v>
      </c>
      <c r="J69" s="68">
        <v>52.3</v>
      </c>
    </row>
    <row r="70" spans="1:10">
      <c r="A70" s="58" t="s">
        <v>358</v>
      </c>
      <c r="B70" s="36">
        <v>5057</v>
      </c>
      <c r="C70" s="59">
        <v>8</v>
      </c>
      <c r="D70" s="59" t="s">
        <v>713</v>
      </c>
      <c r="E70" s="59">
        <v>25</v>
      </c>
      <c r="F70" s="59" t="s">
        <v>130</v>
      </c>
      <c r="G70" s="59">
        <v>2</v>
      </c>
      <c r="H70" s="66" t="s">
        <v>789</v>
      </c>
      <c r="I70" s="67">
        <v>0.89</v>
      </c>
      <c r="J70" s="68">
        <v>53.075000000000003</v>
      </c>
    </row>
    <row r="71" spans="1:10">
      <c r="A71" s="58" t="s">
        <v>359</v>
      </c>
      <c r="B71" s="36">
        <v>5057</v>
      </c>
      <c r="C71" s="59">
        <v>8</v>
      </c>
      <c r="D71" s="59" t="s">
        <v>713</v>
      </c>
      <c r="E71" s="59">
        <v>26</v>
      </c>
      <c r="F71" s="59" t="s">
        <v>130</v>
      </c>
      <c r="G71" s="59">
        <v>1</v>
      </c>
      <c r="H71" s="66" t="s">
        <v>790</v>
      </c>
      <c r="I71" s="67">
        <v>0.77500000000000002</v>
      </c>
      <c r="J71" s="68">
        <v>53.6</v>
      </c>
    </row>
    <row r="72" spans="1:10">
      <c r="A72" s="58" t="s">
        <v>360</v>
      </c>
      <c r="B72" s="36">
        <v>5057</v>
      </c>
      <c r="C72" s="59">
        <v>8</v>
      </c>
      <c r="D72" s="59" t="s">
        <v>713</v>
      </c>
      <c r="E72" s="59">
        <v>26</v>
      </c>
      <c r="F72" s="59" t="s">
        <v>130</v>
      </c>
      <c r="G72" s="59">
        <v>2</v>
      </c>
      <c r="H72" s="66" t="s">
        <v>791</v>
      </c>
      <c r="I72" s="67">
        <v>0.92500000000000004</v>
      </c>
      <c r="J72" s="68">
        <v>54.375</v>
      </c>
    </row>
    <row r="73" spans="1:10">
      <c r="A73" s="58" t="s">
        <v>361</v>
      </c>
      <c r="B73" s="36">
        <v>5057</v>
      </c>
      <c r="C73" s="59">
        <v>8</v>
      </c>
      <c r="D73" s="59" t="s">
        <v>713</v>
      </c>
      <c r="E73" s="59">
        <v>26</v>
      </c>
      <c r="F73" s="59" t="s">
        <v>130</v>
      </c>
      <c r="G73" s="59">
        <v>3</v>
      </c>
      <c r="H73" s="66" t="s">
        <v>792</v>
      </c>
      <c r="I73" s="67">
        <v>0.8</v>
      </c>
      <c r="J73" s="68">
        <v>55.3</v>
      </c>
    </row>
    <row r="74" spans="1:10">
      <c r="A74" s="58" t="s">
        <v>362</v>
      </c>
      <c r="B74" s="36">
        <v>5057</v>
      </c>
      <c r="C74" s="59">
        <v>8</v>
      </c>
      <c r="D74" s="59" t="s">
        <v>713</v>
      </c>
      <c r="E74" s="59">
        <v>26</v>
      </c>
      <c r="F74" s="59" t="s">
        <v>130</v>
      </c>
      <c r="G74" s="59">
        <v>4</v>
      </c>
      <c r="H74" s="66" t="s">
        <v>793</v>
      </c>
      <c r="I74" s="67">
        <v>0.73499999999999999</v>
      </c>
      <c r="J74" s="68">
        <v>56.1</v>
      </c>
    </row>
    <row r="75" spans="1:10">
      <c r="A75" s="58" t="s">
        <v>363</v>
      </c>
      <c r="B75" s="36">
        <v>5057</v>
      </c>
      <c r="C75" s="59">
        <v>8</v>
      </c>
      <c r="D75" s="59" t="s">
        <v>713</v>
      </c>
      <c r="E75" s="59">
        <v>27</v>
      </c>
      <c r="F75" s="59" t="s">
        <v>130</v>
      </c>
      <c r="G75" s="59">
        <v>1</v>
      </c>
      <c r="H75" s="66" t="s">
        <v>794</v>
      </c>
      <c r="I75" s="67">
        <v>0.23</v>
      </c>
      <c r="J75" s="68">
        <v>56.4</v>
      </c>
    </row>
    <row r="76" spans="1:10">
      <c r="A76" s="58" t="s">
        <v>364</v>
      </c>
      <c r="B76" s="36">
        <v>5057</v>
      </c>
      <c r="C76" s="59">
        <v>8</v>
      </c>
      <c r="D76" s="59" t="s">
        <v>713</v>
      </c>
      <c r="E76" s="59">
        <v>28</v>
      </c>
      <c r="F76" s="59" t="s">
        <v>130</v>
      </c>
      <c r="G76" s="59">
        <v>1</v>
      </c>
      <c r="H76" s="66" t="s">
        <v>795</v>
      </c>
      <c r="I76" s="67">
        <v>0.7</v>
      </c>
      <c r="J76" s="68">
        <v>56.6</v>
      </c>
    </row>
    <row r="77" spans="1:10">
      <c r="A77" s="58" t="s">
        <v>365</v>
      </c>
      <c r="B77" s="36">
        <v>5057</v>
      </c>
      <c r="C77" s="59">
        <v>8</v>
      </c>
      <c r="D77" s="59" t="s">
        <v>713</v>
      </c>
      <c r="E77" s="59">
        <v>28</v>
      </c>
      <c r="F77" s="59" t="s">
        <v>130</v>
      </c>
      <c r="G77" s="59">
        <v>2</v>
      </c>
      <c r="H77" s="66" t="s">
        <v>796</v>
      </c>
      <c r="I77" s="67">
        <v>0.88</v>
      </c>
      <c r="J77" s="68">
        <v>57.3</v>
      </c>
    </row>
    <row r="78" spans="1:10">
      <c r="A78" s="58" t="s">
        <v>366</v>
      </c>
      <c r="B78" s="36">
        <v>5057</v>
      </c>
      <c r="C78" s="59">
        <v>8</v>
      </c>
      <c r="D78" s="59" t="s">
        <v>713</v>
      </c>
      <c r="E78" s="59">
        <v>29</v>
      </c>
      <c r="F78" s="59" t="s">
        <v>130</v>
      </c>
      <c r="G78" s="59">
        <v>1</v>
      </c>
      <c r="H78" s="66" t="s">
        <v>797</v>
      </c>
      <c r="I78" s="67">
        <v>0.62</v>
      </c>
      <c r="J78" s="68">
        <v>58.1</v>
      </c>
    </row>
    <row r="79" spans="1:10">
      <c r="A79" s="58" t="s">
        <v>367</v>
      </c>
      <c r="B79" s="36">
        <v>5057</v>
      </c>
      <c r="C79" s="59">
        <v>8</v>
      </c>
      <c r="D79" s="59" t="s">
        <v>713</v>
      </c>
      <c r="E79" s="59">
        <v>30</v>
      </c>
      <c r="F79" s="59" t="s">
        <v>130</v>
      </c>
      <c r="G79" s="59">
        <v>1</v>
      </c>
      <c r="H79" s="66" t="s">
        <v>798</v>
      </c>
      <c r="I79" s="67">
        <v>0.98</v>
      </c>
      <c r="J79" s="68">
        <v>58.7</v>
      </c>
    </row>
    <row r="80" spans="1:10">
      <c r="A80" s="58" t="s">
        <v>368</v>
      </c>
      <c r="B80" s="36">
        <v>5057</v>
      </c>
      <c r="C80" s="59">
        <v>8</v>
      </c>
      <c r="D80" s="59" t="s">
        <v>713</v>
      </c>
      <c r="E80" s="59">
        <v>31</v>
      </c>
      <c r="F80" s="59" t="s">
        <v>130</v>
      </c>
      <c r="G80" s="59">
        <v>1</v>
      </c>
      <c r="H80" s="66" t="s">
        <v>799</v>
      </c>
      <c r="I80" s="67">
        <v>0.82499999999999996</v>
      </c>
      <c r="J80" s="68">
        <v>59.6</v>
      </c>
    </row>
    <row r="81" spans="1:10">
      <c r="A81" s="58" t="s">
        <v>369</v>
      </c>
      <c r="B81" s="36">
        <v>5057</v>
      </c>
      <c r="C81" s="59">
        <v>8</v>
      </c>
      <c r="D81" s="59" t="s">
        <v>713</v>
      </c>
      <c r="E81" s="59">
        <v>31</v>
      </c>
      <c r="F81" s="59" t="s">
        <v>130</v>
      </c>
      <c r="G81" s="59">
        <v>2</v>
      </c>
      <c r="H81" s="66" t="s">
        <v>800</v>
      </c>
      <c r="I81" s="67">
        <v>0.56000000000000005</v>
      </c>
      <c r="J81" s="68">
        <v>60.424999999999997</v>
      </c>
    </row>
    <row r="82" spans="1:10">
      <c r="A82" s="58" t="s">
        <v>801</v>
      </c>
      <c r="B82" s="36">
        <v>5057</v>
      </c>
      <c r="C82" s="59">
        <v>8</v>
      </c>
      <c r="D82" s="59" t="s">
        <v>713</v>
      </c>
      <c r="E82" s="59">
        <v>31</v>
      </c>
      <c r="F82" s="59" t="s">
        <v>130</v>
      </c>
      <c r="G82" s="59">
        <v>3</v>
      </c>
      <c r="H82" s="66" t="s">
        <v>802</v>
      </c>
      <c r="I82" s="67">
        <v>0.62</v>
      </c>
      <c r="J82" s="68">
        <v>60.984999999999999</v>
      </c>
    </row>
    <row r="83" spans="1:10">
      <c r="A83" s="58" t="s">
        <v>370</v>
      </c>
      <c r="B83" s="36">
        <v>5057</v>
      </c>
      <c r="C83" s="59">
        <v>8</v>
      </c>
      <c r="D83" s="59" t="s">
        <v>713</v>
      </c>
      <c r="E83" s="59">
        <v>32</v>
      </c>
      <c r="F83" s="59" t="s">
        <v>130</v>
      </c>
      <c r="G83" s="59">
        <v>1</v>
      </c>
      <c r="H83" s="66" t="s">
        <v>803</v>
      </c>
      <c r="I83" s="67">
        <v>0.55500000000000005</v>
      </c>
      <c r="J83" s="68">
        <v>61.4</v>
      </c>
    </row>
    <row r="84" spans="1:10">
      <c r="A84" s="58" t="s">
        <v>371</v>
      </c>
      <c r="B84" s="36">
        <v>5057</v>
      </c>
      <c r="C84" s="59">
        <v>8</v>
      </c>
      <c r="D84" s="59" t="s">
        <v>713</v>
      </c>
      <c r="E84" s="59">
        <v>32</v>
      </c>
      <c r="F84" s="59" t="s">
        <v>130</v>
      </c>
      <c r="G84" s="59">
        <v>2</v>
      </c>
      <c r="H84" s="66" t="s">
        <v>804</v>
      </c>
      <c r="I84" s="67">
        <v>0.72499999999999998</v>
      </c>
      <c r="J84" s="68">
        <v>61.954999999999998</v>
      </c>
    </row>
    <row r="85" spans="1:10">
      <c r="A85" s="58" t="s">
        <v>372</v>
      </c>
      <c r="B85" s="36">
        <v>5057</v>
      </c>
      <c r="C85" s="59">
        <v>8</v>
      </c>
      <c r="D85" s="59" t="s">
        <v>713</v>
      </c>
      <c r="E85" s="59">
        <v>33</v>
      </c>
      <c r="F85" s="59" t="s">
        <v>130</v>
      </c>
      <c r="G85" s="59">
        <v>1</v>
      </c>
      <c r="H85" s="66" t="s">
        <v>805</v>
      </c>
      <c r="I85" s="67">
        <v>0.64</v>
      </c>
      <c r="J85" s="68">
        <v>62.6</v>
      </c>
    </row>
    <row r="86" spans="1:10">
      <c r="A86" s="58" t="s">
        <v>373</v>
      </c>
      <c r="B86" s="36">
        <v>5057</v>
      </c>
      <c r="C86" s="59">
        <v>8</v>
      </c>
      <c r="D86" s="59" t="s">
        <v>713</v>
      </c>
      <c r="E86" s="59">
        <v>33</v>
      </c>
      <c r="F86" s="59" t="s">
        <v>130</v>
      </c>
      <c r="G86" s="59">
        <v>2</v>
      </c>
      <c r="H86" s="66" t="s">
        <v>806</v>
      </c>
      <c r="I86" s="67">
        <v>0.755</v>
      </c>
      <c r="J86" s="68">
        <v>63.24</v>
      </c>
    </row>
    <row r="87" spans="1:10">
      <c r="A87" s="58" t="s">
        <v>374</v>
      </c>
      <c r="B87" s="36">
        <v>5057</v>
      </c>
      <c r="C87" s="59">
        <v>8</v>
      </c>
      <c r="D87" s="59" t="s">
        <v>713</v>
      </c>
      <c r="E87" s="59">
        <v>33</v>
      </c>
      <c r="F87" s="59" t="s">
        <v>130</v>
      </c>
      <c r="G87" s="59">
        <v>3</v>
      </c>
      <c r="H87" s="66" t="s">
        <v>807</v>
      </c>
      <c r="I87" s="67">
        <v>0.56999999999999995</v>
      </c>
      <c r="J87" s="68">
        <v>63.994999999999997</v>
      </c>
    </row>
    <row r="88" spans="1:10">
      <c r="A88" s="58" t="s">
        <v>375</v>
      </c>
      <c r="B88" s="36">
        <v>5057</v>
      </c>
      <c r="C88" s="59">
        <v>8</v>
      </c>
      <c r="D88" s="59" t="s">
        <v>713</v>
      </c>
      <c r="E88" s="59">
        <v>34</v>
      </c>
      <c r="F88" s="59" t="s">
        <v>130</v>
      </c>
      <c r="G88" s="59">
        <v>1</v>
      </c>
      <c r="H88" s="66" t="s">
        <v>808</v>
      </c>
      <c r="I88" s="67">
        <v>0.81499999999999995</v>
      </c>
      <c r="J88" s="68">
        <v>64.3</v>
      </c>
    </row>
    <row r="89" spans="1:10">
      <c r="A89" s="58" t="s">
        <v>376</v>
      </c>
      <c r="B89" s="36">
        <v>5057</v>
      </c>
      <c r="C89" s="59">
        <v>8</v>
      </c>
      <c r="D89" s="59" t="s">
        <v>713</v>
      </c>
      <c r="E89" s="59">
        <v>34</v>
      </c>
      <c r="F89" s="59" t="s">
        <v>130</v>
      </c>
      <c r="G89" s="59">
        <v>2</v>
      </c>
      <c r="H89" s="66" t="s">
        <v>809</v>
      </c>
      <c r="I89" s="67">
        <v>0.48499999999999999</v>
      </c>
      <c r="J89" s="68">
        <v>65.114999999999995</v>
      </c>
    </row>
    <row r="90" spans="1:10">
      <c r="A90" s="58" t="s">
        <v>377</v>
      </c>
      <c r="B90" s="36">
        <v>5057</v>
      </c>
      <c r="C90" s="59">
        <v>8</v>
      </c>
      <c r="D90" s="59" t="s">
        <v>713</v>
      </c>
      <c r="E90" s="59">
        <v>35</v>
      </c>
      <c r="F90" s="59" t="s">
        <v>130</v>
      </c>
      <c r="G90" s="59">
        <v>1</v>
      </c>
      <c r="H90" s="66" t="s">
        <v>810</v>
      </c>
      <c r="I90" s="67">
        <v>0.64</v>
      </c>
      <c r="J90" s="68">
        <v>65.599999999999994</v>
      </c>
    </row>
    <row r="91" spans="1:10">
      <c r="A91" s="58" t="s">
        <v>378</v>
      </c>
      <c r="B91" s="36">
        <v>5057</v>
      </c>
      <c r="C91" s="59">
        <v>8</v>
      </c>
      <c r="D91" s="59" t="s">
        <v>713</v>
      </c>
      <c r="E91" s="59">
        <v>35</v>
      </c>
      <c r="F91" s="59" t="s">
        <v>130</v>
      </c>
      <c r="G91" s="59">
        <v>2</v>
      </c>
      <c r="H91" s="66" t="s">
        <v>811</v>
      </c>
      <c r="I91" s="67">
        <v>0.7</v>
      </c>
      <c r="J91" s="68">
        <v>66.239999999999995</v>
      </c>
    </row>
    <row r="92" spans="1:10">
      <c r="A92" s="58" t="s">
        <v>379</v>
      </c>
      <c r="B92" s="36">
        <v>5057</v>
      </c>
      <c r="C92" s="59">
        <v>8</v>
      </c>
      <c r="D92" s="59" t="s">
        <v>713</v>
      </c>
      <c r="E92" s="59">
        <v>35</v>
      </c>
      <c r="F92" s="59" t="s">
        <v>130</v>
      </c>
      <c r="G92" s="59">
        <v>3</v>
      </c>
      <c r="H92" s="66" t="s">
        <v>812</v>
      </c>
      <c r="I92" s="67">
        <v>0.62</v>
      </c>
      <c r="J92" s="68">
        <v>66.94</v>
      </c>
    </row>
    <row r="93" spans="1:10">
      <c r="A93" s="58" t="s">
        <v>380</v>
      </c>
      <c r="B93" s="36">
        <v>5057</v>
      </c>
      <c r="C93" s="59">
        <v>8</v>
      </c>
      <c r="D93" s="59" t="s">
        <v>713</v>
      </c>
      <c r="E93" s="59">
        <v>36</v>
      </c>
      <c r="F93" s="59" t="s">
        <v>130</v>
      </c>
      <c r="G93" s="59">
        <v>1</v>
      </c>
      <c r="H93" s="66" t="s">
        <v>813</v>
      </c>
      <c r="I93" s="67">
        <v>0.67</v>
      </c>
      <c r="J93" s="68">
        <v>67.599999999999994</v>
      </c>
    </row>
    <row r="94" spans="1:10">
      <c r="A94" s="58" t="s">
        <v>381</v>
      </c>
      <c r="B94" s="36">
        <v>5057</v>
      </c>
      <c r="C94" s="59">
        <v>8</v>
      </c>
      <c r="D94" s="59" t="s">
        <v>713</v>
      </c>
      <c r="E94" s="59">
        <v>36</v>
      </c>
      <c r="F94" s="59" t="s">
        <v>130</v>
      </c>
      <c r="G94" s="59">
        <v>2</v>
      </c>
      <c r="H94" s="66" t="s">
        <v>814</v>
      </c>
      <c r="I94" s="67">
        <v>0.52500000000000002</v>
      </c>
      <c r="J94" s="68">
        <v>68.27</v>
      </c>
    </row>
    <row r="95" spans="1:10">
      <c r="A95" s="58" t="s">
        <v>382</v>
      </c>
      <c r="B95" s="36">
        <v>5057</v>
      </c>
      <c r="C95" s="59">
        <v>8</v>
      </c>
      <c r="D95" s="59" t="s">
        <v>713</v>
      </c>
      <c r="E95" s="59">
        <v>37</v>
      </c>
      <c r="F95" s="59" t="s">
        <v>130</v>
      </c>
      <c r="G95" s="59">
        <v>1</v>
      </c>
      <c r="H95" s="66" t="s">
        <v>815</v>
      </c>
      <c r="I95" s="67">
        <v>0.79500000000000004</v>
      </c>
      <c r="J95" s="68">
        <v>68.599999999999994</v>
      </c>
    </row>
    <row r="96" spans="1:10">
      <c r="A96" s="58" t="s">
        <v>383</v>
      </c>
      <c r="B96" s="36">
        <v>5057</v>
      </c>
      <c r="C96" s="59">
        <v>8</v>
      </c>
      <c r="D96" s="59" t="s">
        <v>713</v>
      </c>
      <c r="E96" s="59">
        <v>37</v>
      </c>
      <c r="F96" s="59" t="s">
        <v>130</v>
      </c>
      <c r="G96" s="59">
        <v>2</v>
      </c>
      <c r="H96" s="66" t="s">
        <v>816</v>
      </c>
      <c r="I96" s="67">
        <v>0.96</v>
      </c>
      <c r="J96" s="68">
        <v>69.394999999999996</v>
      </c>
    </row>
    <row r="97" spans="1:10">
      <c r="A97" s="58" t="s">
        <v>384</v>
      </c>
      <c r="B97" s="36">
        <v>5057</v>
      </c>
      <c r="C97" s="59">
        <v>8</v>
      </c>
      <c r="D97" s="59" t="s">
        <v>713</v>
      </c>
      <c r="E97" s="59">
        <v>37</v>
      </c>
      <c r="F97" s="59" t="s">
        <v>130</v>
      </c>
      <c r="G97" s="59">
        <v>3</v>
      </c>
      <c r="H97" s="66" t="s">
        <v>817</v>
      </c>
      <c r="I97" s="67">
        <v>0.4</v>
      </c>
      <c r="J97" s="68">
        <v>70.355000000000004</v>
      </c>
    </row>
    <row r="98" spans="1:10">
      <c r="A98" s="58" t="s">
        <v>385</v>
      </c>
      <c r="B98" s="36">
        <v>5057</v>
      </c>
      <c r="C98" s="59">
        <v>8</v>
      </c>
      <c r="D98" s="59" t="s">
        <v>713</v>
      </c>
      <c r="E98" s="59">
        <v>37</v>
      </c>
      <c r="F98" s="59" t="s">
        <v>130</v>
      </c>
      <c r="G98" s="59">
        <v>4</v>
      </c>
      <c r="H98" s="66" t="s">
        <v>818</v>
      </c>
      <c r="I98" s="67">
        <v>0.745</v>
      </c>
      <c r="J98" s="68">
        <v>70.754999999999995</v>
      </c>
    </row>
    <row r="99" spans="1:10">
      <c r="A99" s="58" t="s">
        <v>386</v>
      </c>
      <c r="B99" s="36">
        <v>5057</v>
      </c>
      <c r="C99" s="59">
        <v>8</v>
      </c>
      <c r="D99" s="59" t="s">
        <v>713</v>
      </c>
      <c r="E99" s="59">
        <v>38</v>
      </c>
      <c r="F99" s="59" t="s">
        <v>130</v>
      </c>
      <c r="G99" s="59">
        <v>1</v>
      </c>
      <c r="H99" s="66" t="s">
        <v>819</v>
      </c>
      <c r="I99" s="67">
        <v>0.53</v>
      </c>
      <c r="J99" s="68">
        <v>71.099999999999994</v>
      </c>
    </row>
    <row r="100" spans="1:10">
      <c r="A100" s="58" t="s">
        <v>387</v>
      </c>
      <c r="B100" s="36">
        <v>5057</v>
      </c>
      <c r="C100" s="59">
        <v>8</v>
      </c>
      <c r="D100" s="59" t="s">
        <v>713</v>
      </c>
      <c r="E100" s="59">
        <v>39</v>
      </c>
      <c r="F100" s="59" t="s">
        <v>130</v>
      </c>
      <c r="G100" s="59">
        <v>1</v>
      </c>
      <c r="H100" s="66" t="s">
        <v>820</v>
      </c>
      <c r="I100" s="67">
        <v>0.85</v>
      </c>
      <c r="J100" s="68">
        <v>71.599999999999994</v>
      </c>
    </row>
    <row r="101" spans="1:10">
      <c r="A101" s="58" t="s">
        <v>388</v>
      </c>
      <c r="B101" s="36">
        <v>5057</v>
      </c>
      <c r="C101" s="59">
        <v>8</v>
      </c>
      <c r="D101" s="59" t="s">
        <v>713</v>
      </c>
      <c r="E101" s="59">
        <v>39</v>
      </c>
      <c r="F101" s="59" t="s">
        <v>130</v>
      </c>
      <c r="G101" s="59">
        <v>2</v>
      </c>
      <c r="H101" s="66" t="s">
        <v>821</v>
      </c>
      <c r="I101" s="67">
        <v>0.745</v>
      </c>
      <c r="J101" s="68">
        <v>72.45</v>
      </c>
    </row>
    <row r="102" spans="1:10">
      <c r="A102" s="58" t="s">
        <v>389</v>
      </c>
      <c r="B102" s="36">
        <v>5057</v>
      </c>
      <c r="C102" s="59">
        <v>8</v>
      </c>
      <c r="D102" s="59" t="s">
        <v>713</v>
      </c>
      <c r="E102" s="59">
        <v>39</v>
      </c>
      <c r="F102" s="59" t="s">
        <v>130</v>
      </c>
      <c r="G102" s="59">
        <v>3</v>
      </c>
      <c r="H102" s="66" t="s">
        <v>822</v>
      </c>
      <c r="I102" s="67">
        <v>0.66</v>
      </c>
      <c r="J102" s="68">
        <v>73.194999999999993</v>
      </c>
    </row>
    <row r="103" spans="1:10">
      <c r="A103" s="58" t="s">
        <v>390</v>
      </c>
      <c r="B103" s="36">
        <v>5057</v>
      </c>
      <c r="C103" s="59">
        <v>8</v>
      </c>
      <c r="D103" s="59" t="s">
        <v>713</v>
      </c>
      <c r="E103" s="59">
        <v>40</v>
      </c>
      <c r="F103" s="59" t="s">
        <v>130</v>
      </c>
      <c r="G103" s="59">
        <v>1</v>
      </c>
      <c r="H103" s="66" t="s">
        <v>823</v>
      </c>
      <c r="I103" s="67">
        <v>0.52500000000000002</v>
      </c>
      <c r="J103" s="68">
        <v>74.099999999999994</v>
      </c>
    </row>
    <row r="104" spans="1:10">
      <c r="A104" s="58" t="s">
        <v>391</v>
      </c>
      <c r="B104" s="36">
        <v>5057</v>
      </c>
      <c r="C104" s="59">
        <v>8</v>
      </c>
      <c r="D104" s="59" t="s">
        <v>713</v>
      </c>
      <c r="E104" s="59">
        <v>41</v>
      </c>
      <c r="F104" s="59" t="s">
        <v>130</v>
      </c>
      <c r="G104" s="59">
        <v>1</v>
      </c>
      <c r="H104" s="66" t="s">
        <v>824</v>
      </c>
      <c r="I104" s="67">
        <v>0.96</v>
      </c>
      <c r="J104" s="68">
        <v>74.599999999999994</v>
      </c>
    </row>
    <row r="105" spans="1:10">
      <c r="A105" s="58" t="s">
        <v>392</v>
      </c>
      <c r="B105" s="36">
        <v>5057</v>
      </c>
      <c r="C105" s="59">
        <v>8</v>
      </c>
      <c r="D105" s="59" t="s">
        <v>713</v>
      </c>
      <c r="E105" s="59">
        <v>41</v>
      </c>
      <c r="F105" s="59" t="s">
        <v>130</v>
      </c>
      <c r="G105" s="59">
        <v>2</v>
      </c>
      <c r="H105" s="66" t="s">
        <v>825</v>
      </c>
      <c r="I105" s="67">
        <v>0.72499999999999998</v>
      </c>
      <c r="J105" s="68">
        <v>75.56</v>
      </c>
    </row>
    <row r="106" spans="1:10">
      <c r="A106" s="58" t="s">
        <v>393</v>
      </c>
      <c r="B106" s="36">
        <v>5057</v>
      </c>
      <c r="C106" s="59">
        <v>8</v>
      </c>
      <c r="D106" s="59" t="s">
        <v>713</v>
      </c>
      <c r="E106" s="59">
        <v>41</v>
      </c>
      <c r="F106" s="59" t="s">
        <v>130</v>
      </c>
      <c r="G106" s="59">
        <v>3</v>
      </c>
      <c r="H106" s="66" t="s">
        <v>826</v>
      </c>
      <c r="I106" s="67">
        <v>0.59</v>
      </c>
      <c r="J106" s="68">
        <v>76.284999999999997</v>
      </c>
    </row>
    <row r="107" spans="1:10">
      <c r="A107" s="58" t="s">
        <v>394</v>
      </c>
      <c r="B107" s="36">
        <v>5057</v>
      </c>
      <c r="C107" s="59">
        <v>8</v>
      </c>
      <c r="D107" s="59" t="s">
        <v>713</v>
      </c>
      <c r="E107" s="59">
        <v>41</v>
      </c>
      <c r="F107" s="59" t="s">
        <v>130</v>
      </c>
      <c r="G107" s="59">
        <v>4</v>
      </c>
      <c r="H107" s="66" t="s">
        <v>827</v>
      </c>
      <c r="I107" s="67">
        <v>0.95499999999999996</v>
      </c>
      <c r="J107" s="68">
        <v>76.875</v>
      </c>
    </row>
    <row r="108" spans="1:10">
      <c r="A108" s="58" t="s">
        <v>395</v>
      </c>
      <c r="B108" s="36">
        <v>5057</v>
      </c>
      <c r="C108" s="59">
        <v>8</v>
      </c>
      <c r="D108" s="59" t="s">
        <v>713</v>
      </c>
      <c r="E108" s="59">
        <v>42</v>
      </c>
      <c r="F108" s="59" t="s">
        <v>130</v>
      </c>
      <c r="G108" s="59">
        <v>1</v>
      </c>
      <c r="H108" s="66" t="s">
        <v>828</v>
      </c>
      <c r="I108" s="67">
        <v>0.995</v>
      </c>
      <c r="J108" s="68">
        <v>77.599999999999994</v>
      </c>
    </row>
    <row r="109" spans="1:10">
      <c r="A109" s="58" t="s">
        <v>396</v>
      </c>
      <c r="B109" s="36">
        <v>5057</v>
      </c>
      <c r="C109" s="59">
        <v>8</v>
      </c>
      <c r="D109" s="59" t="s">
        <v>713</v>
      </c>
      <c r="E109" s="59">
        <v>42</v>
      </c>
      <c r="F109" s="59" t="s">
        <v>130</v>
      </c>
      <c r="G109" s="59">
        <v>2</v>
      </c>
      <c r="H109" s="66" t="s">
        <v>829</v>
      </c>
      <c r="I109" s="67">
        <v>0.94</v>
      </c>
      <c r="J109" s="68">
        <v>78.594999999999999</v>
      </c>
    </row>
    <row r="110" spans="1:10">
      <c r="A110" s="58" t="s">
        <v>397</v>
      </c>
      <c r="B110" s="36">
        <v>5057</v>
      </c>
      <c r="C110" s="59">
        <v>8</v>
      </c>
      <c r="D110" s="59" t="s">
        <v>713</v>
      </c>
      <c r="E110" s="59">
        <v>42</v>
      </c>
      <c r="F110" s="59" t="s">
        <v>130</v>
      </c>
      <c r="G110" s="59">
        <v>3</v>
      </c>
      <c r="H110" s="66" t="s">
        <v>830</v>
      </c>
      <c r="I110" s="67">
        <v>0.73</v>
      </c>
      <c r="J110" s="68">
        <v>79.534999999999997</v>
      </c>
    </row>
    <row r="111" spans="1:10">
      <c r="A111" s="58" t="s">
        <v>398</v>
      </c>
      <c r="B111" s="36">
        <v>5057</v>
      </c>
      <c r="C111" s="59">
        <v>8</v>
      </c>
      <c r="D111" s="59" t="s">
        <v>713</v>
      </c>
      <c r="E111" s="59">
        <v>43</v>
      </c>
      <c r="F111" s="59" t="s">
        <v>130</v>
      </c>
      <c r="G111" s="59">
        <v>1</v>
      </c>
      <c r="H111" s="66" t="s">
        <v>831</v>
      </c>
      <c r="I111" s="67">
        <v>0.66500000000000004</v>
      </c>
      <c r="J111" s="68">
        <v>80</v>
      </c>
    </row>
    <row r="112" spans="1:10">
      <c r="A112" s="58" t="s">
        <v>399</v>
      </c>
      <c r="B112" s="36">
        <v>5057</v>
      </c>
      <c r="C112" s="59">
        <v>8</v>
      </c>
      <c r="D112" s="59" t="s">
        <v>713</v>
      </c>
      <c r="E112" s="59">
        <v>44</v>
      </c>
      <c r="F112" s="59" t="s">
        <v>130</v>
      </c>
      <c r="G112" s="59">
        <v>1</v>
      </c>
      <c r="H112" s="66" t="s">
        <v>832</v>
      </c>
      <c r="I112" s="67">
        <v>0.76</v>
      </c>
      <c r="J112" s="68">
        <v>80.599999999999994</v>
      </c>
    </row>
    <row r="113" spans="1:10">
      <c r="A113" s="58" t="s">
        <v>833</v>
      </c>
      <c r="B113" s="36">
        <v>5057</v>
      </c>
      <c r="C113" s="59">
        <v>8</v>
      </c>
      <c r="D113" s="59" t="s">
        <v>713</v>
      </c>
      <c r="E113" s="59">
        <v>44</v>
      </c>
      <c r="F113" s="59" t="s">
        <v>130</v>
      </c>
      <c r="G113" s="59">
        <v>2</v>
      </c>
      <c r="H113" s="66" t="s">
        <v>834</v>
      </c>
      <c r="I113" s="67">
        <v>0.78500000000000003</v>
      </c>
      <c r="J113" s="68">
        <v>81.36</v>
      </c>
    </row>
    <row r="114" spans="1:10">
      <c r="A114" s="58" t="s">
        <v>835</v>
      </c>
      <c r="B114" s="36">
        <v>5057</v>
      </c>
      <c r="C114" s="59">
        <v>8</v>
      </c>
      <c r="D114" s="59" t="s">
        <v>713</v>
      </c>
      <c r="E114" s="59">
        <v>44</v>
      </c>
      <c r="F114" s="59" t="s">
        <v>130</v>
      </c>
      <c r="G114" s="59">
        <v>3</v>
      </c>
      <c r="H114" s="66" t="s">
        <v>836</v>
      </c>
      <c r="I114" s="67">
        <v>0.92</v>
      </c>
      <c r="J114" s="68">
        <v>82.144999999999996</v>
      </c>
    </row>
    <row r="115" spans="1:10">
      <c r="A115" s="58" t="s">
        <v>837</v>
      </c>
      <c r="B115" s="36">
        <v>5057</v>
      </c>
      <c r="C115" s="59">
        <v>8</v>
      </c>
      <c r="D115" s="59" t="s">
        <v>713</v>
      </c>
      <c r="E115" s="59">
        <v>44</v>
      </c>
      <c r="F115" s="59" t="s">
        <v>130</v>
      </c>
      <c r="G115" s="59">
        <v>4</v>
      </c>
      <c r="H115" s="66" t="s">
        <v>838</v>
      </c>
      <c r="I115" s="67">
        <v>0.61</v>
      </c>
      <c r="J115" s="68">
        <v>83.064999999999998</v>
      </c>
    </row>
    <row r="116" spans="1:10">
      <c r="A116" s="58" t="s">
        <v>400</v>
      </c>
      <c r="B116" s="36">
        <v>5057</v>
      </c>
      <c r="C116" s="59">
        <v>8</v>
      </c>
      <c r="D116" s="59" t="s">
        <v>713</v>
      </c>
      <c r="E116" s="59">
        <v>45</v>
      </c>
      <c r="F116" s="59" t="s">
        <v>130</v>
      </c>
      <c r="G116" s="59">
        <v>1</v>
      </c>
      <c r="H116" s="66" t="s">
        <v>839</v>
      </c>
      <c r="I116" s="67">
        <v>0.96</v>
      </c>
      <c r="J116" s="68">
        <v>83.6</v>
      </c>
    </row>
    <row r="117" spans="1:10">
      <c r="A117" s="58" t="s">
        <v>401</v>
      </c>
      <c r="B117" s="36">
        <v>5057</v>
      </c>
      <c r="C117" s="59">
        <v>8</v>
      </c>
      <c r="D117" s="59" t="s">
        <v>713</v>
      </c>
      <c r="E117" s="59">
        <v>45</v>
      </c>
      <c r="F117" s="59" t="s">
        <v>130</v>
      </c>
      <c r="G117" s="59">
        <v>2</v>
      </c>
      <c r="H117" s="66" t="s">
        <v>840</v>
      </c>
      <c r="I117" s="67">
        <v>0.65</v>
      </c>
      <c r="J117" s="68">
        <v>84.56</v>
      </c>
    </row>
    <row r="118" spans="1:10">
      <c r="A118" s="58" t="s">
        <v>402</v>
      </c>
      <c r="B118" s="36">
        <v>5057</v>
      </c>
      <c r="C118" s="59">
        <v>8</v>
      </c>
      <c r="D118" s="59" t="s">
        <v>713</v>
      </c>
      <c r="E118" s="59">
        <v>46</v>
      </c>
      <c r="F118" s="59" t="s">
        <v>130</v>
      </c>
      <c r="G118" s="59">
        <v>1</v>
      </c>
      <c r="H118" s="66" t="s">
        <v>841</v>
      </c>
      <c r="I118" s="67">
        <v>0.85499999999999998</v>
      </c>
      <c r="J118" s="68">
        <v>85.35</v>
      </c>
    </row>
    <row r="119" spans="1:10">
      <c r="A119" s="58" t="s">
        <v>403</v>
      </c>
      <c r="B119" s="36">
        <v>5057</v>
      </c>
      <c r="C119" s="59">
        <v>8</v>
      </c>
      <c r="D119" s="59" t="s">
        <v>713</v>
      </c>
      <c r="E119" s="59">
        <v>46</v>
      </c>
      <c r="F119" s="59" t="s">
        <v>130</v>
      </c>
      <c r="G119" s="59">
        <v>2</v>
      </c>
      <c r="H119" s="66" t="s">
        <v>842</v>
      </c>
      <c r="I119" s="67">
        <v>0.94</v>
      </c>
      <c r="J119" s="68">
        <v>86.204999999999998</v>
      </c>
    </row>
    <row r="120" spans="1:10">
      <c r="A120" s="58" t="s">
        <v>404</v>
      </c>
      <c r="B120" s="36">
        <v>5057</v>
      </c>
      <c r="C120" s="59">
        <v>8</v>
      </c>
      <c r="D120" s="59" t="s">
        <v>713</v>
      </c>
      <c r="E120" s="59">
        <v>47</v>
      </c>
      <c r="F120" s="59" t="s">
        <v>130</v>
      </c>
      <c r="G120" s="59">
        <v>1</v>
      </c>
      <c r="H120" s="66" t="s">
        <v>843</v>
      </c>
      <c r="I120" s="67">
        <v>0.81499999999999995</v>
      </c>
      <c r="J120" s="68">
        <v>86.6</v>
      </c>
    </row>
    <row r="121" spans="1:10">
      <c r="A121" s="58" t="s">
        <v>405</v>
      </c>
      <c r="B121" s="36">
        <v>5057</v>
      </c>
      <c r="C121" s="59">
        <v>8</v>
      </c>
      <c r="D121" s="59" t="s">
        <v>713</v>
      </c>
      <c r="E121" s="59">
        <v>47</v>
      </c>
      <c r="F121" s="59" t="s">
        <v>130</v>
      </c>
      <c r="G121" s="59">
        <v>2</v>
      </c>
      <c r="H121" s="66" t="s">
        <v>844</v>
      </c>
      <c r="I121" s="67">
        <v>0.69499999999999995</v>
      </c>
      <c r="J121" s="68">
        <v>87.415000000000006</v>
      </c>
    </row>
    <row r="122" spans="1:10">
      <c r="A122" s="58" t="s">
        <v>406</v>
      </c>
      <c r="B122" s="36">
        <v>5057</v>
      </c>
      <c r="C122" s="59">
        <v>8</v>
      </c>
      <c r="D122" s="59" t="s">
        <v>713</v>
      </c>
      <c r="E122" s="59">
        <v>47</v>
      </c>
      <c r="F122" s="59" t="s">
        <v>130</v>
      </c>
      <c r="G122" s="59">
        <v>3</v>
      </c>
      <c r="H122" s="66" t="s">
        <v>845</v>
      </c>
      <c r="I122" s="67">
        <v>0.91</v>
      </c>
      <c r="J122" s="68">
        <v>88.11</v>
      </c>
    </row>
    <row r="123" spans="1:10">
      <c r="A123" s="58" t="s">
        <v>407</v>
      </c>
      <c r="B123" s="36">
        <v>5057</v>
      </c>
      <c r="C123" s="59">
        <v>8</v>
      </c>
      <c r="D123" s="59" t="s">
        <v>713</v>
      </c>
      <c r="E123" s="59">
        <v>47</v>
      </c>
      <c r="F123" s="59" t="s">
        <v>130</v>
      </c>
      <c r="G123" s="59">
        <v>4</v>
      </c>
      <c r="H123" s="66" t="s">
        <v>846</v>
      </c>
      <c r="I123" s="67">
        <v>0.48</v>
      </c>
      <c r="J123" s="68">
        <v>89.02</v>
      </c>
    </row>
    <row r="124" spans="1:10">
      <c r="A124" s="58" t="s">
        <v>408</v>
      </c>
      <c r="B124" s="36">
        <v>5057</v>
      </c>
      <c r="C124" s="59">
        <v>8</v>
      </c>
      <c r="D124" s="59" t="s">
        <v>713</v>
      </c>
      <c r="E124" s="59">
        <v>48</v>
      </c>
      <c r="F124" s="59" t="s">
        <v>130</v>
      </c>
      <c r="G124" s="59">
        <v>1</v>
      </c>
      <c r="H124" s="66" t="s">
        <v>847</v>
      </c>
      <c r="I124" s="67">
        <v>0.94499999999999995</v>
      </c>
      <c r="J124" s="68">
        <v>89.6</v>
      </c>
    </row>
    <row r="125" spans="1:10">
      <c r="A125" s="58" t="s">
        <v>409</v>
      </c>
      <c r="B125" s="36">
        <v>5057</v>
      </c>
      <c r="C125" s="59">
        <v>8</v>
      </c>
      <c r="D125" s="59" t="s">
        <v>713</v>
      </c>
      <c r="E125" s="59">
        <v>48</v>
      </c>
      <c r="F125" s="59" t="s">
        <v>130</v>
      </c>
      <c r="G125" s="59">
        <v>2</v>
      </c>
      <c r="H125" s="66" t="s">
        <v>848</v>
      </c>
      <c r="I125" s="67">
        <v>0.83</v>
      </c>
      <c r="J125" s="68">
        <v>90.545000000000002</v>
      </c>
    </row>
    <row r="126" spans="1:10">
      <c r="A126" s="58" t="s">
        <v>410</v>
      </c>
      <c r="B126" s="39">
        <v>5057</v>
      </c>
      <c r="C126" s="59">
        <v>8</v>
      </c>
      <c r="D126" s="59" t="s">
        <v>713</v>
      </c>
      <c r="E126" s="59">
        <v>49</v>
      </c>
      <c r="F126" s="59" t="s">
        <v>130</v>
      </c>
      <c r="G126" s="59">
        <v>1</v>
      </c>
      <c r="H126" s="66" t="s">
        <v>849</v>
      </c>
      <c r="I126" s="67">
        <v>0.69</v>
      </c>
      <c r="J126" s="68">
        <v>91</v>
      </c>
    </row>
    <row r="127" spans="1:10">
      <c r="A127" s="58" t="s">
        <v>411</v>
      </c>
      <c r="B127" s="36">
        <v>5057</v>
      </c>
      <c r="C127" s="59">
        <v>8</v>
      </c>
      <c r="D127" s="59" t="s">
        <v>713</v>
      </c>
      <c r="E127" s="59">
        <v>49</v>
      </c>
      <c r="F127" s="59" t="s">
        <v>130</v>
      </c>
      <c r="G127" s="59">
        <v>2</v>
      </c>
      <c r="H127" s="66" t="s">
        <v>850</v>
      </c>
      <c r="I127" s="67">
        <v>0.82499999999999996</v>
      </c>
      <c r="J127" s="68">
        <v>91.69</v>
      </c>
    </row>
    <row r="128" spans="1:10">
      <c r="A128" s="58" t="s">
        <v>412</v>
      </c>
      <c r="B128" s="36">
        <v>5057</v>
      </c>
      <c r="C128" s="59">
        <v>8</v>
      </c>
      <c r="D128" s="59" t="s">
        <v>713</v>
      </c>
      <c r="E128" s="59">
        <v>50</v>
      </c>
      <c r="F128" s="59" t="s">
        <v>130</v>
      </c>
      <c r="G128" s="59">
        <v>1</v>
      </c>
      <c r="H128" s="66" t="s">
        <v>851</v>
      </c>
      <c r="I128" s="67">
        <v>0.63</v>
      </c>
      <c r="J128" s="68">
        <v>92.6</v>
      </c>
    </row>
    <row r="129" spans="1:10">
      <c r="A129" s="58" t="s">
        <v>413</v>
      </c>
      <c r="B129" s="36">
        <v>5057</v>
      </c>
      <c r="C129" s="59">
        <v>8</v>
      </c>
      <c r="D129" s="59" t="s">
        <v>713</v>
      </c>
      <c r="E129" s="59">
        <v>50</v>
      </c>
      <c r="F129" s="59" t="s">
        <v>130</v>
      </c>
      <c r="G129" s="59">
        <v>2</v>
      </c>
      <c r="H129" s="66" t="s">
        <v>852</v>
      </c>
      <c r="I129" s="67">
        <v>0.53500000000000003</v>
      </c>
      <c r="J129" s="68">
        <v>93.23</v>
      </c>
    </row>
    <row r="130" spans="1:10">
      <c r="A130" s="58" t="s">
        <v>414</v>
      </c>
      <c r="B130" s="36">
        <v>5057</v>
      </c>
      <c r="C130" s="59">
        <v>8</v>
      </c>
      <c r="D130" s="59" t="s">
        <v>713</v>
      </c>
      <c r="E130" s="59">
        <v>50</v>
      </c>
      <c r="F130" s="59" t="s">
        <v>130</v>
      </c>
      <c r="G130" s="59">
        <v>3</v>
      </c>
      <c r="H130" s="66" t="s">
        <v>853</v>
      </c>
      <c r="I130" s="67">
        <v>0.81499999999999995</v>
      </c>
      <c r="J130" s="68">
        <v>93.765000000000001</v>
      </c>
    </row>
    <row r="131" spans="1:10">
      <c r="A131" s="58" t="s">
        <v>415</v>
      </c>
      <c r="B131" s="36">
        <v>5057</v>
      </c>
      <c r="C131" s="59">
        <v>8</v>
      </c>
      <c r="D131" s="59" t="s">
        <v>713</v>
      </c>
      <c r="E131" s="59">
        <v>51</v>
      </c>
      <c r="F131" s="59" t="s">
        <v>130</v>
      </c>
      <c r="G131" s="59">
        <v>1</v>
      </c>
      <c r="H131" s="66" t="s">
        <v>854</v>
      </c>
      <c r="I131" s="67">
        <v>0.57499999999999996</v>
      </c>
      <c r="J131" s="68">
        <v>94.5</v>
      </c>
    </row>
    <row r="132" spans="1:10">
      <c r="A132" s="58" t="s">
        <v>416</v>
      </c>
      <c r="B132" s="36">
        <v>5057</v>
      </c>
      <c r="C132" s="59">
        <v>8</v>
      </c>
      <c r="D132" s="59" t="s">
        <v>713</v>
      </c>
      <c r="E132" s="59">
        <v>51</v>
      </c>
      <c r="F132" s="59" t="s">
        <v>130</v>
      </c>
      <c r="G132" s="59">
        <v>2</v>
      </c>
      <c r="H132" s="66" t="s">
        <v>855</v>
      </c>
      <c r="I132" s="67">
        <v>0.65500000000000003</v>
      </c>
      <c r="J132" s="68">
        <v>95.075000000000003</v>
      </c>
    </row>
    <row r="133" spans="1:10">
      <c r="A133" s="58" t="s">
        <v>417</v>
      </c>
      <c r="B133" s="36">
        <v>5057</v>
      </c>
      <c r="C133" s="59">
        <v>8</v>
      </c>
      <c r="D133" s="59" t="s">
        <v>713</v>
      </c>
      <c r="E133" s="59">
        <v>52</v>
      </c>
      <c r="F133" s="59" t="s">
        <v>130</v>
      </c>
      <c r="G133" s="59">
        <v>1</v>
      </c>
      <c r="H133" s="66" t="s">
        <v>856</v>
      </c>
      <c r="I133" s="67">
        <v>0.80500000000000005</v>
      </c>
      <c r="J133" s="68">
        <v>95.6</v>
      </c>
    </row>
    <row r="134" spans="1:10">
      <c r="A134" s="58" t="s">
        <v>418</v>
      </c>
      <c r="B134" s="36">
        <v>5057</v>
      </c>
      <c r="C134" s="59">
        <v>8</v>
      </c>
      <c r="D134" s="59" t="s">
        <v>713</v>
      </c>
      <c r="E134" s="59">
        <v>52</v>
      </c>
      <c r="F134" s="59" t="s">
        <v>130</v>
      </c>
      <c r="G134" s="59">
        <v>2</v>
      </c>
      <c r="H134" s="66" t="s">
        <v>857</v>
      </c>
      <c r="I134" s="67">
        <v>0.59</v>
      </c>
      <c r="J134" s="68">
        <v>96.405000000000001</v>
      </c>
    </row>
    <row r="135" spans="1:10">
      <c r="A135" s="58" t="s">
        <v>419</v>
      </c>
      <c r="B135" s="39">
        <v>5057</v>
      </c>
      <c r="C135" s="59">
        <v>8</v>
      </c>
      <c r="D135" s="59" t="s">
        <v>713</v>
      </c>
      <c r="E135" s="59">
        <v>52</v>
      </c>
      <c r="F135" s="59" t="s">
        <v>130</v>
      </c>
      <c r="G135" s="59">
        <v>3</v>
      </c>
      <c r="H135" s="66" t="s">
        <v>858</v>
      </c>
      <c r="I135" s="67">
        <v>0.84499999999999997</v>
      </c>
      <c r="J135" s="68">
        <v>96.995000000000005</v>
      </c>
    </row>
    <row r="136" spans="1:10">
      <c r="A136" s="58" t="s">
        <v>420</v>
      </c>
      <c r="B136" s="36">
        <v>5057</v>
      </c>
      <c r="C136" s="59">
        <v>8</v>
      </c>
      <c r="D136" s="59" t="s">
        <v>713</v>
      </c>
      <c r="E136" s="59">
        <v>52</v>
      </c>
      <c r="F136" s="59" t="s">
        <v>130</v>
      </c>
      <c r="G136" s="59">
        <v>4</v>
      </c>
      <c r="H136" s="66" t="s">
        <v>859</v>
      </c>
      <c r="I136" s="67">
        <v>0.96499999999999997</v>
      </c>
      <c r="J136" s="68">
        <v>97.84</v>
      </c>
    </row>
    <row r="137" spans="1:10">
      <c r="A137" s="58" t="s">
        <v>421</v>
      </c>
      <c r="B137" s="36">
        <v>5057</v>
      </c>
      <c r="C137" s="59">
        <v>8</v>
      </c>
      <c r="D137" s="59" t="s">
        <v>713</v>
      </c>
      <c r="E137" s="59">
        <v>53</v>
      </c>
      <c r="F137" s="59" t="s">
        <v>130</v>
      </c>
      <c r="G137" s="59">
        <v>1</v>
      </c>
      <c r="H137" s="66" t="s">
        <v>860</v>
      </c>
      <c r="I137" s="67">
        <v>0.81499999999999995</v>
      </c>
      <c r="J137" s="68">
        <v>98.6</v>
      </c>
    </row>
    <row r="138" spans="1:10">
      <c r="A138" s="58" t="s">
        <v>422</v>
      </c>
      <c r="B138" s="36">
        <v>5057</v>
      </c>
      <c r="C138" s="59">
        <v>8</v>
      </c>
      <c r="D138" s="59" t="s">
        <v>713</v>
      </c>
      <c r="E138" s="59">
        <v>53</v>
      </c>
      <c r="F138" s="59" t="s">
        <v>130</v>
      </c>
      <c r="G138" s="59">
        <v>2</v>
      </c>
      <c r="H138" s="66" t="s">
        <v>861</v>
      </c>
      <c r="I138" s="67">
        <v>0.66</v>
      </c>
      <c r="J138" s="68">
        <v>99.415000000000006</v>
      </c>
    </row>
    <row r="139" spans="1:10">
      <c r="A139" s="58" t="s">
        <v>423</v>
      </c>
      <c r="B139" s="36">
        <v>5057</v>
      </c>
      <c r="C139" s="59">
        <v>8</v>
      </c>
      <c r="D139" s="59" t="s">
        <v>713</v>
      </c>
      <c r="E139" s="59">
        <v>53</v>
      </c>
      <c r="F139" s="59" t="s">
        <v>130</v>
      </c>
      <c r="G139" s="59">
        <v>3</v>
      </c>
      <c r="H139" s="66" t="s">
        <v>862</v>
      </c>
      <c r="I139" s="67">
        <v>0.76500000000000001</v>
      </c>
      <c r="J139" s="68">
        <v>100.075</v>
      </c>
    </row>
    <row r="140" spans="1:10">
      <c r="A140" s="58" t="s">
        <v>424</v>
      </c>
      <c r="B140" s="36">
        <v>5057</v>
      </c>
      <c r="C140" s="59">
        <v>8</v>
      </c>
      <c r="D140" s="59" t="s">
        <v>713</v>
      </c>
      <c r="E140" s="59">
        <v>53</v>
      </c>
      <c r="F140" s="59" t="s">
        <v>130</v>
      </c>
      <c r="G140" s="59">
        <v>4</v>
      </c>
      <c r="H140" s="66" t="s">
        <v>863</v>
      </c>
      <c r="I140" s="67">
        <v>0.84499999999999997</v>
      </c>
      <c r="J140" s="68">
        <v>100.84</v>
      </c>
    </row>
    <row r="141" spans="1:10">
      <c r="A141" s="58" t="s">
        <v>425</v>
      </c>
      <c r="B141" s="36">
        <v>5057</v>
      </c>
      <c r="C141" s="59">
        <v>8</v>
      </c>
      <c r="D141" s="59" t="s">
        <v>713</v>
      </c>
      <c r="E141" s="59">
        <v>54</v>
      </c>
      <c r="F141" s="59" t="s">
        <v>130</v>
      </c>
      <c r="G141" s="59">
        <v>1</v>
      </c>
      <c r="H141" s="66" t="s">
        <v>864</v>
      </c>
      <c r="I141" s="67">
        <v>0.64500000000000002</v>
      </c>
      <c r="J141" s="68">
        <v>101.6</v>
      </c>
    </row>
    <row r="142" spans="1:10">
      <c r="A142" s="58" t="s">
        <v>426</v>
      </c>
      <c r="B142" s="36">
        <v>5057</v>
      </c>
      <c r="C142" s="59">
        <v>8</v>
      </c>
      <c r="D142" s="59" t="s">
        <v>713</v>
      </c>
      <c r="E142" s="59">
        <v>54</v>
      </c>
      <c r="F142" s="59" t="s">
        <v>130</v>
      </c>
      <c r="G142" s="59">
        <v>2</v>
      </c>
      <c r="H142" s="66" t="s">
        <v>865</v>
      </c>
      <c r="I142" s="67">
        <v>0.85</v>
      </c>
      <c r="J142" s="68">
        <v>102.245</v>
      </c>
    </row>
    <row r="143" spans="1:10">
      <c r="A143" s="58" t="s">
        <v>427</v>
      </c>
      <c r="B143" s="36">
        <v>5057</v>
      </c>
      <c r="C143" s="59">
        <v>8</v>
      </c>
      <c r="D143" s="59" t="s">
        <v>713</v>
      </c>
      <c r="E143" s="59">
        <v>54</v>
      </c>
      <c r="F143" s="59" t="s">
        <v>130</v>
      </c>
      <c r="G143" s="59">
        <v>3</v>
      </c>
      <c r="H143" s="66" t="s">
        <v>866</v>
      </c>
      <c r="I143" s="67">
        <v>0.77</v>
      </c>
      <c r="J143" s="68">
        <v>103.095</v>
      </c>
    </row>
    <row r="144" spans="1:10">
      <c r="A144" s="58" t="s">
        <v>428</v>
      </c>
      <c r="B144" s="36">
        <v>5057</v>
      </c>
      <c r="C144" s="59">
        <v>8</v>
      </c>
      <c r="D144" s="59" t="s">
        <v>713</v>
      </c>
      <c r="E144" s="59">
        <v>54</v>
      </c>
      <c r="F144" s="59" t="s">
        <v>130</v>
      </c>
      <c r="G144" s="59">
        <v>4</v>
      </c>
      <c r="H144" s="66" t="s">
        <v>867</v>
      </c>
      <c r="I144" s="67">
        <v>0.84499999999999997</v>
      </c>
      <c r="J144" s="68">
        <v>103.86499999999999</v>
      </c>
    </row>
    <row r="145" spans="1:10">
      <c r="A145" s="58" t="s">
        <v>429</v>
      </c>
      <c r="B145" s="36">
        <v>5057</v>
      </c>
      <c r="C145" s="59">
        <v>8</v>
      </c>
      <c r="D145" s="59" t="s">
        <v>713</v>
      </c>
      <c r="E145" s="59">
        <v>55</v>
      </c>
      <c r="F145" s="59" t="s">
        <v>130</v>
      </c>
      <c r="G145" s="59">
        <v>1</v>
      </c>
      <c r="H145" s="66" t="s">
        <v>868</v>
      </c>
      <c r="I145" s="67">
        <v>0.94499999999999995</v>
      </c>
      <c r="J145" s="68">
        <v>104.6</v>
      </c>
    </row>
    <row r="146" spans="1:10">
      <c r="A146" s="58" t="s">
        <v>430</v>
      </c>
      <c r="B146" s="36">
        <v>5057</v>
      </c>
      <c r="C146" s="59">
        <v>8</v>
      </c>
      <c r="D146" s="59" t="s">
        <v>713</v>
      </c>
      <c r="E146" s="59">
        <v>55</v>
      </c>
      <c r="F146" s="59" t="s">
        <v>130</v>
      </c>
      <c r="G146" s="59">
        <v>2</v>
      </c>
      <c r="H146" s="66" t="s">
        <v>869</v>
      </c>
      <c r="I146" s="67">
        <v>0.95</v>
      </c>
      <c r="J146" s="68">
        <v>105.545</v>
      </c>
    </row>
    <row r="147" spans="1:10">
      <c r="A147" s="58" t="s">
        <v>431</v>
      </c>
      <c r="B147" s="36">
        <v>5057</v>
      </c>
      <c r="C147" s="59">
        <v>8</v>
      </c>
      <c r="D147" s="59" t="s">
        <v>713</v>
      </c>
      <c r="E147" s="59">
        <v>55</v>
      </c>
      <c r="F147" s="59" t="s">
        <v>130</v>
      </c>
      <c r="G147" s="59">
        <v>3</v>
      </c>
      <c r="H147" s="66" t="s">
        <v>870</v>
      </c>
      <c r="I147" s="67">
        <v>0.875</v>
      </c>
      <c r="J147" s="68">
        <v>106.495</v>
      </c>
    </row>
    <row r="148" spans="1:10">
      <c r="A148" s="58" t="s">
        <v>871</v>
      </c>
      <c r="B148" s="36">
        <v>5057</v>
      </c>
      <c r="C148" s="59">
        <v>8</v>
      </c>
      <c r="D148" s="59" t="s">
        <v>713</v>
      </c>
      <c r="E148" s="59">
        <v>55</v>
      </c>
      <c r="F148" s="59" t="s">
        <v>130</v>
      </c>
      <c r="G148" s="59">
        <v>4</v>
      </c>
      <c r="H148" s="66" t="s">
        <v>872</v>
      </c>
      <c r="I148" s="67">
        <v>0.435</v>
      </c>
      <c r="J148" s="68">
        <v>107.37</v>
      </c>
    </row>
    <row r="149" spans="1:10">
      <c r="A149" s="58" t="s">
        <v>432</v>
      </c>
      <c r="B149" s="36">
        <v>5057</v>
      </c>
      <c r="C149" s="59">
        <v>8</v>
      </c>
      <c r="D149" s="59" t="s">
        <v>713</v>
      </c>
      <c r="E149" s="59">
        <v>56</v>
      </c>
      <c r="F149" s="59" t="s">
        <v>130</v>
      </c>
      <c r="G149" s="59">
        <v>1</v>
      </c>
      <c r="H149" s="66" t="s">
        <v>873</v>
      </c>
      <c r="I149" s="67">
        <v>0.85499999999999998</v>
      </c>
      <c r="J149" s="68">
        <v>107.6</v>
      </c>
    </row>
    <row r="150" spans="1:10">
      <c r="A150" s="58" t="s">
        <v>874</v>
      </c>
      <c r="B150" s="36">
        <v>5057</v>
      </c>
      <c r="C150" s="59">
        <v>8</v>
      </c>
      <c r="D150" s="59" t="s">
        <v>713</v>
      </c>
      <c r="E150" s="59">
        <v>56</v>
      </c>
      <c r="F150" s="59" t="s">
        <v>130</v>
      </c>
      <c r="G150" s="59">
        <v>2</v>
      </c>
      <c r="H150" s="66" t="s">
        <v>875</v>
      </c>
      <c r="I150" s="67">
        <v>0.83499999999999996</v>
      </c>
      <c r="J150" s="68">
        <v>108.455</v>
      </c>
    </row>
    <row r="151" spans="1:10">
      <c r="A151" s="58" t="s">
        <v>876</v>
      </c>
      <c r="B151" s="39">
        <v>5057</v>
      </c>
      <c r="C151" s="59">
        <v>8</v>
      </c>
      <c r="D151" s="59" t="s">
        <v>713</v>
      </c>
      <c r="E151" s="59">
        <v>56</v>
      </c>
      <c r="F151" s="59" t="s">
        <v>130</v>
      </c>
      <c r="G151" s="59">
        <v>3</v>
      </c>
      <c r="H151" s="66" t="s">
        <v>877</v>
      </c>
      <c r="I151" s="67">
        <v>0.78</v>
      </c>
      <c r="J151" s="68">
        <v>109.29</v>
      </c>
    </row>
    <row r="152" spans="1:10">
      <c r="A152" s="58" t="s">
        <v>878</v>
      </c>
      <c r="B152" s="36">
        <v>5057</v>
      </c>
      <c r="C152" s="59">
        <v>8</v>
      </c>
      <c r="D152" s="59" t="s">
        <v>713</v>
      </c>
      <c r="E152" s="59">
        <v>56</v>
      </c>
      <c r="F152" s="59" t="s">
        <v>130</v>
      </c>
      <c r="G152" s="59">
        <v>4</v>
      </c>
      <c r="H152" s="66" t="s">
        <v>879</v>
      </c>
      <c r="I152" s="67">
        <v>0.67</v>
      </c>
      <c r="J152" s="68">
        <v>110.07</v>
      </c>
    </row>
    <row r="153" spans="1:10">
      <c r="A153" s="58" t="s">
        <v>433</v>
      </c>
      <c r="B153" s="36">
        <v>5057</v>
      </c>
      <c r="C153" s="59">
        <v>8</v>
      </c>
      <c r="D153" s="59" t="s">
        <v>713</v>
      </c>
      <c r="E153" s="59">
        <v>57</v>
      </c>
      <c r="F153" s="59" t="s">
        <v>130</v>
      </c>
      <c r="G153" s="59">
        <v>1</v>
      </c>
      <c r="H153" s="66" t="s">
        <v>880</v>
      </c>
      <c r="I153" s="67">
        <v>0.85</v>
      </c>
      <c r="J153" s="68">
        <v>110.6</v>
      </c>
    </row>
    <row r="154" spans="1:10">
      <c r="A154" s="58" t="s">
        <v>434</v>
      </c>
      <c r="B154" s="36">
        <v>5057</v>
      </c>
      <c r="C154" s="59">
        <v>8</v>
      </c>
      <c r="D154" s="59" t="s">
        <v>713</v>
      </c>
      <c r="E154" s="59">
        <v>57</v>
      </c>
      <c r="F154" s="59" t="s">
        <v>130</v>
      </c>
      <c r="G154" s="59">
        <v>2</v>
      </c>
      <c r="H154" s="66" t="s">
        <v>881</v>
      </c>
      <c r="I154" s="67">
        <v>0.80500000000000005</v>
      </c>
      <c r="J154" s="68">
        <v>111.45</v>
      </c>
    </row>
    <row r="155" spans="1:10">
      <c r="A155" s="58" t="s">
        <v>435</v>
      </c>
      <c r="B155" s="36">
        <v>5057</v>
      </c>
      <c r="C155" s="59">
        <v>8</v>
      </c>
      <c r="D155" s="59" t="s">
        <v>713</v>
      </c>
      <c r="E155" s="59">
        <v>57</v>
      </c>
      <c r="F155" s="59" t="s">
        <v>130</v>
      </c>
      <c r="G155" s="59">
        <v>3</v>
      </c>
      <c r="H155" s="66" t="s">
        <v>882</v>
      </c>
      <c r="I155" s="67">
        <v>0.89500000000000002</v>
      </c>
      <c r="J155" s="68">
        <v>112.255</v>
      </c>
    </row>
    <row r="156" spans="1:10">
      <c r="A156" s="58" t="s">
        <v>436</v>
      </c>
      <c r="B156" s="36">
        <v>5057</v>
      </c>
      <c r="C156" s="59">
        <v>8</v>
      </c>
      <c r="D156" s="59" t="s">
        <v>713</v>
      </c>
      <c r="E156" s="59">
        <v>57</v>
      </c>
      <c r="F156" s="59" t="s">
        <v>130</v>
      </c>
      <c r="G156" s="59">
        <v>4</v>
      </c>
      <c r="H156" s="66" t="s">
        <v>883</v>
      </c>
      <c r="I156" s="67">
        <v>0.76</v>
      </c>
      <c r="J156" s="68">
        <v>113.15</v>
      </c>
    </row>
    <row r="157" spans="1:10">
      <c r="A157" s="58" t="s">
        <v>437</v>
      </c>
      <c r="B157" s="36">
        <v>5057</v>
      </c>
      <c r="C157" s="59">
        <v>8</v>
      </c>
      <c r="D157" s="59" t="s">
        <v>713</v>
      </c>
      <c r="E157" s="59">
        <v>58</v>
      </c>
      <c r="F157" s="59" t="s">
        <v>130</v>
      </c>
      <c r="G157" s="59">
        <v>1</v>
      </c>
      <c r="H157" s="66" t="s">
        <v>884</v>
      </c>
      <c r="I157" s="67">
        <v>0.82</v>
      </c>
      <c r="J157" s="68">
        <v>113.6</v>
      </c>
    </row>
    <row r="158" spans="1:10">
      <c r="A158" s="58" t="s">
        <v>438</v>
      </c>
      <c r="B158" s="36">
        <v>5057</v>
      </c>
      <c r="C158" s="59">
        <v>8</v>
      </c>
      <c r="D158" s="59" t="s">
        <v>713</v>
      </c>
      <c r="E158" s="59">
        <v>58</v>
      </c>
      <c r="F158" s="59" t="s">
        <v>130</v>
      </c>
      <c r="G158" s="59">
        <v>2</v>
      </c>
      <c r="H158" s="66" t="s">
        <v>885</v>
      </c>
      <c r="I158" s="67">
        <v>0.83</v>
      </c>
      <c r="J158" s="68">
        <v>114.42</v>
      </c>
    </row>
    <row r="159" spans="1:10">
      <c r="A159" s="58" t="s">
        <v>439</v>
      </c>
      <c r="B159" s="39">
        <v>5057</v>
      </c>
      <c r="C159" s="59">
        <v>8</v>
      </c>
      <c r="D159" s="59" t="s">
        <v>713</v>
      </c>
      <c r="E159" s="59">
        <v>58</v>
      </c>
      <c r="F159" s="59" t="s">
        <v>130</v>
      </c>
      <c r="G159" s="59">
        <v>3</v>
      </c>
      <c r="H159" s="66" t="s">
        <v>886</v>
      </c>
      <c r="I159" s="67">
        <v>0.93</v>
      </c>
      <c r="J159" s="68">
        <v>115.25</v>
      </c>
    </row>
    <row r="160" spans="1:10">
      <c r="A160" s="58" t="s">
        <v>440</v>
      </c>
      <c r="B160" s="36">
        <v>5057</v>
      </c>
      <c r="C160" s="59">
        <v>8</v>
      </c>
      <c r="D160" s="59" t="s">
        <v>713</v>
      </c>
      <c r="E160" s="59">
        <v>58</v>
      </c>
      <c r="F160" s="59" t="s">
        <v>130</v>
      </c>
      <c r="G160" s="59">
        <v>4</v>
      </c>
      <c r="H160" s="66" t="s">
        <v>887</v>
      </c>
      <c r="I160" s="67">
        <v>0.52</v>
      </c>
      <c r="J160" s="68">
        <v>116.18</v>
      </c>
    </row>
    <row r="161" spans="1:10">
      <c r="A161" s="58" t="s">
        <v>441</v>
      </c>
      <c r="B161" s="36">
        <v>5057</v>
      </c>
      <c r="C161" s="59">
        <v>8</v>
      </c>
      <c r="D161" s="59" t="s">
        <v>713</v>
      </c>
      <c r="E161" s="59">
        <v>59</v>
      </c>
      <c r="F161" s="59" t="s">
        <v>130</v>
      </c>
      <c r="G161" s="59">
        <v>1</v>
      </c>
      <c r="H161" s="66" t="s">
        <v>888</v>
      </c>
      <c r="I161" s="67">
        <v>1</v>
      </c>
      <c r="J161" s="68">
        <v>116.6</v>
      </c>
    </row>
    <row r="162" spans="1:10">
      <c r="A162" s="58" t="s">
        <v>442</v>
      </c>
      <c r="B162" s="36">
        <v>5057</v>
      </c>
      <c r="C162" s="59">
        <v>8</v>
      </c>
      <c r="D162" s="59" t="s">
        <v>713</v>
      </c>
      <c r="E162" s="59">
        <v>59</v>
      </c>
      <c r="F162" s="59" t="s">
        <v>130</v>
      </c>
      <c r="G162" s="59">
        <v>2</v>
      </c>
      <c r="H162" s="66" t="s">
        <v>889</v>
      </c>
      <c r="I162" s="67">
        <v>0.97499999999999998</v>
      </c>
      <c r="J162" s="68">
        <v>117.6</v>
      </c>
    </row>
    <row r="163" spans="1:10">
      <c r="A163" s="58" t="s">
        <v>443</v>
      </c>
      <c r="B163" s="39">
        <v>5057</v>
      </c>
      <c r="C163" s="59">
        <v>8</v>
      </c>
      <c r="D163" s="59" t="s">
        <v>713</v>
      </c>
      <c r="E163" s="59">
        <v>59</v>
      </c>
      <c r="F163" s="59" t="s">
        <v>130</v>
      </c>
      <c r="G163" s="59">
        <v>3</v>
      </c>
      <c r="H163" s="66" t="s">
        <v>890</v>
      </c>
      <c r="I163" s="67">
        <v>0.745</v>
      </c>
      <c r="J163" s="68">
        <v>118.575</v>
      </c>
    </row>
    <row r="164" spans="1:10">
      <c r="A164" s="58" t="s">
        <v>444</v>
      </c>
      <c r="B164" s="36">
        <v>5057</v>
      </c>
      <c r="C164" s="59">
        <v>8</v>
      </c>
      <c r="D164" s="59" t="s">
        <v>713</v>
      </c>
      <c r="E164" s="59">
        <v>59</v>
      </c>
      <c r="F164" s="59" t="s">
        <v>130</v>
      </c>
      <c r="G164" s="59">
        <v>4</v>
      </c>
      <c r="H164" s="66" t="s">
        <v>891</v>
      </c>
      <c r="I164" s="67">
        <v>0.55500000000000005</v>
      </c>
      <c r="J164" s="68">
        <v>119.32</v>
      </c>
    </row>
    <row r="165" spans="1:10">
      <c r="A165" s="58" t="s">
        <v>445</v>
      </c>
      <c r="B165" s="36">
        <v>5057</v>
      </c>
      <c r="C165" s="59">
        <v>8</v>
      </c>
      <c r="D165" s="59" t="s">
        <v>713</v>
      </c>
      <c r="E165" s="59">
        <v>60</v>
      </c>
      <c r="F165" s="59" t="s">
        <v>130</v>
      </c>
      <c r="G165" s="59">
        <v>1</v>
      </c>
      <c r="H165" s="66" t="s">
        <v>892</v>
      </c>
      <c r="I165" s="67">
        <v>0.64500000000000002</v>
      </c>
      <c r="J165" s="68">
        <v>119.6</v>
      </c>
    </row>
    <row r="166" spans="1:10">
      <c r="A166" s="58" t="s">
        <v>446</v>
      </c>
      <c r="B166" s="36">
        <v>5057</v>
      </c>
      <c r="C166" s="59">
        <v>8</v>
      </c>
      <c r="D166" s="59" t="s">
        <v>713</v>
      </c>
      <c r="E166" s="59">
        <v>60</v>
      </c>
      <c r="F166" s="59" t="s">
        <v>130</v>
      </c>
      <c r="G166" s="59">
        <v>2</v>
      </c>
      <c r="H166" s="66" t="s">
        <v>893</v>
      </c>
      <c r="I166" s="67">
        <v>0.89500000000000002</v>
      </c>
      <c r="J166" s="68">
        <v>120.245</v>
      </c>
    </row>
    <row r="167" spans="1:10">
      <c r="A167" s="58" t="s">
        <v>447</v>
      </c>
      <c r="B167" s="36">
        <v>5057</v>
      </c>
      <c r="C167" s="59">
        <v>8</v>
      </c>
      <c r="D167" s="59" t="s">
        <v>713</v>
      </c>
      <c r="E167" s="59">
        <v>60</v>
      </c>
      <c r="F167" s="59" t="s">
        <v>130</v>
      </c>
      <c r="G167" s="59">
        <v>3</v>
      </c>
      <c r="H167" s="66" t="s">
        <v>894</v>
      </c>
      <c r="I167" s="67">
        <v>0.755</v>
      </c>
      <c r="J167" s="68">
        <v>121.14</v>
      </c>
    </row>
    <row r="168" spans="1:10">
      <c r="A168" s="58" t="s">
        <v>448</v>
      </c>
      <c r="B168" s="36">
        <v>5057</v>
      </c>
      <c r="C168" s="59">
        <v>8</v>
      </c>
      <c r="D168" s="59" t="s">
        <v>713</v>
      </c>
      <c r="E168" s="59">
        <v>61</v>
      </c>
      <c r="F168" s="59" t="s">
        <v>130</v>
      </c>
      <c r="G168" s="59">
        <v>1</v>
      </c>
      <c r="H168" s="66" t="s">
        <v>895</v>
      </c>
      <c r="I168" s="67">
        <v>0.79</v>
      </c>
      <c r="J168" s="68">
        <v>121.8</v>
      </c>
    </row>
    <row r="169" spans="1:10">
      <c r="A169" s="58" t="s">
        <v>449</v>
      </c>
      <c r="B169" s="36">
        <v>5057</v>
      </c>
      <c r="C169" s="59">
        <v>8</v>
      </c>
      <c r="D169" s="59" t="s">
        <v>713</v>
      </c>
      <c r="E169" s="59">
        <v>62</v>
      </c>
      <c r="F169" s="59" t="s">
        <v>130</v>
      </c>
      <c r="G169" s="59">
        <v>1</v>
      </c>
      <c r="H169" s="66" t="s">
        <v>896</v>
      </c>
      <c r="I169" s="67">
        <v>0.76</v>
      </c>
      <c r="J169" s="68">
        <v>122.6</v>
      </c>
    </row>
    <row r="170" spans="1:10">
      <c r="A170" s="58" t="s">
        <v>450</v>
      </c>
      <c r="B170" s="39">
        <v>5057</v>
      </c>
      <c r="C170" s="59">
        <v>8</v>
      </c>
      <c r="D170" s="59" t="s">
        <v>713</v>
      </c>
      <c r="E170" s="59">
        <v>62</v>
      </c>
      <c r="F170" s="59" t="s">
        <v>130</v>
      </c>
      <c r="G170" s="59">
        <v>2</v>
      </c>
      <c r="H170" s="66" t="s">
        <v>897</v>
      </c>
      <c r="I170" s="67">
        <v>0.98</v>
      </c>
      <c r="J170" s="68">
        <v>123.36</v>
      </c>
    </row>
    <row r="171" spans="1:10">
      <c r="A171" s="58" t="s">
        <v>451</v>
      </c>
      <c r="B171" s="36">
        <v>5057</v>
      </c>
      <c r="C171" s="59">
        <v>8</v>
      </c>
      <c r="D171" s="59" t="s">
        <v>713</v>
      </c>
      <c r="E171" s="59">
        <v>62</v>
      </c>
      <c r="F171" s="59" t="s">
        <v>130</v>
      </c>
      <c r="G171" s="59">
        <v>3</v>
      </c>
      <c r="H171" s="66" t="s">
        <v>898</v>
      </c>
      <c r="I171" s="67">
        <v>0.73499999999999999</v>
      </c>
      <c r="J171" s="68">
        <v>124.34</v>
      </c>
    </row>
    <row r="172" spans="1:10">
      <c r="A172" s="58" t="s">
        <v>452</v>
      </c>
      <c r="B172" s="36">
        <v>5057</v>
      </c>
      <c r="C172" s="59">
        <v>8</v>
      </c>
      <c r="D172" s="59" t="s">
        <v>713</v>
      </c>
      <c r="E172" s="59">
        <v>62</v>
      </c>
      <c r="F172" s="59" t="s">
        <v>130</v>
      </c>
      <c r="G172" s="59">
        <v>4</v>
      </c>
      <c r="H172" s="66" t="s">
        <v>899</v>
      </c>
      <c r="I172" s="67">
        <v>0.69499999999999995</v>
      </c>
      <c r="J172" s="68">
        <v>125.075</v>
      </c>
    </row>
    <row r="173" spans="1:10">
      <c r="A173" s="58" t="s">
        <v>453</v>
      </c>
      <c r="B173" s="36">
        <v>5057</v>
      </c>
      <c r="C173" s="59">
        <v>8</v>
      </c>
      <c r="D173" s="59" t="s">
        <v>713</v>
      </c>
      <c r="E173" s="59">
        <v>63</v>
      </c>
      <c r="F173" s="59" t="s">
        <v>130</v>
      </c>
      <c r="G173" s="59">
        <v>1</v>
      </c>
      <c r="H173" s="66" t="s">
        <v>900</v>
      </c>
      <c r="I173" s="67">
        <v>0.57499999999999996</v>
      </c>
      <c r="J173" s="68">
        <v>125.6</v>
      </c>
    </row>
    <row r="174" spans="1:10">
      <c r="A174" s="58" t="s">
        <v>454</v>
      </c>
      <c r="B174" s="36">
        <v>5057</v>
      </c>
      <c r="C174" s="59">
        <v>8</v>
      </c>
      <c r="D174" s="59" t="s">
        <v>713</v>
      </c>
      <c r="E174" s="59">
        <v>63</v>
      </c>
      <c r="F174" s="59" t="s">
        <v>130</v>
      </c>
      <c r="G174" s="59">
        <v>2</v>
      </c>
      <c r="H174" s="66" t="s">
        <v>901</v>
      </c>
      <c r="I174" s="67">
        <v>0.74</v>
      </c>
      <c r="J174" s="68">
        <v>126.175</v>
      </c>
    </row>
    <row r="175" spans="1:10">
      <c r="A175" s="58" t="s">
        <v>455</v>
      </c>
      <c r="B175" s="36">
        <v>5057</v>
      </c>
      <c r="C175" s="59">
        <v>8</v>
      </c>
      <c r="D175" s="59" t="s">
        <v>713</v>
      </c>
      <c r="E175" s="59">
        <v>63</v>
      </c>
      <c r="F175" s="59" t="s">
        <v>130</v>
      </c>
      <c r="G175" s="59">
        <v>3</v>
      </c>
      <c r="H175" s="66" t="s">
        <v>902</v>
      </c>
      <c r="I175" s="67">
        <v>0.75</v>
      </c>
      <c r="J175" s="68">
        <v>126.91500000000001</v>
      </c>
    </row>
    <row r="176" spans="1:10">
      <c r="A176" s="58" t="s">
        <v>456</v>
      </c>
      <c r="B176" s="36">
        <v>5057</v>
      </c>
      <c r="C176" s="59">
        <v>8</v>
      </c>
      <c r="D176" s="59" t="s">
        <v>713</v>
      </c>
      <c r="E176" s="59">
        <v>63</v>
      </c>
      <c r="F176" s="59" t="s">
        <v>130</v>
      </c>
      <c r="G176" s="59">
        <v>4</v>
      </c>
      <c r="H176" s="66" t="s">
        <v>903</v>
      </c>
      <c r="I176" s="67">
        <v>0.93</v>
      </c>
      <c r="J176" s="68">
        <v>127.66500000000001</v>
      </c>
    </row>
    <row r="177" spans="1:10">
      <c r="A177" s="58" t="s">
        <v>457</v>
      </c>
      <c r="B177" s="36">
        <v>5057</v>
      </c>
      <c r="C177" s="59">
        <v>8</v>
      </c>
      <c r="D177" s="59" t="s">
        <v>713</v>
      </c>
      <c r="E177" s="59">
        <v>64</v>
      </c>
      <c r="F177" s="59" t="s">
        <v>130</v>
      </c>
      <c r="G177" s="59">
        <v>1</v>
      </c>
      <c r="H177" s="66" t="s">
        <v>904</v>
      </c>
      <c r="I177" s="67">
        <v>0.9</v>
      </c>
      <c r="J177" s="68">
        <v>128.6</v>
      </c>
    </row>
    <row r="178" spans="1:10">
      <c r="A178" s="58" t="s">
        <v>905</v>
      </c>
      <c r="B178" s="36">
        <v>5057</v>
      </c>
      <c r="C178" s="59">
        <v>8</v>
      </c>
      <c r="D178" s="59" t="s">
        <v>713</v>
      </c>
      <c r="E178" s="59">
        <v>64</v>
      </c>
      <c r="F178" s="59" t="s">
        <v>130</v>
      </c>
      <c r="G178" s="59">
        <v>2</v>
      </c>
      <c r="H178" s="66" t="s">
        <v>906</v>
      </c>
      <c r="I178" s="67">
        <v>0.9</v>
      </c>
      <c r="J178" s="68">
        <v>129.5</v>
      </c>
    </row>
    <row r="179" spans="1:10">
      <c r="A179" s="58" t="s">
        <v>458</v>
      </c>
      <c r="B179" s="36">
        <v>5057</v>
      </c>
      <c r="C179" s="59">
        <v>8</v>
      </c>
      <c r="D179" s="59" t="s">
        <v>713</v>
      </c>
      <c r="E179" s="59">
        <v>65</v>
      </c>
      <c r="F179" s="59" t="s">
        <v>130</v>
      </c>
      <c r="G179" s="59">
        <v>1</v>
      </c>
      <c r="H179" s="66" t="s">
        <v>907</v>
      </c>
      <c r="I179" s="67">
        <v>0.36</v>
      </c>
      <c r="J179" s="68">
        <v>130.30000000000001</v>
      </c>
    </row>
    <row r="180" spans="1:10">
      <c r="A180" s="58" t="s">
        <v>459</v>
      </c>
      <c r="B180" s="36">
        <v>5057</v>
      </c>
      <c r="C180" s="59">
        <v>8</v>
      </c>
      <c r="D180" s="59" t="s">
        <v>713</v>
      </c>
      <c r="E180" s="59">
        <v>65</v>
      </c>
      <c r="F180" s="59" t="s">
        <v>130</v>
      </c>
      <c r="G180" s="59">
        <v>2</v>
      </c>
      <c r="H180" s="66" t="s">
        <v>908</v>
      </c>
      <c r="I180" s="67">
        <v>0.92500000000000004</v>
      </c>
      <c r="J180" s="68">
        <v>130.66</v>
      </c>
    </row>
    <row r="181" spans="1:10">
      <c r="A181" s="58" t="s">
        <v>460</v>
      </c>
      <c r="B181" s="36">
        <v>5057</v>
      </c>
      <c r="C181" s="59">
        <v>8</v>
      </c>
      <c r="D181" s="59" t="s">
        <v>713</v>
      </c>
      <c r="E181" s="59">
        <v>66</v>
      </c>
      <c r="F181" s="59" t="s">
        <v>130</v>
      </c>
      <c r="G181" s="59">
        <v>1</v>
      </c>
      <c r="H181" s="66" t="s">
        <v>909</v>
      </c>
      <c r="I181" s="67">
        <v>0.81</v>
      </c>
      <c r="J181" s="68">
        <v>131.6</v>
      </c>
    </row>
    <row r="182" spans="1:10">
      <c r="A182" s="58" t="s">
        <v>461</v>
      </c>
      <c r="B182" s="36">
        <v>5057</v>
      </c>
      <c r="C182" s="59">
        <v>8</v>
      </c>
      <c r="D182" s="59" t="s">
        <v>713</v>
      </c>
      <c r="E182" s="59">
        <v>67</v>
      </c>
      <c r="F182" s="59" t="s">
        <v>130</v>
      </c>
      <c r="G182" s="59">
        <v>1</v>
      </c>
      <c r="H182" s="66" t="s">
        <v>910</v>
      </c>
      <c r="I182" s="67">
        <v>0.39</v>
      </c>
      <c r="J182" s="68">
        <v>131.6</v>
      </c>
    </row>
    <row r="183" spans="1:10">
      <c r="A183" s="58" t="s">
        <v>462</v>
      </c>
      <c r="B183" s="39">
        <v>5057</v>
      </c>
      <c r="C183" s="59">
        <v>8</v>
      </c>
      <c r="D183" s="59" t="s">
        <v>713</v>
      </c>
      <c r="E183" s="59">
        <v>67</v>
      </c>
      <c r="F183" s="59" t="s">
        <v>130</v>
      </c>
      <c r="G183" s="59">
        <v>2</v>
      </c>
      <c r="H183" s="66" t="s">
        <v>911</v>
      </c>
      <c r="I183" s="67">
        <v>0.90500000000000003</v>
      </c>
      <c r="J183" s="68">
        <v>132.41</v>
      </c>
    </row>
    <row r="184" spans="1:10">
      <c r="A184" s="58" t="s">
        <v>463</v>
      </c>
      <c r="B184" s="36">
        <v>5057</v>
      </c>
      <c r="C184" s="59">
        <v>8</v>
      </c>
      <c r="D184" s="59" t="s">
        <v>713</v>
      </c>
      <c r="E184" s="59">
        <v>67</v>
      </c>
      <c r="F184" s="59" t="s">
        <v>130</v>
      </c>
      <c r="G184" s="59">
        <v>3</v>
      </c>
      <c r="H184" s="66" t="s">
        <v>912</v>
      </c>
      <c r="I184" s="67">
        <v>0.97</v>
      </c>
      <c r="J184" s="68">
        <v>133.315</v>
      </c>
    </row>
    <row r="185" spans="1:10">
      <c r="A185" s="58" t="s">
        <v>913</v>
      </c>
      <c r="B185" s="36">
        <v>5057</v>
      </c>
      <c r="C185" s="59">
        <v>8</v>
      </c>
      <c r="D185" s="59" t="s">
        <v>713</v>
      </c>
      <c r="E185" s="59">
        <v>67</v>
      </c>
      <c r="F185" s="59" t="s">
        <v>130</v>
      </c>
      <c r="G185" s="59">
        <v>4</v>
      </c>
      <c r="H185" s="66" t="s">
        <v>914</v>
      </c>
      <c r="I185" s="67">
        <v>0.44</v>
      </c>
      <c r="J185" s="68">
        <v>134.285</v>
      </c>
    </row>
    <row r="186" spans="1:10">
      <c r="A186" s="58" t="s">
        <v>464</v>
      </c>
      <c r="B186" s="36">
        <v>5057</v>
      </c>
      <c r="C186" s="59">
        <v>8</v>
      </c>
      <c r="D186" s="59" t="s">
        <v>713</v>
      </c>
      <c r="E186" s="59">
        <v>68</v>
      </c>
      <c r="F186" s="59" t="s">
        <v>130</v>
      </c>
      <c r="G186" s="59">
        <v>1</v>
      </c>
      <c r="H186" s="66" t="s">
        <v>915</v>
      </c>
      <c r="I186" s="67">
        <v>0.93</v>
      </c>
      <c r="J186" s="68">
        <v>134.6</v>
      </c>
    </row>
    <row r="187" spans="1:10">
      <c r="A187" s="58" t="s">
        <v>465</v>
      </c>
      <c r="B187" s="36">
        <v>5057</v>
      </c>
      <c r="C187" s="59">
        <v>8</v>
      </c>
      <c r="D187" s="59" t="s">
        <v>713</v>
      </c>
      <c r="E187" s="59">
        <v>68</v>
      </c>
      <c r="F187" s="59" t="s">
        <v>130</v>
      </c>
      <c r="G187" s="59">
        <v>2</v>
      </c>
      <c r="H187" s="66" t="s">
        <v>916</v>
      </c>
      <c r="I187" s="67">
        <v>0.98499999999999999</v>
      </c>
      <c r="J187" s="68">
        <v>135.53</v>
      </c>
    </row>
    <row r="188" spans="1:10">
      <c r="A188" s="58" t="s">
        <v>917</v>
      </c>
      <c r="B188" s="36">
        <v>5057</v>
      </c>
      <c r="C188" s="59">
        <v>8</v>
      </c>
      <c r="D188" s="59" t="s">
        <v>713</v>
      </c>
      <c r="E188" s="59">
        <v>68</v>
      </c>
      <c r="F188" s="59" t="s">
        <v>130</v>
      </c>
      <c r="G188" s="59">
        <v>3</v>
      </c>
      <c r="H188" s="66" t="s">
        <v>918</v>
      </c>
      <c r="I188" s="67">
        <v>0.95</v>
      </c>
      <c r="J188" s="68">
        <v>136.51499999999999</v>
      </c>
    </row>
    <row r="189" spans="1:10">
      <c r="A189" s="58" t="s">
        <v>919</v>
      </c>
      <c r="B189" s="36">
        <v>5057</v>
      </c>
      <c r="C189" s="59">
        <v>8</v>
      </c>
      <c r="D189" s="59" t="s">
        <v>713</v>
      </c>
      <c r="E189" s="59">
        <v>68</v>
      </c>
      <c r="F189" s="59" t="s">
        <v>130</v>
      </c>
      <c r="G189" s="59">
        <v>4</v>
      </c>
      <c r="H189" s="66" t="s">
        <v>920</v>
      </c>
      <c r="I189" s="67">
        <v>0.23</v>
      </c>
      <c r="J189" s="68">
        <v>137.465</v>
      </c>
    </row>
    <row r="190" spans="1:10">
      <c r="A190" s="58" t="s">
        <v>466</v>
      </c>
      <c r="B190" s="36">
        <v>5057</v>
      </c>
      <c r="C190" s="59">
        <v>8</v>
      </c>
      <c r="D190" s="59" t="s">
        <v>713</v>
      </c>
      <c r="E190" s="59">
        <v>69</v>
      </c>
      <c r="F190" s="59" t="s">
        <v>130</v>
      </c>
      <c r="G190" s="59">
        <v>1</v>
      </c>
      <c r="H190" s="66" t="s">
        <v>921</v>
      </c>
      <c r="I190" s="67">
        <v>0.85499999999999998</v>
      </c>
      <c r="J190" s="68">
        <v>137.6</v>
      </c>
    </row>
    <row r="191" spans="1:10">
      <c r="A191" s="58" t="s">
        <v>467</v>
      </c>
      <c r="B191" s="36">
        <v>5057</v>
      </c>
      <c r="C191" s="59">
        <v>8</v>
      </c>
      <c r="D191" s="59" t="s">
        <v>713</v>
      </c>
      <c r="E191" s="59">
        <v>69</v>
      </c>
      <c r="F191" s="59" t="s">
        <v>130</v>
      </c>
      <c r="G191" s="59">
        <v>2</v>
      </c>
      <c r="H191" s="66" t="s">
        <v>922</v>
      </c>
      <c r="I191" s="67">
        <v>0.63</v>
      </c>
      <c r="J191" s="68">
        <v>138.45500000000001</v>
      </c>
    </row>
    <row r="192" spans="1:10">
      <c r="A192" s="58" t="s">
        <v>468</v>
      </c>
      <c r="B192" s="36">
        <v>5057</v>
      </c>
      <c r="C192" s="59">
        <v>8</v>
      </c>
      <c r="D192" s="59" t="s">
        <v>713</v>
      </c>
      <c r="E192" s="59">
        <v>69</v>
      </c>
      <c r="F192" s="59" t="s">
        <v>130</v>
      </c>
      <c r="G192" s="59">
        <v>3</v>
      </c>
      <c r="H192" s="66" t="s">
        <v>923</v>
      </c>
      <c r="I192" s="67">
        <v>0.93</v>
      </c>
      <c r="J192" s="68">
        <v>139.08500000000001</v>
      </c>
    </row>
    <row r="193" spans="1:10">
      <c r="A193" s="58" t="s">
        <v>924</v>
      </c>
      <c r="B193" s="36">
        <v>5057</v>
      </c>
      <c r="C193" s="59">
        <v>8</v>
      </c>
      <c r="D193" s="59" t="s">
        <v>713</v>
      </c>
      <c r="E193" s="59">
        <v>69</v>
      </c>
      <c r="F193" s="59" t="s">
        <v>130</v>
      </c>
      <c r="G193" s="59">
        <v>4</v>
      </c>
      <c r="H193" s="66" t="s">
        <v>925</v>
      </c>
      <c r="I193" s="67">
        <v>0.68500000000000005</v>
      </c>
      <c r="J193" s="68">
        <v>140.01499999999999</v>
      </c>
    </row>
    <row r="194" spans="1:10">
      <c r="A194" s="58" t="s">
        <v>469</v>
      </c>
      <c r="B194" s="36">
        <v>5057</v>
      </c>
      <c r="C194" s="59">
        <v>8</v>
      </c>
      <c r="D194" s="59" t="s">
        <v>713</v>
      </c>
      <c r="E194" s="59">
        <v>70</v>
      </c>
      <c r="F194" s="59" t="s">
        <v>130</v>
      </c>
      <c r="G194" s="59">
        <v>1</v>
      </c>
      <c r="H194" s="66" t="s">
        <v>926</v>
      </c>
      <c r="I194" s="67">
        <v>0.91500000000000004</v>
      </c>
      <c r="J194" s="68">
        <v>140.6</v>
      </c>
    </row>
    <row r="195" spans="1:10">
      <c r="A195" s="58" t="s">
        <v>470</v>
      </c>
      <c r="B195" s="39">
        <v>5057</v>
      </c>
      <c r="C195" s="59">
        <v>8</v>
      </c>
      <c r="D195" s="59" t="s">
        <v>713</v>
      </c>
      <c r="E195" s="59">
        <v>70</v>
      </c>
      <c r="F195" s="59" t="s">
        <v>130</v>
      </c>
      <c r="G195" s="59">
        <v>2</v>
      </c>
      <c r="H195" s="66" t="s">
        <v>927</v>
      </c>
      <c r="I195" s="67">
        <v>0.93</v>
      </c>
      <c r="J195" s="68">
        <v>141.51499999999999</v>
      </c>
    </row>
    <row r="196" spans="1:10">
      <c r="A196" s="58" t="s">
        <v>928</v>
      </c>
      <c r="B196" s="39">
        <v>5057</v>
      </c>
      <c r="C196" s="59">
        <v>8</v>
      </c>
      <c r="D196" s="59" t="s">
        <v>713</v>
      </c>
      <c r="E196" s="59">
        <v>70</v>
      </c>
      <c r="F196" s="59" t="s">
        <v>130</v>
      </c>
      <c r="G196" s="59">
        <v>3</v>
      </c>
      <c r="H196" s="66" t="s">
        <v>929</v>
      </c>
      <c r="I196" s="67">
        <v>0.65500000000000003</v>
      </c>
      <c r="J196" s="68">
        <v>142.44499999999999</v>
      </c>
    </row>
    <row r="197" spans="1:10">
      <c r="A197" s="58" t="s">
        <v>930</v>
      </c>
      <c r="B197" s="36">
        <v>5057</v>
      </c>
      <c r="C197" s="59">
        <v>8</v>
      </c>
      <c r="D197" s="59" t="s">
        <v>713</v>
      </c>
      <c r="E197" s="59">
        <v>70</v>
      </c>
      <c r="F197" s="59" t="s">
        <v>130</v>
      </c>
      <c r="G197" s="59">
        <v>4</v>
      </c>
      <c r="H197" s="66" t="s">
        <v>931</v>
      </c>
      <c r="I197" s="67">
        <v>0.56000000000000005</v>
      </c>
      <c r="J197" s="68">
        <v>143.1</v>
      </c>
    </row>
    <row r="198" spans="1:10">
      <c r="A198" s="58" t="s">
        <v>471</v>
      </c>
      <c r="B198" s="39">
        <v>5057</v>
      </c>
      <c r="C198" s="59">
        <v>8</v>
      </c>
      <c r="D198" s="59" t="s">
        <v>713</v>
      </c>
      <c r="E198" s="59">
        <v>71</v>
      </c>
      <c r="F198" s="59" t="s">
        <v>130</v>
      </c>
      <c r="G198" s="59">
        <v>1</v>
      </c>
      <c r="H198" s="66" t="s">
        <v>932</v>
      </c>
      <c r="I198" s="67">
        <v>0.7</v>
      </c>
      <c r="J198" s="68">
        <v>143.6</v>
      </c>
    </row>
    <row r="199" spans="1:10">
      <c r="A199" s="58" t="s">
        <v>472</v>
      </c>
      <c r="B199" s="36">
        <v>5057</v>
      </c>
      <c r="C199" s="59">
        <v>8</v>
      </c>
      <c r="D199" s="59" t="s">
        <v>713</v>
      </c>
      <c r="E199" s="59">
        <v>71</v>
      </c>
      <c r="F199" s="59" t="s">
        <v>130</v>
      </c>
      <c r="G199" s="59">
        <v>2</v>
      </c>
      <c r="H199" s="66" t="s">
        <v>933</v>
      </c>
      <c r="I199" s="67">
        <v>0.77</v>
      </c>
      <c r="J199" s="68">
        <v>144.30000000000001</v>
      </c>
    </row>
    <row r="200" spans="1:10">
      <c r="A200" s="58" t="s">
        <v>934</v>
      </c>
      <c r="B200" s="36">
        <v>5057</v>
      </c>
      <c r="C200" s="59">
        <v>8</v>
      </c>
      <c r="D200" s="59" t="s">
        <v>713</v>
      </c>
      <c r="E200" s="59">
        <v>71</v>
      </c>
      <c r="F200" s="59" t="s">
        <v>130</v>
      </c>
      <c r="G200" s="59">
        <v>3</v>
      </c>
      <c r="H200" s="66" t="s">
        <v>935</v>
      </c>
      <c r="I200" s="67">
        <v>0.85</v>
      </c>
      <c r="J200" s="68">
        <v>145.07</v>
      </c>
    </row>
    <row r="201" spans="1:10">
      <c r="A201" s="58" t="s">
        <v>936</v>
      </c>
      <c r="B201" s="36">
        <v>5057</v>
      </c>
      <c r="C201" s="59">
        <v>8</v>
      </c>
      <c r="D201" s="59" t="s">
        <v>713</v>
      </c>
      <c r="E201" s="59">
        <v>71</v>
      </c>
      <c r="F201" s="59" t="s">
        <v>130</v>
      </c>
      <c r="G201" s="59">
        <v>4</v>
      </c>
      <c r="H201" s="66" t="s">
        <v>937</v>
      </c>
      <c r="I201" s="67">
        <v>0.78</v>
      </c>
      <c r="J201" s="68">
        <v>145.91999999999999</v>
      </c>
    </row>
    <row r="202" spans="1:10">
      <c r="A202" s="58" t="s">
        <v>473</v>
      </c>
      <c r="B202" s="36">
        <v>5057</v>
      </c>
      <c r="C202" s="59">
        <v>8</v>
      </c>
      <c r="D202" s="59" t="s">
        <v>713</v>
      </c>
      <c r="E202" s="59">
        <v>72</v>
      </c>
      <c r="F202" s="59" t="s">
        <v>130</v>
      </c>
      <c r="G202" s="59">
        <v>1</v>
      </c>
      <c r="H202" s="66" t="s">
        <v>938</v>
      </c>
      <c r="I202" s="67">
        <v>0.83499999999999996</v>
      </c>
      <c r="J202" s="68">
        <v>146.6</v>
      </c>
    </row>
    <row r="203" spans="1:10">
      <c r="A203" s="58" t="s">
        <v>474</v>
      </c>
      <c r="B203" s="36">
        <v>5057</v>
      </c>
      <c r="C203" s="59">
        <v>8</v>
      </c>
      <c r="D203" s="59" t="s">
        <v>713</v>
      </c>
      <c r="E203" s="59">
        <v>72</v>
      </c>
      <c r="F203" s="59" t="s">
        <v>130</v>
      </c>
      <c r="G203" s="59">
        <v>2</v>
      </c>
      <c r="H203" s="66" t="s">
        <v>939</v>
      </c>
      <c r="I203" s="67">
        <v>0.64</v>
      </c>
      <c r="J203" s="68">
        <v>147.435</v>
      </c>
    </row>
    <row r="204" spans="1:10">
      <c r="A204" s="58" t="s">
        <v>475</v>
      </c>
      <c r="B204" s="36">
        <v>5057</v>
      </c>
      <c r="C204" s="59">
        <v>8</v>
      </c>
      <c r="D204" s="59" t="s">
        <v>713</v>
      </c>
      <c r="E204" s="59">
        <v>72</v>
      </c>
      <c r="F204" s="59" t="s">
        <v>130</v>
      </c>
      <c r="G204" s="59">
        <v>3</v>
      </c>
      <c r="H204" s="66" t="s">
        <v>940</v>
      </c>
      <c r="I204" s="67">
        <v>0.90500000000000003</v>
      </c>
      <c r="J204" s="68">
        <v>148.07499999999999</v>
      </c>
    </row>
    <row r="205" spans="1:10">
      <c r="A205" s="58" t="s">
        <v>941</v>
      </c>
      <c r="B205" s="36">
        <v>5057</v>
      </c>
      <c r="C205" s="59">
        <v>8</v>
      </c>
      <c r="D205" s="59" t="s">
        <v>713</v>
      </c>
      <c r="E205" s="59">
        <v>72</v>
      </c>
      <c r="F205" s="59" t="s">
        <v>130</v>
      </c>
      <c r="G205" s="59">
        <v>4</v>
      </c>
      <c r="H205" s="66" t="s">
        <v>942</v>
      </c>
      <c r="I205" s="67">
        <v>0.84499999999999997</v>
      </c>
      <c r="J205" s="68">
        <v>148.97999999999999</v>
      </c>
    </row>
    <row r="206" spans="1:10">
      <c r="A206" s="58" t="s">
        <v>943</v>
      </c>
      <c r="B206" s="36">
        <v>5057</v>
      </c>
      <c r="C206" s="59">
        <v>8</v>
      </c>
      <c r="D206" s="59" t="s">
        <v>713</v>
      </c>
      <c r="E206" s="59">
        <v>72</v>
      </c>
      <c r="F206" s="59" t="s">
        <v>130</v>
      </c>
      <c r="G206" s="59">
        <v>5</v>
      </c>
      <c r="H206" s="66" t="s">
        <v>944</v>
      </c>
      <c r="I206" s="67">
        <v>0.29499999999999998</v>
      </c>
      <c r="J206" s="68">
        <v>149.82499999999999</v>
      </c>
    </row>
    <row r="207" spans="1:10">
      <c r="A207" s="58" t="s">
        <v>476</v>
      </c>
      <c r="B207" s="36">
        <v>5057</v>
      </c>
      <c r="C207" s="59">
        <v>8</v>
      </c>
      <c r="D207" s="59" t="s">
        <v>713</v>
      </c>
      <c r="E207" s="59">
        <v>73</v>
      </c>
      <c r="F207" s="59" t="s">
        <v>130</v>
      </c>
      <c r="G207" s="59">
        <v>1</v>
      </c>
      <c r="H207" s="66" t="s">
        <v>945</v>
      </c>
      <c r="I207" s="67">
        <v>0.85499999999999998</v>
      </c>
      <c r="J207" s="68">
        <v>149.6</v>
      </c>
    </row>
    <row r="208" spans="1:10">
      <c r="A208" s="58" t="s">
        <v>477</v>
      </c>
      <c r="B208" s="36">
        <v>5057</v>
      </c>
      <c r="C208" s="59">
        <v>8</v>
      </c>
      <c r="D208" s="59" t="s">
        <v>713</v>
      </c>
      <c r="E208" s="59">
        <v>73</v>
      </c>
      <c r="F208" s="59" t="s">
        <v>130</v>
      </c>
      <c r="G208" s="59">
        <v>2</v>
      </c>
      <c r="H208" s="66" t="s">
        <v>946</v>
      </c>
      <c r="I208" s="67">
        <v>0.82499999999999996</v>
      </c>
      <c r="J208" s="68">
        <v>150.45500000000001</v>
      </c>
    </row>
    <row r="209" spans="1:10">
      <c r="A209" s="58" t="s">
        <v>478</v>
      </c>
      <c r="B209" s="36">
        <v>5057</v>
      </c>
      <c r="C209" s="59">
        <v>8</v>
      </c>
      <c r="D209" s="59" t="s">
        <v>713</v>
      </c>
      <c r="E209" s="59">
        <v>73</v>
      </c>
      <c r="F209" s="59" t="s">
        <v>130</v>
      </c>
      <c r="G209" s="59">
        <v>3</v>
      </c>
      <c r="H209" s="66" t="s">
        <v>947</v>
      </c>
      <c r="I209" s="67">
        <v>0.92500000000000004</v>
      </c>
      <c r="J209" s="68">
        <v>151.28</v>
      </c>
    </row>
    <row r="210" spans="1:10">
      <c r="A210" s="58" t="s">
        <v>479</v>
      </c>
      <c r="B210" s="39">
        <v>5057</v>
      </c>
      <c r="C210" s="59">
        <v>8</v>
      </c>
      <c r="D210" s="59" t="s">
        <v>713</v>
      </c>
      <c r="E210" s="59">
        <v>73</v>
      </c>
      <c r="F210" s="59" t="s">
        <v>130</v>
      </c>
      <c r="G210" s="59">
        <v>4</v>
      </c>
      <c r="H210" s="66" t="s">
        <v>948</v>
      </c>
      <c r="I210" s="67">
        <v>0.63500000000000001</v>
      </c>
      <c r="J210" s="68">
        <v>152.20500000000001</v>
      </c>
    </row>
    <row r="211" spans="1:10">
      <c r="A211" s="58" t="s">
        <v>480</v>
      </c>
      <c r="B211" s="39">
        <v>5057</v>
      </c>
      <c r="C211" s="59">
        <v>8</v>
      </c>
      <c r="D211" s="59" t="s">
        <v>713</v>
      </c>
      <c r="E211" s="59">
        <v>74</v>
      </c>
      <c r="F211" s="59" t="s">
        <v>130</v>
      </c>
      <c r="G211" s="59">
        <v>1</v>
      </c>
      <c r="H211" s="66" t="s">
        <v>949</v>
      </c>
      <c r="I211" s="67">
        <v>0.82499999999999996</v>
      </c>
      <c r="J211" s="68">
        <v>152.6</v>
      </c>
    </row>
    <row r="212" spans="1:10">
      <c r="A212" s="58" t="s">
        <v>950</v>
      </c>
      <c r="B212" s="36">
        <v>5057</v>
      </c>
      <c r="C212" s="59">
        <v>8</v>
      </c>
      <c r="D212" s="59" t="s">
        <v>713</v>
      </c>
      <c r="E212" s="59">
        <v>74</v>
      </c>
      <c r="F212" s="59" t="s">
        <v>130</v>
      </c>
      <c r="G212" s="59">
        <v>2</v>
      </c>
      <c r="H212" s="66" t="s">
        <v>951</v>
      </c>
      <c r="I212" s="67">
        <v>0.48</v>
      </c>
      <c r="J212" s="68">
        <v>153.42500000000001</v>
      </c>
    </row>
    <row r="213" spans="1:10">
      <c r="A213" s="58" t="s">
        <v>952</v>
      </c>
      <c r="B213" s="39">
        <v>5057</v>
      </c>
      <c r="C213" s="59">
        <v>8</v>
      </c>
      <c r="D213" s="59" t="s">
        <v>713</v>
      </c>
      <c r="E213" s="59">
        <v>74</v>
      </c>
      <c r="F213" s="59" t="s">
        <v>130</v>
      </c>
      <c r="G213" s="59">
        <v>3</v>
      </c>
      <c r="H213" s="66" t="s">
        <v>953</v>
      </c>
      <c r="I213" s="67">
        <v>0.85</v>
      </c>
      <c r="J213" s="68">
        <v>153.905</v>
      </c>
    </row>
    <row r="214" spans="1:10">
      <c r="A214" s="58" t="s">
        <v>954</v>
      </c>
      <c r="B214" s="36">
        <v>5057</v>
      </c>
      <c r="C214" s="59">
        <v>8</v>
      </c>
      <c r="D214" s="59" t="s">
        <v>713</v>
      </c>
      <c r="E214" s="59">
        <v>74</v>
      </c>
      <c r="F214" s="59" t="s">
        <v>130</v>
      </c>
      <c r="G214" s="59">
        <v>4</v>
      </c>
      <c r="H214" s="66" t="s">
        <v>955</v>
      </c>
      <c r="I214" s="67">
        <v>0.93</v>
      </c>
      <c r="J214" s="68">
        <v>154.755</v>
      </c>
    </row>
    <row r="215" spans="1:10">
      <c r="A215" s="58" t="s">
        <v>481</v>
      </c>
      <c r="B215" s="36">
        <v>5057</v>
      </c>
      <c r="C215" s="59">
        <v>8</v>
      </c>
      <c r="D215" s="59" t="s">
        <v>713</v>
      </c>
      <c r="E215" s="59">
        <v>75</v>
      </c>
      <c r="F215" s="59" t="s">
        <v>130</v>
      </c>
      <c r="G215" s="59">
        <v>1</v>
      </c>
      <c r="H215" s="66" t="s">
        <v>956</v>
      </c>
      <c r="I215" s="67">
        <v>0.72499999999999998</v>
      </c>
      <c r="J215" s="68">
        <v>155.6</v>
      </c>
    </row>
    <row r="216" spans="1:10">
      <c r="A216" s="58" t="s">
        <v>482</v>
      </c>
      <c r="B216" s="36">
        <v>5057</v>
      </c>
      <c r="C216" s="59">
        <v>8</v>
      </c>
      <c r="D216" s="59" t="s">
        <v>713</v>
      </c>
      <c r="E216" s="59">
        <v>75</v>
      </c>
      <c r="F216" s="59" t="s">
        <v>130</v>
      </c>
      <c r="G216" s="59">
        <v>2</v>
      </c>
      <c r="H216" s="66" t="s">
        <v>957</v>
      </c>
      <c r="I216" s="67">
        <v>0.755</v>
      </c>
      <c r="J216" s="68">
        <v>156.32499999999999</v>
      </c>
    </row>
    <row r="217" spans="1:10">
      <c r="A217" s="58" t="s">
        <v>483</v>
      </c>
      <c r="B217" s="39">
        <v>5057</v>
      </c>
      <c r="C217" s="59">
        <v>8</v>
      </c>
      <c r="D217" s="59" t="s">
        <v>713</v>
      </c>
      <c r="E217" s="59">
        <v>75</v>
      </c>
      <c r="F217" s="59" t="s">
        <v>130</v>
      </c>
      <c r="G217" s="59">
        <v>3</v>
      </c>
      <c r="H217" s="66" t="s">
        <v>958</v>
      </c>
      <c r="I217" s="67">
        <v>0.96</v>
      </c>
      <c r="J217" s="68">
        <v>157.08000000000001</v>
      </c>
    </row>
    <row r="218" spans="1:10">
      <c r="A218" s="58" t="s">
        <v>484</v>
      </c>
      <c r="B218" s="36">
        <v>5057</v>
      </c>
      <c r="C218" s="59">
        <v>8</v>
      </c>
      <c r="D218" s="59" t="s">
        <v>713</v>
      </c>
      <c r="E218" s="59">
        <v>75</v>
      </c>
      <c r="F218" s="59" t="s">
        <v>130</v>
      </c>
      <c r="G218" s="59">
        <v>4</v>
      </c>
      <c r="H218" s="66" t="s">
        <v>959</v>
      </c>
      <c r="I218" s="67">
        <v>0.71499999999999997</v>
      </c>
      <c r="J218" s="68">
        <v>158.04</v>
      </c>
    </row>
    <row r="219" spans="1:10">
      <c r="A219" s="58" t="s">
        <v>485</v>
      </c>
      <c r="B219" s="36">
        <v>5057</v>
      </c>
      <c r="C219" s="59">
        <v>8</v>
      </c>
      <c r="D219" s="59" t="s">
        <v>713</v>
      </c>
      <c r="E219" s="59">
        <v>76</v>
      </c>
      <c r="F219" s="59" t="s">
        <v>130</v>
      </c>
      <c r="G219" s="59">
        <v>1</v>
      </c>
      <c r="H219" s="66" t="s">
        <v>960</v>
      </c>
      <c r="I219" s="67">
        <v>0.9</v>
      </c>
      <c r="J219" s="68">
        <v>158.6</v>
      </c>
    </row>
    <row r="220" spans="1:10">
      <c r="A220" s="58" t="s">
        <v>486</v>
      </c>
      <c r="B220" s="36">
        <v>5057</v>
      </c>
      <c r="C220" s="59">
        <v>8</v>
      </c>
      <c r="D220" s="59" t="s">
        <v>713</v>
      </c>
      <c r="E220" s="59">
        <v>76</v>
      </c>
      <c r="F220" s="59" t="s">
        <v>130</v>
      </c>
      <c r="G220" s="59">
        <v>2</v>
      </c>
      <c r="H220" s="66" t="s">
        <v>961</v>
      </c>
      <c r="I220" s="67">
        <v>0.61499999999999999</v>
      </c>
      <c r="J220" s="68">
        <v>159.5</v>
      </c>
    </row>
    <row r="221" spans="1:10">
      <c r="A221" s="58" t="s">
        <v>487</v>
      </c>
      <c r="B221" s="39">
        <v>5057</v>
      </c>
      <c r="C221" s="59">
        <v>8</v>
      </c>
      <c r="D221" s="59" t="s">
        <v>713</v>
      </c>
      <c r="E221" s="59">
        <v>76</v>
      </c>
      <c r="F221" s="59" t="s">
        <v>130</v>
      </c>
      <c r="G221" s="59">
        <v>3</v>
      </c>
      <c r="H221" s="66" t="s">
        <v>962</v>
      </c>
      <c r="I221" s="67">
        <v>0.80500000000000005</v>
      </c>
      <c r="J221" s="68">
        <v>160.11500000000001</v>
      </c>
    </row>
    <row r="222" spans="1:10">
      <c r="A222" s="58" t="s">
        <v>488</v>
      </c>
      <c r="B222" s="36">
        <v>5057</v>
      </c>
      <c r="C222" s="59">
        <v>8</v>
      </c>
      <c r="D222" s="59" t="s">
        <v>713</v>
      </c>
      <c r="E222" s="59">
        <v>76</v>
      </c>
      <c r="F222" s="59" t="s">
        <v>130</v>
      </c>
      <c r="G222" s="59">
        <v>4</v>
      </c>
      <c r="H222" s="66" t="s">
        <v>963</v>
      </c>
      <c r="I222" s="67">
        <v>0.82499999999999996</v>
      </c>
      <c r="J222" s="68">
        <v>160.91999999999999</v>
      </c>
    </row>
    <row r="223" spans="1:10">
      <c r="A223" s="58" t="s">
        <v>489</v>
      </c>
      <c r="B223" s="39">
        <v>5057</v>
      </c>
      <c r="C223" s="59">
        <v>8</v>
      </c>
      <c r="D223" s="59" t="s">
        <v>713</v>
      </c>
      <c r="E223" s="59">
        <v>77</v>
      </c>
      <c r="F223" s="59" t="s">
        <v>130</v>
      </c>
      <c r="G223" s="59">
        <v>1</v>
      </c>
      <c r="H223" s="66" t="s">
        <v>964</v>
      </c>
      <c r="I223" s="67">
        <v>0.72</v>
      </c>
      <c r="J223" s="68">
        <v>161.6</v>
      </c>
    </row>
    <row r="224" spans="1:10">
      <c r="A224" s="58" t="s">
        <v>490</v>
      </c>
      <c r="B224" s="36">
        <v>5057</v>
      </c>
      <c r="C224" s="59">
        <v>8</v>
      </c>
      <c r="D224" s="59" t="s">
        <v>713</v>
      </c>
      <c r="E224" s="59">
        <v>77</v>
      </c>
      <c r="F224" s="59" t="s">
        <v>130</v>
      </c>
      <c r="G224" s="59">
        <v>2</v>
      </c>
      <c r="H224" s="66" t="s">
        <v>965</v>
      </c>
      <c r="I224" s="67">
        <v>0.65</v>
      </c>
      <c r="J224" s="68">
        <v>162.32</v>
      </c>
    </row>
    <row r="225" spans="1:10">
      <c r="A225" s="58" t="s">
        <v>966</v>
      </c>
      <c r="B225" s="39">
        <v>5057</v>
      </c>
      <c r="C225" s="59">
        <v>8</v>
      </c>
      <c r="D225" s="59" t="s">
        <v>713</v>
      </c>
      <c r="E225" s="59">
        <v>77</v>
      </c>
      <c r="F225" s="59" t="s">
        <v>130</v>
      </c>
      <c r="G225" s="59">
        <v>3</v>
      </c>
      <c r="H225" s="66" t="s">
        <v>967</v>
      </c>
      <c r="I225" s="67">
        <v>0.95</v>
      </c>
      <c r="J225" s="68">
        <v>162.97</v>
      </c>
    </row>
    <row r="226" spans="1:10">
      <c r="A226" s="58" t="s">
        <v>968</v>
      </c>
      <c r="B226" s="36">
        <v>5057</v>
      </c>
      <c r="C226" s="59">
        <v>8</v>
      </c>
      <c r="D226" s="59" t="s">
        <v>713</v>
      </c>
      <c r="E226" s="59">
        <v>77</v>
      </c>
      <c r="F226" s="59" t="s">
        <v>130</v>
      </c>
      <c r="G226" s="59">
        <v>4</v>
      </c>
      <c r="H226" s="66" t="s">
        <v>969</v>
      </c>
      <c r="I226" s="67">
        <v>0.81499999999999995</v>
      </c>
      <c r="J226" s="68">
        <v>163.92</v>
      </c>
    </row>
    <row r="227" spans="1:10">
      <c r="A227" s="58" t="s">
        <v>491</v>
      </c>
      <c r="B227" s="36">
        <v>5057</v>
      </c>
      <c r="C227" s="59">
        <v>8</v>
      </c>
      <c r="D227" s="59" t="s">
        <v>713</v>
      </c>
      <c r="E227" s="59">
        <v>78</v>
      </c>
      <c r="F227" s="59" t="s">
        <v>130</v>
      </c>
      <c r="G227" s="59">
        <v>1</v>
      </c>
      <c r="H227" s="66" t="s">
        <v>970</v>
      </c>
      <c r="I227" s="67">
        <v>0.72</v>
      </c>
      <c r="J227" s="68">
        <v>164.6</v>
      </c>
    </row>
    <row r="228" spans="1:10">
      <c r="A228" s="58" t="s">
        <v>492</v>
      </c>
      <c r="B228" s="36">
        <v>5057</v>
      </c>
      <c r="C228" s="59">
        <v>8</v>
      </c>
      <c r="D228" s="59" t="s">
        <v>713</v>
      </c>
      <c r="E228" s="59">
        <v>78</v>
      </c>
      <c r="F228" s="59" t="s">
        <v>130</v>
      </c>
      <c r="G228" s="59">
        <v>2</v>
      </c>
      <c r="H228" s="66" t="s">
        <v>971</v>
      </c>
      <c r="I228" s="67">
        <v>0.93</v>
      </c>
      <c r="J228" s="68">
        <v>165.32</v>
      </c>
    </row>
    <row r="229" spans="1:10">
      <c r="A229" s="58" t="s">
        <v>972</v>
      </c>
      <c r="B229" s="36">
        <v>5057</v>
      </c>
      <c r="C229" s="59">
        <v>8</v>
      </c>
      <c r="D229" s="59" t="s">
        <v>713</v>
      </c>
      <c r="E229" s="59">
        <v>78</v>
      </c>
      <c r="F229" s="59" t="s">
        <v>130</v>
      </c>
      <c r="G229" s="59">
        <v>3</v>
      </c>
      <c r="H229" s="66" t="s">
        <v>973</v>
      </c>
      <c r="I229" s="67">
        <v>0.76500000000000001</v>
      </c>
      <c r="J229" s="68">
        <v>166.25</v>
      </c>
    </row>
    <row r="230" spans="1:10">
      <c r="A230" s="58" t="s">
        <v>493</v>
      </c>
      <c r="B230" s="36">
        <v>5057</v>
      </c>
      <c r="C230" s="59">
        <v>8</v>
      </c>
      <c r="D230" s="59" t="s">
        <v>713</v>
      </c>
      <c r="E230" s="59">
        <v>79</v>
      </c>
      <c r="F230" s="59" t="s">
        <v>130</v>
      </c>
      <c r="G230" s="59">
        <v>1</v>
      </c>
      <c r="H230" s="66" t="s">
        <v>974</v>
      </c>
      <c r="I230" s="67">
        <v>0.8</v>
      </c>
      <c r="J230" s="68">
        <v>166.9</v>
      </c>
    </row>
    <row r="231" spans="1:10">
      <c r="A231" s="58" t="s">
        <v>494</v>
      </c>
      <c r="B231" s="36">
        <v>5057</v>
      </c>
      <c r="C231" s="59">
        <v>8</v>
      </c>
      <c r="D231" s="59" t="s">
        <v>713</v>
      </c>
      <c r="E231" s="59">
        <v>80</v>
      </c>
      <c r="F231" s="59" t="s">
        <v>130</v>
      </c>
      <c r="G231" s="59">
        <v>1</v>
      </c>
      <c r="H231" s="66" t="s">
        <v>975</v>
      </c>
      <c r="I231" s="67">
        <v>0.55000000000000004</v>
      </c>
      <c r="J231" s="68">
        <v>167.6</v>
      </c>
    </row>
    <row r="232" spans="1:10">
      <c r="A232" s="58" t="s">
        <v>495</v>
      </c>
      <c r="B232" s="36">
        <v>5057</v>
      </c>
      <c r="C232" s="59">
        <v>8</v>
      </c>
      <c r="D232" s="59" t="s">
        <v>713</v>
      </c>
      <c r="E232" s="59">
        <v>80</v>
      </c>
      <c r="F232" s="59" t="s">
        <v>130</v>
      </c>
      <c r="G232" s="59">
        <v>2</v>
      </c>
      <c r="H232" s="66" t="s">
        <v>976</v>
      </c>
      <c r="I232" s="67">
        <v>0.64500000000000002</v>
      </c>
      <c r="J232" s="68">
        <v>168.15</v>
      </c>
    </row>
    <row r="233" spans="1:10">
      <c r="A233" s="58" t="s">
        <v>496</v>
      </c>
      <c r="B233" s="36">
        <v>5057</v>
      </c>
      <c r="C233" s="59">
        <v>8</v>
      </c>
      <c r="D233" s="59" t="s">
        <v>713</v>
      </c>
      <c r="E233" s="59">
        <v>80</v>
      </c>
      <c r="F233" s="59" t="s">
        <v>130</v>
      </c>
      <c r="G233" s="59">
        <v>3</v>
      </c>
      <c r="H233" s="66" t="s">
        <v>977</v>
      </c>
      <c r="I233" s="67">
        <v>0.77500000000000002</v>
      </c>
      <c r="J233" s="68">
        <v>168.79499999999999</v>
      </c>
    </row>
    <row r="234" spans="1:10">
      <c r="A234" s="58" t="s">
        <v>497</v>
      </c>
      <c r="B234" s="36">
        <v>5057</v>
      </c>
      <c r="C234" s="59">
        <v>8</v>
      </c>
      <c r="D234" s="59" t="s">
        <v>713</v>
      </c>
      <c r="E234" s="59">
        <v>80</v>
      </c>
      <c r="F234" s="59" t="s">
        <v>130</v>
      </c>
      <c r="G234" s="59">
        <v>4</v>
      </c>
      <c r="H234" s="66" t="s">
        <v>978</v>
      </c>
      <c r="I234" s="67">
        <v>0.98</v>
      </c>
      <c r="J234" s="68">
        <v>169.57</v>
      </c>
    </row>
    <row r="235" spans="1:10">
      <c r="A235" s="58" t="s">
        <v>498</v>
      </c>
      <c r="B235" s="36">
        <v>5057</v>
      </c>
      <c r="C235" s="59">
        <v>8</v>
      </c>
      <c r="D235" s="59" t="s">
        <v>713</v>
      </c>
      <c r="E235" s="59">
        <v>81</v>
      </c>
      <c r="F235" s="59" t="s">
        <v>130</v>
      </c>
      <c r="G235" s="59">
        <v>1</v>
      </c>
      <c r="H235" s="66" t="s">
        <v>979</v>
      </c>
      <c r="I235" s="67">
        <v>0.85</v>
      </c>
      <c r="J235" s="68">
        <v>170.6</v>
      </c>
    </row>
    <row r="236" spans="1:10">
      <c r="A236" s="58" t="s">
        <v>980</v>
      </c>
      <c r="B236" s="36">
        <v>5057</v>
      </c>
      <c r="C236" s="59">
        <v>8</v>
      </c>
      <c r="D236" s="59" t="s">
        <v>713</v>
      </c>
      <c r="E236" s="59">
        <v>81</v>
      </c>
      <c r="F236" s="59" t="s">
        <v>130</v>
      </c>
      <c r="G236" s="59">
        <v>2</v>
      </c>
      <c r="H236" s="66" t="s">
        <v>981</v>
      </c>
      <c r="I236" s="67">
        <v>0.875</v>
      </c>
      <c r="J236" s="68">
        <v>171.45</v>
      </c>
    </row>
    <row r="237" spans="1:10">
      <c r="A237" s="58" t="s">
        <v>982</v>
      </c>
      <c r="B237" s="36">
        <v>5057</v>
      </c>
      <c r="C237" s="59">
        <v>8</v>
      </c>
      <c r="D237" s="59" t="s">
        <v>713</v>
      </c>
      <c r="E237" s="59">
        <v>81</v>
      </c>
      <c r="F237" s="59" t="s">
        <v>130</v>
      </c>
      <c r="G237" s="59">
        <v>3</v>
      </c>
      <c r="H237" s="66" t="s">
        <v>983</v>
      </c>
      <c r="I237" s="67">
        <v>0.68500000000000005</v>
      </c>
      <c r="J237" s="68">
        <v>172.32499999999999</v>
      </c>
    </row>
    <row r="238" spans="1:10">
      <c r="A238" s="58" t="s">
        <v>984</v>
      </c>
      <c r="B238" s="36">
        <v>5057</v>
      </c>
      <c r="C238" s="59">
        <v>8</v>
      </c>
      <c r="D238" s="59" t="s">
        <v>713</v>
      </c>
      <c r="E238" s="59">
        <v>81</v>
      </c>
      <c r="F238" s="59" t="s">
        <v>130</v>
      </c>
      <c r="G238" s="59">
        <v>4</v>
      </c>
      <c r="H238" s="66" t="s">
        <v>985</v>
      </c>
      <c r="I238" s="67">
        <v>0.61</v>
      </c>
      <c r="J238" s="68">
        <v>173.01</v>
      </c>
    </row>
    <row r="239" spans="1:10">
      <c r="A239" s="58" t="s">
        <v>499</v>
      </c>
      <c r="B239" s="36">
        <v>5057</v>
      </c>
      <c r="C239" s="59">
        <v>8</v>
      </c>
      <c r="D239" s="59" t="s">
        <v>713</v>
      </c>
      <c r="E239" s="59">
        <v>82</v>
      </c>
      <c r="F239" s="59" t="s">
        <v>130</v>
      </c>
      <c r="G239" s="59">
        <v>1</v>
      </c>
      <c r="H239" s="66" t="s">
        <v>986</v>
      </c>
      <c r="I239" s="67">
        <v>0.85499999999999998</v>
      </c>
      <c r="J239" s="68">
        <v>173.6</v>
      </c>
    </row>
    <row r="240" spans="1:10">
      <c r="A240" s="58" t="s">
        <v>500</v>
      </c>
      <c r="B240" s="36">
        <v>5057</v>
      </c>
      <c r="C240" s="59">
        <v>8</v>
      </c>
      <c r="D240" s="59" t="s">
        <v>713</v>
      </c>
      <c r="E240" s="59">
        <v>82</v>
      </c>
      <c r="F240" s="59" t="s">
        <v>130</v>
      </c>
      <c r="G240" s="59">
        <v>2</v>
      </c>
      <c r="H240" s="66" t="s">
        <v>987</v>
      </c>
      <c r="I240" s="67">
        <v>0.88500000000000001</v>
      </c>
      <c r="J240" s="68">
        <v>174.45500000000001</v>
      </c>
    </row>
    <row r="241" spans="1:10">
      <c r="A241" s="58" t="s">
        <v>988</v>
      </c>
      <c r="B241" s="36">
        <v>5057</v>
      </c>
      <c r="C241" s="59">
        <v>8</v>
      </c>
      <c r="D241" s="59" t="s">
        <v>713</v>
      </c>
      <c r="E241" s="59">
        <v>82</v>
      </c>
      <c r="F241" s="59" t="s">
        <v>130</v>
      </c>
      <c r="G241" s="59">
        <v>3</v>
      </c>
      <c r="H241" s="66" t="s">
        <v>989</v>
      </c>
      <c r="I241" s="67">
        <v>0.495</v>
      </c>
      <c r="J241" s="68">
        <v>175.34</v>
      </c>
    </row>
    <row r="242" spans="1:10">
      <c r="A242" s="58" t="s">
        <v>990</v>
      </c>
      <c r="B242" s="39">
        <v>5057</v>
      </c>
      <c r="C242" s="59">
        <v>8</v>
      </c>
      <c r="D242" s="59" t="s">
        <v>713</v>
      </c>
      <c r="E242" s="59">
        <v>82</v>
      </c>
      <c r="F242" s="59" t="s">
        <v>130</v>
      </c>
      <c r="G242" s="59">
        <v>4</v>
      </c>
      <c r="H242" s="66" t="s">
        <v>991</v>
      </c>
      <c r="I242" s="67">
        <v>0.92500000000000004</v>
      </c>
      <c r="J242" s="68">
        <v>175.83500000000001</v>
      </c>
    </row>
    <row r="243" spans="1:10">
      <c r="A243" s="58" t="s">
        <v>501</v>
      </c>
      <c r="B243" s="36">
        <v>5057</v>
      </c>
      <c r="C243" s="59">
        <v>8</v>
      </c>
      <c r="D243" s="59" t="s">
        <v>713</v>
      </c>
      <c r="E243" s="59">
        <v>83</v>
      </c>
      <c r="F243" s="59" t="s">
        <v>130</v>
      </c>
      <c r="G243" s="59">
        <v>1</v>
      </c>
      <c r="H243" s="66" t="s">
        <v>992</v>
      </c>
      <c r="I243" s="67">
        <v>0.73499999999999999</v>
      </c>
      <c r="J243" s="68">
        <v>176.6</v>
      </c>
    </row>
    <row r="244" spans="1:10">
      <c r="A244" s="58" t="s">
        <v>502</v>
      </c>
      <c r="B244" s="36">
        <v>5057</v>
      </c>
      <c r="C244" s="59">
        <v>8</v>
      </c>
      <c r="D244" s="59" t="s">
        <v>713</v>
      </c>
      <c r="E244" s="59">
        <v>83</v>
      </c>
      <c r="F244" s="59" t="s">
        <v>130</v>
      </c>
      <c r="G244" s="59">
        <v>2</v>
      </c>
      <c r="H244" s="66" t="s">
        <v>993</v>
      </c>
      <c r="I244" s="67">
        <v>0.75</v>
      </c>
      <c r="J244" s="68">
        <v>177.33500000000001</v>
      </c>
    </row>
    <row r="245" spans="1:10">
      <c r="A245" s="58" t="s">
        <v>994</v>
      </c>
      <c r="B245" s="36">
        <v>5057</v>
      </c>
      <c r="C245" s="59">
        <v>8</v>
      </c>
      <c r="D245" s="59" t="s">
        <v>713</v>
      </c>
      <c r="E245" s="59">
        <v>83</v>
      </c>
      <c r="F245" s="59" t="s">
        <v>130</v>
      </c>
      <c r="G245" s="59">
        <v>3</v>
      </c>
      <c r="H245" s="66" t="s">
        <v>995</v>
      </c>
      <c r="I245" s="67">
        <v>0.75</v>
      </c>
      <c r="J245" s="68">
        <v>178.08500000000001</v>
      </c>
    </row>
    <row r="246" spans="1:10">
      <c r="A246" s="58" t="s">
        <v>996</v>
      </c>
      <c r="B246" s="36">
        <v>5057</v>
      </c>
      <c r="C246" s="59">
        <v>8</v>
      </c>
      <c r="D246" s="59" t="s">
        <v>713</v>
      </c>
      <c r="E246" s="59">
        <v>83</v>
      </c>
      <c r="F246" s="59" t="s">
        <v>130</v>
      </c>
      <c r="G246" s="59">
        <v>4</v>
      </c>
      <c r="H246" s="66" t="s">
        <v>997</v>
      </c>
      <c r="I246" s="67">
        <v>0.79</v>
      </c>
      <c r="J246" s="68">
        <v>178.83500000000001</v>
      </c>
    </row>
    <row r="247" spans="1:10">
      <c r="A247" s="58" t="s">
        <v>503</v>
      </c>
      <c r="B247" s="36">
        <v>5057</v>
      </c>
      <c r="C247" s="59">
        <v>8</v>
      </c>
      <c r="D247" s="59" t="s">
        <v>713</v>
      </c>
      <c r="E247" s="59">
        <v>84</v>
      </c>
      <c r="F247" s="59" t="s">
        <v>130</v>
      </c>
      <c r="G247" s="59">
        <v>1</v>
      </c>
      <c r="H247" s="66" t="s">
        <v>998</v>
      </c>
      <c r="I247" s="67">
        <v>0.7</v>
      </c>
      <c r="J247" s="68">
        <v>179.6</v>
      </c>
    </row>
    <row r="248" spans="1:10">
      <c r="A248" s="58" t="s">
        <v>999</v>
      </c>
      <c r="B248" s="36">
        <v>5057</v>
      </c>
      <c r="C248" s="59">
        <v>8</v>
      </c>
      <c r="D248" s="59" t="s">
        <v>713</v>
      </c>
      <c r="E248" s="59">
        <v>84</v>
      </c>
      <c r="F248" s="59" t="s">
        <v>130</v>
      </c>
      <c r="G248" s="59">
        <v>2</v>
      </c>
      <c r="H248" s="66" t="s">
        <v>1000</v>
      </c>
      <c r="I248" s="67">
        <v>0.64</v>
      </c>
      <c r="J248" s="68">
        <v>180.3</v>
      </c>
    </row>
    <row r="249" spans="1:10">
      <c r="A249" s="58" t="s">
        <v>1001</v>
      </c>
      <c r="B249" s="36">
        <v>5057</v>
      </c>
      <c r="C249" s="59">
        <v>8</v>
      </c>
      <c r="D249" s="59" t="s">
        <v>713</v>
      </c>
      <c r="E249" s="59">
        <v>84</v>
      </c>
      <c r="F249" s="59" t="s">
        <v>130</v>
      </c>
      <c r="G249" s="59">
        <v>3</v>
      </c>
      <c r="H249" s="66" t="s">
        <v>1002</v>
      </c>
      <c r="I249" s="67">
        <v>0.91500000000000004</v>
      </c>
      <c r="J249" s="68">
        <v>180.94</v>
      </c>
    </row>
    <row r="250" spans="1:10">
      <c r="A250" s="58" t="s">
        <v>1003</v>
      </c>
      <c r="B250" s="36">
        <v>5057</v>
      </c>
      <c r="C250" s="59">
        <v>8</v>
      </c>
      <c r="D250" s="59" t="s">
        <v>713</v>
      </c>
      <c r="E250" s="59">
        <v>84</v>
      </c>
      <c r="F250" s="59" t="s">
        <v>130</v>
      </c>
      <c r="G250" s="59">
        <v>4</v>
      </c>
      <c r="H250" s="66" t="s">
        <v>1004</v>
      </c>
      <c r="I250" s="67">
        <v>0.83499999999999996</v>
      </c>
      <c r="J250" s="68">
        <v>181.85499999999999</v>
      </c>
    </row>
    <row r="251" spans="1:10">
      <c r="A251" s="58" t="s">
        <v>504</v>
      </c>
      <c r="B251" s="36">
        <v>5057</v>
      </c>
      <c r="C251" s="59">
        <v>8</v>
      </c>
      <c r="D251" s="59" t="s">
        <v>713</v>
      </c>
      <c r="E251" s="59">
        <v>85</v>
      </c>
      <c r="F251" s="59" t="s">
        <v>130</v>
      </c>
      <c r="G251" s="59">
        <v>1</v>
      </c>
      <c r="H251" s="66" t="s">
        <v>1005</v>
      </c>
      <c r="I251" s="67">
        <v>0.49</v>
      </c>
      <c r="J251" s="68">
        <v>182.6</v>
      </c>
    </row>
    <row r="252" spans="1:10">
      <c r="A252" s="58" t="s">
        <v>505</v>
      </c>
      <c r="B252" s="36">
        <v>5057</v>
      </c>
      <c r="C252" s="59">
        <v>8</v>
      </c>
      <c r="D252" s="59" t="s">
        <v>713</v>
      </c>
      <c r="E252" s="59">
        <v>85</v>
      </c>
      <c r="F252" s="59" t="s">
        <v>130</v>
      </c>
      <c r="G252" s="59">
        <v>2</v>
      </c>
      <c r="H252" s="66" t="s">
        <v>1006</v>
      </c>
      <c r="I252" s="67">
        <v>0.75</v>
      </c>
      <c r="J252" s="68">
        <v>183.09</v>
      </c>
    </row>
    <row r="253" spans="1:10">
      <c r="A253" s="58" t="s">
        <v>506</v>
      </c>
      <c r="B253" s="36">
        <v>5057</v>
      </c>
      <c r="C253" s="59">
        <v>8</v>
      </c>
      <c r="D253" s="59" t="s">
        <v>713</v>
      </c>
      <c r="E253" s="59">
        <v>85</v>
      </c>
      <c r="F253" s="59" t="s">
        <v>130</v>
      </c>
      <c r="G253" s="59">
        <v>3</v>
      </c>
      <c r="H253" s="66" t="s">
        <v>1007</v>
      </c>
      <c r="I253" s="67">
        <v>0.98</v>
      </c>
      <c r="J253" s="68">
        <v>183.84</v>
      </c>
    </row>
    <row r="254" spans="1:10">
      <c r="A254" s="58" t="s">
        <v>1008</v>
      </c>
      <c r="B254" s="36">
        <v>5057</v>
      </c>
      <c r="C254" s="59">
        <v>8</v>
      </c>
      <c r="D254" s="59" t="s">
        <v>713</v>
      </c>
      <c r="E254" s="59">
        <v>85</v>
      </c>
      <c r="F254" s="59" t="s">
        <v>130</v>
      </c>
      <c r="G254" s="59">
        <v>4</v>
      </c>
      <c r="H254" s="66" t="s">
        <v>1009</v>
      </c>
      <c r="I254" s="67">
        <v>0.89</v>
      </c>
      <c r="J254" s="68">
        <v>184.82</v>
      </c>
    </row>
    <row r="255" spans="1:10">
      <c r="A255" s="58" t="s">
        <v>507</v>
      </c>
      <c r="B255" s="36">
        <v>5057</v>
      </c>
      <c r="C255" s="59">
        <v>8</v>
      </c>
      <c r="D255" s="59" t="s">
        <v>713</v>
      </c>
      <c r="E255" s="59">
        <v>86</v>
      </c>
      <c r="F255" s="59" t="s">
        <v>130</v>
      </c>
      <c r="G255" s="59">
        <v>1</v>
      </c>
      <c r="H255" s="66" t="s">
        <v>1010</v>
      </c>
      <c r="I255" s="67">
        <v>0.59</v>
      </c>
      <c r="J255" s="68">
        <v>185.6</v>
      </c>
    </row>
    <row r="256" spans="1:10">
      <c r="A256" s="58" t="s">
        <v>1011</v>
      </c>
      <c r="B256" s="36">
        <v>5057</v>
      </c>
      <c r="C256" s="59">
        <v>8</v>
      </c>
      <c r="D256" s="59" t="s">
        <v>713</v>
      </c>
      <c r="E256" s="59">
        <v>86</v>
      </c>
      <c r="F256" s="59" t="s">
        <v>130</v>
      </c>
      <c r="G256" s="59">
        <v>2</v>
      </c>
      <c r="H256" s="66" t="s">
        <v>1012</v>
      </c>
      <c r="I256" s="67">
        <v>0.91</v>
      </c>
      <c r="J256" s="68">
        <v>186.19</v>
      </c>
    </row>
    <row r="257" spans="1:10">
      <c r="A257" s="58" t="s">
        <v>1013</v>
      </c>
      <c r="B257" s="36">
        <v>5057</v>
      </c>
      <c r="C257" s="59">
        <v>8</v>
      </c>
      <c r="D257" s="59" t="s">
        <v>713</v>
      </c>
      <c r="E257" s="59">
        <v>86</v>
      </c>
      <c r="F257" s="59" t="s">
        <v>130</v>
      </c>
      <c r="G257" s="59">
        <v>3</v>
      </c>
      <c r="H257" s="66" t="s">
        <v>1014</v>
      </c>
      <c r="I257" s="67">
        <v>0.95499999999999996</v>
      </c>
      <c r="J257" s="68">
        <v>187.1</v>
      </c>
    </row>
    <row r="258" spans="1:10">
      <c r="A258" s="58" t="s">
        <v>1015</v>
      </c>
      <c r="B258" s="36">
        <v>5057</v>
      </c>
      <c r="C258" s="59">
        <v>8</v>
      </c>
      <c r="D258" s="59" t="s">
        <v>713</v>
      </c>
      <c r="E258" s="59">
        <v>86</v>
      </c>
      <c r="F258" s="59" t="s">
        <v>130</v>
      </c>
      <c r="G258" s="59">
        <v>4</v>
      </c>
      <c r="H258" s="66" t="s">
        <v>1016</v>
      </c>
      <c r="I258" s="67">
        <v>0.87</v>
      </c>
      <c r="J258" s="68">
        <v>188.05500000000001</v>
      </c>
    </row>
    <row r="259" spans="1:10">
      <c r="A259" s="58" t="s">
        <v>508</v>
      </c>
      <c r="B259" s="36">
        <v>5057</v>
      </c>
      <c r="C259" s="59">
        <v>8</v>
      </c>
      <c r="D259" s="59" t="s">
        <v>713</v>
      </c>
      <c r="E259" s="59">
        <v>87</v>
      </c>
      <c r="F259" s="59" t="s">
        <v>130</v>
      </c>
      <c r="G259" s="59">
        <v>1</v>
      </c>
      <c r="H259" s="66" t="s">
        <v>1017</v>
      </c>
      <c r="I259" s="67">
        <v>0.86499999999999999</v>
      </c>
      <c r="J259" s="68">
        <v>188.6</v>
      </c>
    </row>
    <row r="260" spans="1:10">
      <c r="A260" s="58" t="s">
        <v>509</v>
      </c>
      <c r="B260" s="36">
        <v>5057</v>
      </c>
      <c r="C260" s="59">
        <v>8</v>
      </c>
      <c r="D260" s="59" t="s">
        <v>713</v>
      </c>
      <c r="E260" s="59">
        <v>87</v>
      </c>
      <c r="F260" s="59" t="s">
        <v>130</v>
      </c>
      <c r="G260" s="59">
        <v>2</v>
      </c>
      <c r="H260" s="66" t="s">
        <v>1018</v>
      </c>
      <c r="I260" s="67">
        <v>0.79</v>
      </c>
      <c r="J260" s="68">
        <v>189.465</v>
      </c>
    </row>
    <row r="261" spans="1:10">
      <c r="A261" s="58" t="s">
        <v>510</v>
      </c>
      <c r="B261" s="36">
        <v>5057</v>
      </c>
      <c r="C261" s="59">
        <v>8</v>
      </c>
      <c r="D261" s="59" t="s">
        <v>713</v>
      </c>
      <c r="E261" s="59">
        <v>87</v>
      </c>
      <c r="F261" s="59" t="s">
        <v>130</v>
      </c>
      <c r="G261" s="59">
        <v>3</v>
      </c>
      <c r="H261" s="66" t="s">
        <v>1019</v>
      </c>
      <c r="I261" s="67">
        <v>0.66</v>
      </c>
      <c r="J261" s="68">
        <v>190.255</v>
      </c>
    </row>
    <row r="262" spans="1:10">
      <c r="A262" s="58" t="s">
        <v>511</v>
      </c>
      <c r="B262" s="36">
        <v>5057</v>
      </c>
      <c r="C262" s="59">
        <v>8</v>
      </c>
      <c r="D262" s="59" t="s">
        <v>713</v>
      </c>
      <c r="E262" s="59">
        <v>88</v>
      </c>
      <c r="F262" s="59" t="s">
        <v>130</v>
      </c>
      <c r="G262" s="59">
        <v>1</v>
      </c>
      <c r="H262" s="66" t="s">
        <v>1020</v>
      </c>
      <c r="I262" s="67">
        <v>0.81</v>
      </c>
      <c r="J262" s="68">
        <v>190.9</v>
      </c>
    </row>
    <row r="263" spans="1:10">
      <c r="A263" s="58" t="s">
        <v>512</v>
      </c>
      <c r="B263" s="36">
        <v>5057</v>
      </c>
      <c r="C263" s="59">
        <v>8</v>
      </c>
      <c r="D263" s="59" t="s">
        <v>713</v>
      </c>
      <c r="E263" s="59">
        <v>89</v>
      </c>
      <c r="F263" s="59" t="s">
        <v>130</v>
      </c>
      <c r="G263" s="59">
        <v>1</v>
      </c>
      <c r="H263" s="66" t="s">
        <v>1021</v>
      </c>
      <c r="I263" s="67">
        <v>0.63500000000000001</v>
      </c>
      <c r="J263" s="68">
        <v>191.6</v>
      </c>
    </row>
    <row r="264" spans="1:10">
      <c r="A264" s="58" t="s">
        <v>513</v>
      </c>
      <c r="B264" s="36">
        <v>5057</v>
      </c>
      <c r="C264" s="59">
        <v>8</v>
      </c>
      <c r="D264" s="59" t="s">
        <v>713</v>
      </c>
      <c r="E264" s="59">
        <v>89</v>
      </c>
      <c r="F264" s="59" t="s">
        <v>130</v>
      </c>
      <c r="G264" s="59">
        <v>2</v>
      </c>
      <c r="H264" s="66" t="s">
        <v>1022</v>
      </c>
      <c r="I264" s="67">
        <v>0.745</v>
      </c>
      <c r="J264" s="68">
        <v>192.23500000000001</v>
      </c>
    </row>
    <row r="265" spans="1:10">
      <c r="A265" s="58" t="s">
        <v>514</v>
      </c>
      <c r="B265" s="36">
        <v>5057</v>
      </c>
      <c r="C265" s="59">
        <v>8</v>
      </c>
      <c r="D265" s="59" t="s">
        <v>713</v>
      </c>
      <c r="E265" s="59">
        <v>89</v>
      </c>
      <c r="F265" s="59" t="s">
        <v>130</v>
      </c>
      <c r="G265" s="59">
        <v>3</v>
      </c>
      <c r="H265" s="66" t="s">
        <v>1023</v>
      </c>
      <c r="I265" s="67">
        <v>0.84499999999999997</v>
      </c>
      <c r="J265" s="68">
        <v>192.98</v>
      </c>
    </row>
    <row r="266" spans="1:10">
      <c r="A266" s="58" t="s">
        <v>515</v>
      </c>
      <c r="B266" s="39">
        <v>5057</v>
      </c>
      <c r="C266" s="59">
        <v>8</v>
      </c>
      <c r="D266" s="59" t="s">
        <v>713</v>
      </c>
      <c r="E266" s="59">
        <v>89</v>
      </c>
      <c r="F266" s="59" t="s">
        <v>130</v>
      </c>
      <c r="G266" s="59">
        <v>4</v>
      </c>
      <c r="H266" s="66" t="s">
        <v>1024</v>
      </c>
      <c r="I266" s="67">
        <v>0.93500000000000005</v>
      </c>
      <c r="J266" s="68">
        <v>193.82499999999999</v>
      </c>
    </row>
    <row r="267" spans="1:10">
      <c r="A267" s="58" t="s">
        <v>516</v>
      </c>
      <c r="B267" s="36">
        <v>5057</v>
      </c>
      <c r="C267" s="59">
        <v>8</v>
      </c>
      <c r="D267" s="59" t="s">
        <v>713</v>
      </c>
      <c r="E267" s="59">
        <v>90</v>
      </c>
      <c r="F267" s="59" t="s">
        <v>130</v>
      </c>
      <c r="G267" s="59">
        <v>1</v>
      </c>
      <c r="H267" s="66" t="s">
        <v>1025</v>
      </c>
      <c r="I267" s="67">
        <v>0.74</v>
      </c>
      <c r="J267" s="68">
        <v>194.6</v>
      </c>
    </row>
    <row r="268" spans="1:10">
      <c r="A268" s="58" t="s">
        <v>517</v>
      </c>
      <c r="B268" s="36">
        <v>5057</v>
      </c>
      <c r="C268" s="59">
        <v>8</v>
      </c>
      <c r="D268" s="59" t="s">
        <v>713</v>
      </c>
      <c r="E268" s="59">
        <v>90</v>
      </c>
      <c r="F268" s="59" t="s">
        <v>130</v>
      </c>
      <c r="G268" s="59">
        <v>2</v>
      </c>
      <c r="H268" s="66" t="s">
        <v>1026</v>
      </c>
      <c r="I268" s="67">
        <v>0.82499999999999996</v>
      </c>
      <c r="J268" s="68">
        <v>195.34</v>
      </c>
    </row>
    <row r="269" spans="1:10">
      <c r="A269" s="58" t="s">
        <v>518</v>
      </c>
      <c r="B269" s="36">
        <v>5057</v>
      </c>
      <c r="C269" s="59">
        <v>8</v>
      </c>
      <c r="D269" s="59" t="s">
        <v>713</v>
      </c>
      <c r="E269" s="59">
        <v>90</v>
      </c>
      <c r="F269" s="59" t="s">
        <v>130</v>
      </c>
      <c r="G269" s="59">
        <v>3</v>
      </c>
      <c r="H269" s="66" t="s">
        <v>1027</v>
      </c>
      <c r="I269" s="67">
        <v>0.755</v>
      </c>
      <c r="J269" s="68">
        <v>196.16499999999999</v>
      </c>
    </row>
    <row r="270" spans="1:10">
      <c r="A270" s="58" t="s">
        <v>519</v>
      </c>
      <c r="B270" s="36">
        <v>5057</v>
      </c>
      <c r="C270" s="59">
        <v>8</v>
      </c>
      <c r="D270" s="59" t="s">
        <v>713</v>
      </c>
      <c r="E270" s="59">
        <v>90</v>
      </c>
      <c r="F270" s="59" t="s">
        <v>130</v>
      </c>
      <c r="G270" s="59">
        <v>4</v>
      </c>
      <c r="H270" s="66" t="s">
        <v>1028</v>
      </c>
      <c r="I270" s="67">
        <v>0.755</v>
      </c>
      <c r="J270" s="68">
        <v>196.92</v>
      </c>
    </row>
    <row r="271" spans="1:10">
      <c r="A271" s="58" t="s">
        <v>520</v>
      </c>
      <c r="B271" s="39">
        <v>5057</v>
      </c>
      <c r="C271" s="59">
        <v>8</v>
      </c>
      <c r="D271" s="59" t="s">
        <v>713</v>
      </c>
      <c r="E271" s="59">
        <v>91</v>
      </c>
      <c r="F271" s="59" t="s">
        <v>130</v>
      </c>
      <c r="G271" s="59">
        <v>1</v>
      </c>
      <c r="H271" s="66" t="s">
        <v>1029</v>
      </c>
      <c r="I271" s="67">
        <v>0.63</v>
      </c>
      <c r="J271" s="68">
        <v>197.6</v>
      </c>
    </row>
    <row r="272" spans="1:10">
      <c r="A272" s="58" t="s">
        <v>521</v>
      </c>
      <c r="B272" s="36">
        <v>5057</v>
      </c>
      <c r="C272" s="59">
        <v>8</v>
      </c>
      <c r="D272" s="59" t="s">
        <v>713</v>
      </c>
      <c r="E272" s="59">
        <v>91</v>
      </c>
      <c r="F272" s="59" t="s">
        <v>130</v>
      </c>
      <c r="G272" s="59">
        <v>2</v>
      </c>
      <c r="H272" s="66" t="s">
        <v>1030</v>
      </c>
      <c r="I272" s="67">
        <v>0.96</v>
      </c>
      <c r="J272" s="68">
        <v>198.23</v>
      </c>
    </row>
    <row r="273" spans="1:10">
      <c r="A273" s="58" t="s">
        <v>522</v>
      </c>
      <c r="B273" s="36">
        <v>5057</v>
      </c>
      <c r="C273" s="59">
        <v>8</v>
      </c>
      <c r="D273" s="59" t="s">
        <v>713</v>
      </c>
      <c r="E273" s="59">
        <v>91</v>
      </c>
      <c r="F273" s="59" t="s">
        <v>130</v>
      </c>
      <c r="G273" s="59">
        <v>3</v>
      </c>
      <c r="H273" s="66" t="s">
        <v>1031</v>
      </c>
      <c r="I273" s="67">
        <v>0.68</v>
      </c>
      <c r="J273" s="68">
        <v>199.19</v>
      </c>
    </row>
    <row r="274" spans="1:10">
      <c r="A274" s="58" t="s">
        <v>523</v>
      </c>
      <c r="B274" s="36">
        <v>5057</v>
      </c>
      <c r="C274" s="59">
        <v>8</v>
      </c>
      <c r="D274" s="59" t="s">
        <v>713</v>
      </c>
      <c r="E274" s="59">
        <v>91</v>
      </c>
      <c r="F274" s="59" t="s">
        <v>130</v>
      </c>
      <c r="G274" s="59">
        <v>4</v>
      </c>
      <c r="H274" s="66" t="s">
        <v>1032</v>
      </c>
      <c r="I274" s="67">
        <v>0.78</v>
      </c>
      <c r="J274" s="68">
        <v>199.87</v>
      </c>
    </row>
    <row r="275" spans="1:10">
      <c r="A275" s="58" t="s">
        <v>524</v>
      </c>
      <c r="B275" s="36">
        <v>5057</v>
      </c>
      <c r="C275" s="59">
        <v>8</v>
      </c>
      <c r="D275" s="59" t="s">
        <v>713</v>
      </c>
      <c r="E275" s="59">
        <v>92</v>
      </c>
      <c r="F275" s="59" t="s">
        <v>130</v>
      </c>
      <c r="G275" s="59">
        <v>1</v>
      </c>
      <c r="H275" s="66" t="s">
        <v>1033</v>
      </c>
      <c r="I275" s="67">
        <v>0.7</v>
      </c>
      <c r="J275" s="68">
        <v>200.6</v>
      </c>
    </row>
    <row r="276" spans="1:10">
      <c r="A276" s="58" t="s">
        <v>525</v>
      </c>
      <c r="B276" s="36">
        <v>5057</v>
      </c>
      <c r="C276" s="59">
        <v>8</v>
      </c>
      <c r="D276" s="59" t="s">
        <v>713</v>
      </c>
      <c r="E276" s="59">
        <v>92</v>
      </c>
      <c r="F276" s="59" t="s">
        <v>130</v>
      </c>
      <c r="G276" s="59">
        <v>2</v>
      </c>
      <c r="H276" s="66" t="s">
        <v>1034</v>
      </c>
      <c r="I276" s="67">
        <v>0.66500000000000004</v>
      </c>
      <c r="J276" s="68">
        <v>201.3</v>
      </c>
    </row>
    <row r="277" spans="1:10">
      <c r="A277" s="58" t="s">
        <v>526</v>
      </c>
      <c r="B277" s="36">
        <v>5057</v>
      </c>
      <c r="C277" s="59">
        <v>8</v>
      </c>
      <c r="D277" s="59" t="s">
        <v>713</v>
      </c>
      <c r="E277" s="59">
        <v>92</v>
      </c>
      <c r="F277" s="59" t="s">
        <v>130</v>
      </c>
      <c r="G277" s="59">
        <v>3</v>
      </c>
      <c r="H277" s="66" t="s">
        <v>1035</v>
      </c>
      <c r="I277" s="67">
        <v>0.84</v>
      </c>
      <c r="J277" s="68">
        <v>201.965</v>
      </c>
    </row>
    <row r="278" spans="1:10">
      <c r="A278" s="58" t="s">
        <v>527</v>
      </c>
      <c r="B278" s="36">
        <v>5057</v>
      </c>
      <c r="C278" s="59">
        <v>8</v>
      </c>
      <c r="D278" s="59" t="s">
        <v>713</v>
      </c>
      <c r="E278" s="59">
        <v>92</v>
      </c>
      <c r="F278" s="59" t="s">
        <v>130</v>
      </c>
      <c r="G278" s="59">
        <v>4</v>
      </c>
      <c r="H278" s="66" t="s">
        <v>1036</v>
      </c>
      <c r="I278" s="67">
        <v>0.85499999999999998</v>
      </c>
      <c r="J278" s="68">
        <v>202.80500000000001</v>
      </c>
    </row>
    <row r="279" spans="1:10">
      <c r="A279" s="58" t="s">
        <v>528</v>
      </c>
      <c r="B279" s="36">
        <v>5057</v>
      </c>
      <c r="C279" s="59">
        <v>8</v>
      </c>
      <c r="D279" s="59" t="s">
        <v>713</v>
      </c>
      <c r="E279" s="59">
        <v>93</v>
      </c>
      <c r="F279" s="59" t="s">
        <v>130</v>
      </c>
      <c r="G279" s="59">
        <v>1</v>
      </c>
      <c r="H279" s="66" t="s">
        <v>1037</v>
      </c>
      <c r="I279" s="67">
        <v>0.53500000000000003</v>
      </c>
      <c r="J279" s="68">
        <v>203.6</v>
      </c>
    </row>
    <row r="280" spans="1:10">
      <c r="A280" s="58" t="s">
        <v>529</v>
      </c>
      <c r="B280" s="36">
        <v>5057</v>
      </c>
      <c r="C280" s="59">
        <v>8</v>
      </c>
      <c r="D280" s="59" t="s">
        <v>713</v>
      </c>
      <c r="E280" s="59">
        <v>93</v>
      </c>
      <c r="F280" s="59" t="s">
        <v>130</v>
      </c>
      <c r="G280" s="59">
        <v>2</v>
      </c>
      <c r="H280" s="66" t="s">
        <v>1038</v>
      </c>
      <c r="I280" s="67">
        <v>0.82</v>
      </c>
      <c r="J280" s="68">
        <v>204.13499999999999</v>
      </c>
    </row>
    <row r="281" spans="1:10">
      <c r="A281" s="58" t="s">
        <v>530</v>
      </c>
      <c r="B281" s="36">
        <v>5057</v>
      </c>
      <c r="C281" s="59">
        <v>8</v>
      </c>
      <c r="D281" s="59" t="s">
        <v>713</v>
      </c>
      <c r="E281" s="59">
        <v>93</v>
      </c>
      <c r="F281" s="59" t="s">
        <v>130</v>
      </c>
      <c r="G281" s="59">
        <v>3</v>
      </c>
      <c r="H281" s="66" t="s">
        <v>1039</v>
      </c>
      <c r="I281" s="67">
        <v>0.88</v>
      </c>
      <c r="J281" s="68">
        <v>204.95500000000001</v>
      </c>
    </row>
    <row r="282" spans="1:10">
      <c r="A282" s="58" t="s">
        <v>531</v>
      </c>
      <c r="B282" s="39">
        <v>5057</v>
      </c>
      <c r="C282" s="59">
        <v>8</v>
      </c>
      <c r="D282" s="59" t="s">
        <v>713</v>
      </c>
      <c r="E282" s="59">
        <v>93</v>
      </c>
      <c r="F282" s="59" t="s">
        <v>130</v>
      </c>
      <c r="G282" s="59">
        <v>4</v>
      </c>
      <c r="H282" s="66" t="s">
        <v>1040</v>
      </c>
      <c r="I282" s="67">
        <v>0.88</v>
      </c>
      <c r="J282" s="68">
        <v>205.83500000000001</v>
      </c>
    </row>
    <row r="283" spans="1:10">
      <c r="A283" s="58" t="s">
        <v>532</v>
      </c>
      <c r="B283" s="36">
        <v>5057</v>
      </c>
      <c r="C283" s="59">
        <v>8</v>
      </c>
      <c r="D283" s="59" t="s">
        <v>713</v>
      </c>
      <c r="E283" s="59">
        <v>94</v>
      </c>
      <c r="F283" s="59" t="s">
        <v>130</v>
      </c>
      <c r="G283" s="59">
        <v>1</v>
      </c>
      <c r="H283" s="66" t="s">
        <v>1041</v>
      </c>
      <c r="I283" s="67">
        <v>0.95</v>
      </c>
      <c r="J283" s="68">
        <v>206.6</v>
      </c>
    </row>
    <row r="284" spans="1:10">
      <c r="A284" s="58" t="s">
        <v>533</v>
      </c>
      <c r="B284" s="36">
        <v>5057</v>
      </c>
      <c r="C284" s="59">
        <v>8</v>
      </c>
      <c r="D284" s="59" t="s">
        <v>713</v>
      </c>
      <c r="E284" s="59">
        <v>94</v>
      </c>
      <c r="F284" s="59" t="s">
        <v>130</v>
      </c>
      <c r="G284" s="59">
        <v>2</v>
      </c>
      <c r="H284" s="66" t="s">
        <v>1042</v>
      </c>
      <c r="I284" s="67">
        <v>0.57999999999999996</v>
      </c>
      <c r="J284" s="68">
        <v>207.55</v>
      </c>
    </row>
    <row r="285" spans="1:10">
      <c r="A285" s="58" t="s">
        <v>534</v>
      </c>
      <c r="B285" s="36">
        <v>5057</v>
      </c>
      <c r="C285" s="59">
        <v>8</v>
      </c>
      <c r="D285" s="59" t="s">
        <v>713</v>
      </c>
      <c r="E285" s="59">
        <v>94</v>
      </c>
      <c r="F285" s="59" t="s">
        <v>130</v>
      </c>
      <c r="G285" s="59">
        <v>3</v>
      </c>
      <c r="H285" s="66" t="s">
        <v>1043</v>
      </c>
      <c r="I285" s="67">
        <v>0.72499999999999998</v>
      </c>
      <c r="J285" s="68">
        <v>208.13</v>
      </c>
    </row>
    <row r="286" spans="1:10">
      <c r="A286" s="58" t="s">
        <v>535</v>
      </c>
      <c r="B286" s="36">
        <v>5057</v>
      </c>
      <c r="C286" s="59">
        <v>8</v>
      </c>
      <c r="D286" s="59" t="s">
        <v>713</v>
      </c>
      <c r="E286" s="59">
        <v>94</v>
      </c>
      <c r="F286" s="59" t="s">
        <v>130</v>
      </c>
      <c r="G286" s="59">
        <v>4</v>
      </c>
      <c r="H286" s="66" t="s">
        <v>1044</v>
      </c>
      <c r="I286" s="67">
        <v>0.84499999999999997</v>
      </c>
      <c r="J286" s="68">
        <v>208.85499999999999</v>
      </c>
    </row>
    <row r="287" spans="1:10">
      <c r="A287" s="58" t="s">
        <v>536</v>
      </c>
      <c r="B287" s="36">
        <v>5057</v>
      </c>
      <c r="C287" s="59">
        <v>8</v>
      </c>
      <c r="D287" s="59" t="s">
        <v>713</v>
      </c>
      <c r="E287" s="59">
        <v>95</v>
      </c>
      <c r="F287" s="59" t="s">
        <v>130</v>
      </c>
      <c r="G287" s="59">
        <v>1</v>
      </c>
      <c r="H287" s="66" t="s">
        <v>1045</v>
      </c>
      <c r="I287" s="67">
        <v>0.85499999999999998</v>
      </c>
      <c r="J287" s="68">
        <v>209.6</v>
      </c>
    </row>
    <row r="288" spans="1:10">
      <c r="A288" s="58" t="s">
        <v>537</v>
      </c>
      <c r="B288" s="36">
        <v>5057</v>
      </c>
      <c r="C288" s="59">
        <v>8</v>
      </c>
      <c r="D288" s="59" t="s">
        <v>713</v>
      </c>
      <c r="E288" s="59">
        <v>95</v>
      </c>
      <c r="F288" s="59" t="s">
        <v>130</v>
      </c>
      <c r="G288" s="59">
        <v>2</v>
      </c>
      <c r="H288" s="66" t="s">
        <v>1046</v>
      </c>
      <c r="I288" s="67">
        <v>0.66</v>
      </c>
      <c r="J288" s="68">
        <v>210.45500000000001</v>
      </c>
    </row>
    <row r="289" spans="1:10">
      <c r="A289" s="58" t="s">
        <v>538</v>
      </c>
      <c r="B289" s="36">
        <v>5057</v>
      </c>
      <c r="C289" s="59">
        <v>8</v>
      </c>
      <c r="D289" s="59" t="s">
        <v>713</v>
      </c>
      <c r="E289" s="59">
        <v>95</v>
      </c>
      <c r="F289" s="59" t="s">
        <v>130</v>
      </c>
      <c r="G289" s="59">
        <v>3</v>
      </c>
      <c r="H289" s="66" t="s">
        <v>1047</v>
      </c>
      <c r="I289" s="67">
        <v>0.86499999999999999</v>
      </c>
      <c r="J289" s="68">
        <v>211.11500000000001</v>
      </c>
    </row>
    <row r="290" spans="1:10">
      <c r="A290" s="58" t="s">
        <v>539</v>
      </c>
      <c r="B290" s="36">
        <v>5057</v>
      </c>
      <c r="C290" s="59">
        <v>8</v>
      </c>
      <c r="D290" s="59" t="s">
        <v>713</v>
      </c>
      <c r="E290" s="59">
        <v>95</v>
      </c>
      <c r="F290" s="59" t="s">
        <v>130</v>
      </c>
      <c r="G290" s="59">
        <v>4</v>
      </c>
      <c r="H290" s="66" t="s">
        <v>1048</v>
      </c>
      <c r="I290" s="67">
        <v>0.73</v>
      </c>
      <c r="J290" s="68">
        <v>211.98</v>
      </c>
    </row>
    <row r="291" spans="1:10">
      <c r="A291" s="58" t="s">
        <v>540</v>
      </c>
      <c r="B291" s="36">
        <v>5057</v>
      </c>
      <c r="C291" s="59">
        <v>8</v>
      </c>
      <c r="D291" s="59" t="s">
        <v>713</v>
      </c>
      <c r="E291" s="59">
        <v>96</v>
      </c>
      <c r="F291" s="59" t="s">
        <v>130</v>
      </c>
      <c r="G291" s="59">
        <v>1</v>
      </c>
      <c r="H291" s="66" t="s">
        <v>1049</v>
      </c>
      <c r="I291" s="67">
        <v>0.93</v>
      </c>
      <c r="J291" s="68">
        <v>212.6</v>
      </c>
    </row>
    <row r="292" spans="1:10">
      <c r="A292" s="58" t="s">
        <v>541</v>
      </c>
      <c r="B292" s="36">
        <v>5057</v>
      </c>
      <c r="C292" s="59">
        <v>8</v>
      </c>
      <c r="D292" s="59" t="s">
        <v>713</v>
      </c>
      <c r="E292" s="59">
        <v>96</v>
      </c>
      <c r="F292" s="59" t="s">
        <v>130</v>
      </c>
      <c r="G292" s="59">
        <v>2</v>
      </c>
      <c r="H292" s="66" t="s">
        <v>1050</v>
      </c>
      <c r="I292" s="67">
        <v>0.84499999999999997</v>
      </c>
      <c r="J292" s="68">
        <v>213.53</v>
      </c>
    </row>
    <row r="293" spans="1:10">
      <c r="A293" s="58" t="s">
        <v>542</v>
      </c>
      <c r="B293" s="36">
        <v>5057</v>
      </c>
      <c r="C293" s="59">
        <v>8</v>
      </c>
      <c r="D293" s="59" t="s">
        <v>713</v>
      </c>
      <c r="E293" s="59">
        <v>96</v>
      </c>
      <c r="F293" s="59" t="s">
        <v>130</v>
      </c>
      <c r="G293" s="59">
        <v>3</v>
      </c>
      <c r="H293" s="66" t="s">
        <v>1051</v>
      </c>
      <c r="I293" s="67">
        <v>0.68</v>
      </c>
      <c r="J293" s="68">
        <v>214.375</v>
      </c>
    </row>
    <row r="294" spans="1:10">
      <c r="A294" s="58" t="s">
        <v>543</v>
      </c>
      <c r="B294" s="36">
        <v>5057</v>
      </c>
      <c r="C294" s="59">
        <v>8</v>
      </c>
      <c r="D294" s="59" t="s">
        <v>713</v>
      </c>
      <c r="E294" s="59">
        <v>96</v>
      </c>
      <c r="F294" s="59" t="s">
        <v>130</v>
      </c>
      <c r="G294" s="59">
        <v>4</v>
      </c>
      <c r="H294" s="66" t="s">
        <v>1052</v>
      </c>
      <c r="I294" s="67">
        <v>0.79500000000000004</v>
      </c>
      <c r="J294" s="68">
        <v>215.05500000000001</v>
      </c>
    </row>
    <row r="295" spans="1:10">
      <c r="A295" s="58" t="s">
        <v>544</v>
      </c>
      <c r="B295" s="39">
        <v>5057</v>
      </c>
      <c r="C295" s="59">
        <v>8</v>
      </c>
      <c r="D295" s="59" t="s">
        <v>713</v>
      </c>
      <c r="E295" s="59">
        <v>97</v>
      </c>
      <c r="F295" s="59" t="s">
        <v>130</v>
      </c>
      <c r="G295" s="59">
        <v>1</v>
      </c>
      <c r="H295" s="66" t="s">
        <v>1053</v>
      </c>
      <c r="I295" s="67">
        <v>0.99</v>
      </c>
      <c r="J295" s="68">
        <v>215.6</v>
      </c>
    </row>
    <row r="296" spans="1:10">
      <c r="A296" s="58" t="s">
        <v>545</v>
      </c>
      <c r="B296" s="39">
        <v>5057</v>
      </c>
      <c r="C296" s="59">
        <v>8</v>
      </c>
      <c r="D296" s="59" t="s">
        <v>713</v>
      </c>
      <c r="E296" s="59">
        <v>97</v>
      </c>
      <c r="F296" s="59" t="s">
        <v>130</v>
      </c>
      <c r="G296" s="59">
        <v>2</v>
      </c>
      <c r="H296" s="66" t="s">
        <v>1054</v>
      </c>
      <c r="I296" s="67">
        <v>0.995</v>
      </c>
      <c r="J296" s="68">
        <v>216.59</v>
      </c>
    </row>
    <row r="297" spans="1:10">
      <c r="A297" s="58" t="s">
        <v>546</v>
      </c>
      <c r="B297" s="36">
        <v>5057</v>
      </c>
      <c r="C297" s="59">
        <v>8</v>
      </c>
      <c r="D297" s="59" t="s">
        <v>713</v>
      </c>
      <c r="E297" s="59">
        <v>97</v>
      </c>
      <c r="F297" s="59" t="s">
        <v>130</v>
      </c>
      <c r="G297" s="59">
        <v>3</v>
      </c>
      <c r="H297" s="66" t="s">
        <v>1055</v>
      </c>
      <c r="I297" s="67">
        <v>0.495</v>
      </c>
      <c r="J297" s="68">
        <v>217.58500000000001</v>
      </c>
    </row>
    <row r="298" spans="1:10">
      <c r="A298" s="58" t="s">
        <v>547</v>
      </c>
      <c r="B298" s="36">
        <v>5057</v>
      </c>
      <c r="C298" s="59">
        <v>8</v>
      </c>
      <c r="D298" s="59" t="s">
        <v>713</v>
      </c>
      <c r="E298" s="59">
        <v>97</v>
      </c>
      <c r="F298" s="59" t="s">
        <v>130</v>
      </c>
      <c r="G298" s="59">
        <v>4</v>
      </c>
      <c r="H298" s="66" t="s">
        <v>1056</v>
      </c>
      <c r="I298" s="67">
        <v>0.70499999999999996</v>
      </c>
      <c r="J298" s="68">
        <v>218.08</v>
      </c>
    </row>
    <row r="299" spans="1:10">
      <c r="A299" s="58" t="s">
        <v>548</v>
      </c>
      <c r="B299" s="36">
        <v>5057</v>
      </c>
      <c r="C299" s="59">
        <v>8</v>
      </c>
      <c r="D299" s="59" t="s">
        <v>713</v>
      </c>
      <c r="E299" s="59">
        <v>98</v>
      </c>
      <c r="F299" s="59" t="s">
        <v>130</v>
      </c>
      <c r="G299" s="59">
        <v>1</v>
      </c>
      <c r="H299" s="66" t="s">
        <v>1057</v>
      </c>
      <c r="I299" s="67">
        <v>0.26500000000000001</v>
      </c>
      <c r="J299" s="68">
        <v>218.35</v>
      </c>
    </row>
    <row r="300" spans="1:10">
      <c r="A300" s="58" t="s">
        <v>549</v>
      </c>
      <c r="B300" s="39">
        <v>5057</v>
      </c>
      <c r="C300" s="59">
        <v>8</v>
      </c>
      <c r="D300" s="59" t="s">
        <v>713</v>
      </c>
      <c r="E300" s="59">
        <v>99</v>
      </c>
      <c r="F300" s="59" t="s">
        <v>130</v>
      </c>
      <c r="G300" s="59">
        <v>1</v>
      </c>
      <c r="H300" s="66" t="s">
        <v>1058</v>
      </c>
      <c r="I300" s="67">
        <v>0.96</v>
      </c>
      <c r="J300" s="68">
        <v>218.6</v>
      </c>
    </row>
    <row r="301" spans="1:10">
      <c r="A301" s="58" t="s">
        <v>550</v>
      </c>
      <c r="B301" s="36">
        <v>5057</v>
      </c>
      <c r="C301" s="59">
        <v>8</v>
      </c>
      <c r="D301" s="59" t="s">
        <v>713</v>
      </c>
      <c r="E301" s="59">
        <v>99</v>
      </c>
      <c r="F301" s="59" t="s">
        <v>130</v>
      </c>
      <c r="G301" s="59">
        <v>2</v>
      </c>
      <c r="H301" s="66" t="s">
        <v>1059</v>
      </c>
      <c r="I301" s="67">
        <v>0.96</v>
      </c>
      <c r="J301" s="68">
        <v>219.56</v>
      </c>
    </row>
    <row r="302" spans="1:10">
      <c r="A302" s="58" t="s">
        <v>551</v>
      </c>
      <c r="B302" s="36">
        <v>5057</v>
      </c>
      <c r="C302" s="59">
        <v>8</v>
      </c>
      <c r="D302" s="59" t="s">
        <v>713</v>
      </c>
      <c r="E302" s="59">
        <v>99</v>
      </c>
      <c r="F302" s="59" t="s">
        <v>130</v>
      </c>
      <c r="G302" s="59">
        <v>3</v>
      </c>
      <c r="H302" s="66" t="s">
        <v>1060</v>
      </c>
      <c r="I302" s="67">
        <v>0.94499999999999995</v>
      </c>
      <c r="J302" s="68">
        <v>220.52</v>
      </c>
    </row>
    <row r="303" spans="1:10">
      <c r="A303" s="58" t="s">
        <v>552</v>
      </c>
      <c r="B303" s="36">
        <v>5057</v>
      </c>
      <c r="C303" s="59">
        <v>8</v>
      </c>
      <c r="D303" s="59" t="s">
        <v>713</v>
      </c>
      <c r="E303" s="59">
        <v>99</v>
      </c>
      <c r="F303" s="59" t="s">
        <v>130</v>
      </c>
      <c r="G303" s="59">
        <v>4</v>
      </c>
      <c r="H303" s="66" t="s">
        <v>1061</v>
      </c>
      <c r="I303" s="67">
        <v>0.33500000000000002</v>
      </c>
      <c r="J303" s="68">
        <v>221.465</v>
      </c>
    </row>
    <row r="304" spans="1:10">
      <c r="A304" s="58" t="s">
        <v>553</v>
      </c>
      <c r="B304" s="36">
        <v>5057</v>
      </c>
      <c r="C304" s="59">
        <v>8</v>
      </c>
      <c r="D304" s="59" t="s">
        <v>713</v>
      </c>
      <c r="E304" s="59">
        <v>100</v>
      </c>
      <c r="F304" s="59" t="s">
        <v>130</v>
      </c>
      <c r="G304" s="59">
        <v>1</v>
      </c>
      <c r="H304" s="66" t="s">
        <v>1062</v>
      </c>
      <c r="I304" s="67">
        <v>0.93500000000000005</v>
      </c>
      <c r="J304" s="68">
        <v>221.6</v>
      </c>
    </row>
    <row r="305" spans="1:10">
      <c r="A305" s="58" t="s">
        <v>554</v>
      </c>
      <c r="B305" s="36">
        <v>5057</v>
      </c>
      <c r="C305" s="59">
        <v>8</v>
      </c>
      <c r="D305" s="59" t="s">
        <v>713</v>
      </c>
      <c r="E305" s="59">
        <v>100</v>
      </c>
      <c r="F305" s="59" t="s">
        <v>130</v>
      </c>
      <c r="G305" s="59">
        <v>2</v>
      </c>
      <c r="H305" s="66" t="s">
        <v>1063</v>
      </c>
      <c r="I305" s="67">
        <v>0.90500000000000003</v>
      </c>
      <c r="J305" s="68">
        <v>222.535</v>
      </c>
    </row>
    <row r="306" spans="1:10">
      <c r="A306" s="58" t="s">
        <v>555</v>
      </c>
      <c r="B306" s="36">
        <v>5057</v>
      </c>
      <c r="C306" s="59">
        <v>8</v>
      </c>
      <c r="D306" s="59" t="s">
        <v>713</v>
      </c>
      <c r="E306" s="59">
        <v>100</v>
      </c>
      <c r="F306" s="59" t="s">
        <v>130</v>
      </c>
      <c r="G306" s="59">
        <v>3</v>
      </c>
      <c r="H306" s="66" t="s">
        <v>1064</v>
      </c>
      <c r="I306" s="67">
        <v>0.76500000000000001</v>
      </c>
      <c r="J306" s="68">
        <v>223.44</v>
      </c>
    </row>
    <row r="307" spans="1:10">
      <c r="A307" s="58" t="s">
        <v>556</v>
      </c>
      <c r="B307" s="39">
        <v>5057</v>
      </c>
      <c r="C307" s="59">
        <v>8</v>
      </c>
      <c r="D307" s="59" t="s">
        <v>713</v>
      </c>
      <c r="E307" s="59">
        <v>100</v>
      </c>
      <c r="F307" s="59" t="s">
        <v>130</v>
      </c>
      <c r="G307" s="59">
        <v>4</v>
      </c>
      <c r="H307" s="66" t="s">
        <v>1065</v>
      </c>
      <c r="I307" s="67">
        <v>0.43</v>
      </c>
      <c r="J307" s="68">
        <v>224.20500000000001</v>
      </c>
    </row>
    <row r="308" spans="1:10">
      <c r="A308" s="58" t="s">
        <v>557</v>
      </c>
      <c r="B308" s="36">
        <v>5057</v>
      </c>
      <c r="C308" s="59">
        <v>8</v>
      </c>
      <c r="D308" s="59" t="s">
        <v>713</v>
      </c>
      <c r="E308" s="59">
        <v>101</v>
      </c>
      <c r="F308" s="59" t="s">
        <v>130</v>
      </c>
      <c r="G308" s="59">
        <v>1</v>
      </c>
      <c r="H308" s="66" t="s">
        <v>1066</v>
      </c>
      <c r="I308" s="67">
        <v>0.85499999999999998</v>
      </c>
      <c r="J308" s="68">
        <v>224.6</v>
      </c>
    </row>
    <row r="309" spans="1:10">
      <c r="A309" s="58" t="s">
        <v>558</v>
      </c>
      <c r="B309" s="36">
        <v>5057</v>
      </c>
      <c r="C309" s="59">
        <v>8</v>
      </c>
      <c r="D309" s="59" t="s">
        <v>713</v>
      </c>
      <c r="E309" s="59">
        <v>101</v>
      </c>
      <c r="F309" s="59" t="s">
        <v>130</v>
      </c>
      <c r="G309" s="59">
        <v>2</v>
      </c>
      <c r="H309" s="66" t="s">
        <v>1067</v>
      </c>
      <c r="I309" s="67">
        <v>0.875</v>
      </c>
      <c r="J309" s="68">
        <v>225.45500000000001</v>
      </c>
    </row>
    <row r="310" spans="1:10">
      <c r="A310" s="58" t="s">
        <v>559</v>
      </c>
      <c r="B310" s="36">
        <v>5057</v>
      </c>
      <c r="C310" s="59">
        <v>8</v>
      </c>
      <c r="D310" s="59" t="s">
        <v>713</v>
      </c>
      <c r="E310" s="59">
        <v>101</v>
      </c>
      <c r="F310" s="59" t="s">
        <v>130</v>
      </c>
      <c r="G310" s="59">
        <v>3</v>
      </c>
      <c r="H310" s="66" t="s">
        <v>1068</v>
      </c>
      <c r="I310" s="67">
        <v>0.48</v>
      </c>
      <c r="J310" s="68">
        <v>226.33</v>
      </c>
    </row>
    <row r="311" spans="1:10">
      <c r="A311" s="58" t="s">
        <v>560</v>
      </c>
      <c r="B311" s="36">
        <v>5057</v>
      </c>
      <c r="C311" s="59">
        <v>8</v>
      </c>
      <c r="D311" s="59" t="s">
        <v>713</v>
      </c>
      <c r="E311" s="59">
        <v>101</v>
      </c>
      <c r="F311" s="59" t="s">
        <v>130</v>
      </c>
      <c r="G311" s="59">
        <v>4</v>
      </c>
      <c r="H311" s="66" t="s">
        <v>1069</v>
      </c>
      <c r="I311" s="67">
        <v>0.81</v>
      </c>
      <c r="J311" s="68">
        <v>226.81</v>
      </c>
    </row>
    <row r="312" spans="1:10">
      <c r="A312" s="58" t="s">
        <v>561</v>
      </c>
      <c r="B312" s="39">
        <v>5057</v>
      </c>
      <c r="C312" s="59">
        <v>8</v>
      </c>
      <c r="D312" s="59" t="s">
        <v>713</v>
      </c>
      <c r="E312" s="59">
        <v>102</v>
      </c>
      <c r="F312" s="59" t="s">
        <v>130</v>
      </c>
      <c r="G312" s="59">
        <v>1</v>
      </c>
      <c r="H312" s="66" t="s">
        <v>1070</v>
      </c>
      <c r="I312" s="67">
        <v>0.75</v>
      </c>
      <c r="J312" s="68">
        <v>227.6</v>
      </c>
    </row>
    <row r="313" spans="1:10">
      <c r="A313" s="58" t="s">
        <v>562</v>
      </c>
      <c r="B313" s="36">
        <v>5057</v>
      </c>
      <c r="C313" s="59">
        <v>8</v>
      </c>
      <c r="D313" s="59" t="s">
        <v>713</v>
      </c>
      <c r="E313" s="59">
        <v>102</v>
      </c>
      <c r="F313" s="59" t="s">
        <v>130</v>
      </c>
      <c r="G313" s="59">
        <v>2</v>
      </c>
      <c r="H313" s="66" t="s">
        <v>1071</v>
      </c>
      <c r="I313" s="67">
        <v>0.75</v>
      </c>
      <c r="J313" s="68">
        <v>228.35</v>
      </c>
    </row>
    <row r="314" spans="1:10">
      <c r="A314" s="58" t="s">
        <v>563</v>
      </c>
      <c r="B314" s="36">
        <v>5057</v>
      </c>
      <c r="C314" s="59">
        <v>8</v>
      </c>
      <c r="D314" s="59" t="s">
        <v>713</v>
      </c>
      <c r="E314" s="59">
        <v>102</v>
      </c>
      <c r="F314" s="59" t="s">
        <v>130</v>
      </c>
      <c r="G314" s="59">
        <v>3</v>
      </c>
      <c r="H314" s="66" t="s">
        <v>1072</v>
      </c>
      <c r="I314" s="67">
        <v>0.75</v>
      </c>
      <c r="J314" s="68">
        <v>229.1</v>
      </c>
    </row>
    <row r="315" spans="1:10">
      <c r="A315" s="58" t="s">
        <v>564</v>
      </c>
      <c r="B315" s="36">
        <v>5057</v>
      </c>
      <c r="C315" s="59">
        <v>8</v>
      </c>
      <c r="D315" s="59" t="s">
        <v>713</v>
      </c>
      <c r="E315" s="59">
        <v>102</v>
      </c>
      <c r="F315" s="59" t="s">
        <v>130</v>
      </c>
      <c r="G315" s="59">
        <v>4</v>
      </c>
      <c r="H315" s="66" t="s">
        <v>1073</v>
      </c>
      <c r="I315" s="67">
        <v>0.75</v>
      </c>
      <c r="J315" s="68">
        <v>229.85</v>
      </c>
    </row>
    <row r="316" spans="1:10">
      <c r="A316" s="58" t="s">
        <v>565</v>
      </c>
      <c r="B316" s="36">
        <v>5057</v>
      </c>
      <c r="C316" s="59">
        <v>8</v>
      </c>
      <c r="D316" s="59" t="s">
        <v>713</v>
      </c>
      <c r="E316" s="59">
        <v>103</v>
      </c>
      <c r="F316" s="59" t="s">
        <v>130</v>
      </c>
      <c r="G316" s="59">
        <v>1</v>
      </c>
      <c r="H316" s="66" t="s">
        <v>1074</v>
      </c>
      <c r="I316" s="67">
        <v>0.75</v>
      </c>
      <c r="J316" s="68">
        <v>230.6</v>
      </c>
    </row>
    <row r="317" spans="1:10">
      <c r="A317" s="58" t="s">
        <v>566</v>
      </c>
      <c r="B317" s="36">
        <v>5057</v>
      </c>
      <c r="C317" s="59">
        <v>8</v>
      </c>
      <c r="D317" s="59" t="s">
        <v>713</v>
      </c>
      <c r="E317" s="59">
        <v>103</v>
      </c>
      <c r="F317" s="59" t="s">
        <v>130</v>
      </c>
      <c r="G317" s="59">
        <v>2</v>
      </c>
      <c r="H317" s="66" t="s">
        <v>1075</v>
      </c>
      <c r="I317" s="67">
        <v>0.84</v>
      </c>
      <c r="J317" s="68">
        <v>231.35</v>
      </c>
    </row>
    <row r="318" spans="1:10">
      <c r="A318" s="58" t="s">
        <v>567</v>
      </c>
      <c r="B318" s="36">
        <v>5057</v>
      </c>
      <c r="C318" s="59">
        <v>8</v>
      </c>
      <c r="D318" s="59" t="s">
        <v>713</v>
      </c>
      <c r="E318" s="59">
        <v>103</v>
      </c>
      <c r="F318" s="59" t="s">
        <v>130</v>
      </c>
      <c r="G318" s="59">
        <v>3</v>
      </c>
      <c r="H318" s="66" t="s">
        <v>1076</v>
      </c>
      <c r="I318" s="67">
        <v>0.55000000000000004</v>
      </c>
      <c r="J318" s="68">
        <v>232.19</v>
      </c>
    </row>
    <row r="319" spans="1:10">
      <c r="A319" s="58" t="s">
        <v>1077</v>
      </c>
      <c r="B319" s="36">
        <v>5057</v>
      </c>
      <c r="C319" s="59">
        <v>8</v>
      </c>
      <c r="D319" s="59" t="s">
        <v>713</v>
      </c>
      <c r="E319" s="59">
        <v>103</v>
      </c>
      <c r="F319" s="59" t="s">
        <v>130</v>
      </c>
      <c r="G319" s="59">
        <v>4</v>
      </c>
      <c r="H319" s="66" t="s">
        <v>1078</v>
      </c>
      <c r="I319" s="67">
        <v>0.92</v>
      </c>
      <c r="J319" s="68">
        <v>232.74</v>
      </c>
    </row>
    <row r="320" spans="1:10">
      <c r="A320" s="58" t="s">
        <v>568</v>
      </c>
      <c r="B320" s="36">
        <v>5057</v>
      </c>
      <c r="C320" s="59">
        <v>8</v>
      </c>
      <c r="D320" s="59" t="s">
        <v>713</v>
      </c>
      <c r="E320" s="59">
        <v>104</v>
      </c>
      <c r="F320" s="59" t="s">
        <v>130</v>
      </c>
      <c r="G320" s="59">
        <v>1</v>
      </c>
      <c r="H320" s="66" t="s">
        <v>1079</v>
      </c>
      <c r="I320" s="67">
        <v>0.91500000000000004</v>
      </c>
      <c r="J320" s="68">
        <v>233.6</v>
      </c>
    </row>
    <row r="321" spans="1:10">
      <c r="A321" s="58" t="s">
        <v>1080</v>
      </c>
      <c r="B321" s="36">
        <v>5057</v>
      </c>
      <c r="C321" s="59">
        <v>8</v>
      </c>
      <c r="D321" s="59" t="s">
        <v>713</v>
      </c>
      <c r="E321" s="59">
        <v>104</v>
      </c>
      <c r="F321" s="59" t="s">
        <v>130</v>
      </c>
      <c r="G321" s="59">
        <v>2</v>
      </c>
      <c r="H321" s="66" t="s">
        <v>1081</v>
      </c>
      <c r="I321" s="67">
        <v>0.76500000000000001</v>
      </c>
      <c r="J321" s="68">
        <v>234.51499999999999</v>
      </c>
    </row>
    <row r="322" spans="1:10">
      <c r="A322" s="58" t="s">
        <v>1082</v>
      </c>
      <c r="B322" s="36">
        <v>5057</v>
      </c>
      <c r="C322" s="59">
        <v>8</v>
      </c>
      <c r="D322" s="59" t="s">
        <v>713</v>
      </c>
      <c r="E322" s="59">
        <v>104</v>
      </c>
      <c r="F322" s="59" t="s">
        <v>130</v>
      </c>
      <c r="G322" s="59">
        <v>3</v>
      </c>
      <c r="H322" s="66" t="s">
        <v>1083</v>
      </c>
      <c r="I322" s="67">
        <v>0.755</v>
      </c>
      <c r="J322" s="68">
        <v>235.28</v>
      </c>
    </row>
    <row r="323" spans="1:10">
      <c r="A323" s="58" t="s">
        <v>1084</v>
      </c>
      <c r="B323" s="36">
        <v>5057</v>
      </c>
      <c r="C323" s="59">
        <v>8</v>
      </c>
      <c r="D323" s="59" t="s">
        <v>713</v>
      </c>
      <c r="E323" s="59">
        <v>104</v>
      </c>
      <c r="F323" s="59" t="s">
        <v>130</v>
      </c>
      <c r="G323" s="59">
        <v>4</v>
      </c>
      <c r="H323" s="66" t="s">
        <v>1085</v>
      </c>
      <c r="I323" s="67">
        <v>0.70499999999999996</v>
      </c>
      <c r="J323" s="68">
        <v>236.035</v>
      </c>
    </row>
    <row r="324" spans="1:10">
      <c r="A324" s="58" t="s">
        <v>569</v>
      </c>
      <c r="B324" s="36">
        <v>5057</v>
      </c>
      <c r="C324" s="59">
        <v>8</v>
      </c>
      <c r="D324" s="59" t="s">
        <v>713</v>
      </c>
      <c r="E324" s="59">
        <v>105</v>
      </c>
      <c r="F324" s="59" t="s">
        <v>130</v>
      </c>
      <c r="G324" s="59">
        <v>1</v>
      </c>
      <c r="H324" s="66" t="s">
        <v>1086</v>
      </c>
      <c r="I324" s="67">
        <v>0.67500000000000004</v>
      </c>
      <c r="J324" s="68">
        <v>236.6</v>
      </c>
    </row>
    <row r="325" spans="1:10">
      <c r="A325" s="58" t="s">
        <v>570</v>
      </c>
      <c r="B325" s="36">
        <v>5057</v>
      </c>
      <c r="C325" s="59">
        <v>8</v>
      </c>
      <c r="D325" s="59" t="s">
        <v>713</v>
      </c>
      <c r="E325" s="59">
        <v>105</v>
      </c>
      <c r="F325" s="59" t="s">
        <v>130</v>
      </c>
      <c r="G325" s="59">
        <v>2</v>
      </c>
      <c r="H325" s="66" t="s">
        <v>1087</v>
      </c>
      <c r="I325" s="67">
        <v>0.83</v>
      </c>
      <c r="J325" s="68">
        <v>237.27500000000001</v>
      </c>
    </row>
    <row r="326" spans="1:10">
      <c r="A326" s="58" t="s">
        <v>571</v>
      </c>
      <c r="B326" s="36">
        <v>5057</v>
      </c>
      <c r="C326" s="59">
        <v>8</v>
      </c>
      <c r="D326" s="59" t="s">
        <v>713</v>
      </c>
      <c r="E326" s="59">
        <v>105</v>
      </c>
      <c r="F326" s="59" t="s">
        <v>130</v>
      </c>
      <c r="G326" s="59">
        <v>3</v>
      </c>
      <c r="H326" s="66" t="s">
        <v>1088</v>
      </c>
      <c r="I326" s="67">
        <v>0.78</v>
      </c>
      <c r="J326" s="68">
        <v>238.10499999999999</v>
      </c>
    </row>
    <row r="327" spans="1:10">
      <c r="A327" s="58" t="s">
        <v>572</v>
      </c>
      <c r="B327" s="36">
        <v>5057</v>
      </c>
      <c r="C327" s="59">
        <v>8</v>
      </c>
      <c r="D327" s="59" t="s">
        <v>713</v>
      </c>
      <c r="E327" s="59">
        <v>105</v>
      </c>
      <c r="F327" s="59" t="s">
        <v>130</v>
      </c>
      <c r="G327" s="59">
        <v>4</v>
      </c>
      <c r="H327" s="66" t="s">
        <v>1089</v>
      </c>
      <c r="I327" s="67">
        <v>0.75</v>
      </c>
      <c r="J327" s="68">
        <v>238.88499999999999</v>
      </c>
    </row>
    <row r="328" spans="1:10">
      <c r="A328" s="58" t="s">
        <v>573</v>
      </c>
      <c r="B328" s="36">
        <v>5057</v>
      </c>
      <c r="C328" s="59">
        <v>8</v>
      </c>
      <c r="D328" s="59" t="s">
        <v>713</v>
      </c>
      <c r="E328" s="59">
        <v>106</v>
      </c>
      <c r="F328" s="59" t="s">
        <v>130</v>
      </c>
      <c r="G328" s="59">
        <v>1</v>
      </c>
      <c r="H328" s="66" t="s">
        <v>1090</v>
      </c>
      <c r="I328" s="67">
        <v>0.90500000000000003</v>
      </c>
      <c r="J328" s="68">
        <v>239.6</v>
      </c>
    </row>
    <row r="329" spans="1:10">
      <c r="A329" s="58" t="s">
        <v>1091</v>
      </c>
      <c r="B329" s="36">
        <v>5057</v>
      </c>
      <c r="C329" s="59">
        <v>8</v>
      </c>
      <c r="D329" s="59" t="s">
        <v>713</v>
      </c>
      <c r="E329" s="59">
        <v>106</v>
      </c>
      <c r="F329" s="59" t="s">
        <v>130</v>
      </c>
      <c r="G329" s="59">
        <v>2</v>
      </c>
      <c r="H329" s="66" t="s">
        <v>1092</v>
      </c>
      <c r="I329" s="67">
        <v>0.755</v>
      </c>
      <c r="J329" s="68">
        <v>240.505</v>
      </c>
    </row>
    <row r="330" spans="1:10">
      <c r="A330" s="58" t="s">
        <v>1093</v>
      </c>
      <c r="B330" s="36">
        <v>5057</v>
      </c>
      <c r="C330" s="59">
        <v>8</v>
      </c>
      <c r="D330" s="59" t="s">
        <v>713</v>
      </c>
      <c r="E330" s="59">
        <v>106</v>
      </c>
      <c r="F330" s="59" t="s">
        <v>130</v>
      </c>
      <c r="G330" s="59">
        <v>3</v>
      </c>
      <c r="H330" s="66" t="s">
        <v>1094</v>
      </c>
      <c r="I330" s="67">
        <v>0.85</v>
      </c>
      <c r="J330" s="68">
        <v>241.26</v>
      </c>
    </row>
    <row r="331" spans="1:10">
      <c r="A331" s="58" t="s">
        <v>1095</v>
      </c>
      <c r="B331" s="36">
        <v>5057</v>
      </c>
      <c r="C331" s="59">
        <v>8</v>
      </c>
      <c r="D331" s="59" t="s">
        <v>713</v>
      </c>
      <c r="E331" s="59">
        <v>106</v>
      </c>
      <c r="F331" s="59" t="s">
        <v>130</v>
      </c>
      <c r="G331" s="59">
        <v>4</v>
      </c>
      <c r="H331" s="66" t="s">
        <v>1096</v>
      </c>
      <c r="I331" s="67">
        <v>0.74</v>
      </c>
      <c r="J331" s="68">
        <v>242.11</v>
      </c>
    </row>
    <row r="332" spans="1:10">
      <c r="A332" s="58" t="s">
        <v>574</v>
      </c>
      <c r="B332" s="36">
        <v>5057</v>
      </c>
      <c r="C332" s="59">
        <v>8</v>
      </c>
      <c r="D332" s="59" t="s">
        <v>713</v>
      </c>
      <c r="E332" s="59">
        <v>107</v>
      </c>
      <c r="F332" s="59" t="s">
        <v>130</v>
      </c>
      <c r="G332" s="59">
        <v>1</v>
      </c>
      <c r="H332" s="66" t="s">
        <v>1097</v>
      </c>
      <c r="I332" s="67">
        <v>0.71499999999999997</v>
      </c>
      <c r="J332" s="68">
        <v>242.6</v>
      </c>
    </row>
    <row r="333" spans="1:10">
      <c r="A333" s="58" t="s">
        <v>575</v>
      </c>
      <c r="B333" s="36">
        <v>5057</v>
      </c>
      <c r="C333" s="59">
        <v>8</v>
      </c>
      <c r="D333" s="59" t="s">
        <v>713</v>
      </c>
      <c r="E333" s="59">
        <v>107</v>
      </c>
      <c r="F333" s="59" t="s">
        <v>130</v>
      </c>
      <c r="G333" s="59">
        <v>2</v>
      </c>
      <c r="H333" s="66" t="s">
        <v>1098</v>
      </c>
      <c r="I333" s="67">
        <v>0.44</v>
      </c>
      <c r="J333" s="68">
        <v>243.315</v>
      </c>
    </row>
    <row r="334" spans="1:10">
      <c r="A334" s="58" t="s">
        <v>576</v>
      </c>
      <c r="B334" s="36">
        <v>5057</v>
      </c>
      <c r="C334" s="59">
        <v>8</v>
      </c>
      <c r="D334" s="59" t="s">
        <v>713</v>
      </c>
      <c r="E334" s="59">
        <v>107</v>
      </c>
      <c r="F334" s="59" t="s">
        <v>130</v>
      </c>
      <c r="G334" s="59">
        <v>3</v>
      </c>
      <c r="H334" s="66" t="s">
        <v>1099</v>
      </c>
      <c r="I334" s="67">
        <v>0.88500000000000001</v>
      </c>
      <c r="J334" s="68">
        <v>243.755</v>
      </c>
    </row>
    <row r="335" spans="1:10">
      <c r="A335" s="58" t="s">
        <v>1100</v>
      </c>
      <c r="B335" s="36">
        <v>5057</v>
      </c>
      <c r="C335" s="59">
        <v>8</v>
      </c>
      <c r="D335" s="59" t="s">
        <v>713</v>
      </c>
      <c r="E335" s="59">
        <v>107</v>
      </c>
      <c r="F335" s="59" t="s">
        <v>130</v>
      </c>
      <c r="G335" s="59">
        <v>4</v>
      </c>
      <c r="H335" s="66" t="s">
        <v>1101</v>
      </c>
      <c r="I335" s="67">
        <v>0.87</v>
      </c>
      <c r="J335" s="68">
        <v>244.64</v>
      </c>
    </row>
    <row r="336" spans="1:10">
      <c r="A336" s="58" t="s">
        <v>577</v>
      </c>
      <c r="B336" s="36">
        <v>5057</v>
      </c>
      <c r="C336" s="59">
        <v>8</v>
      </c>
      <c r="D336" s="59" t="s">
        <v>713</v>
      </c>
      <c r="E336" s="59">
        <v>108</v>
      </c>
      <c r="F336" s="59" t="s">
        <v>130</v>
      </c>
      <c r="G336" s="59">
        <v>1</v>
      </c>
      <c r="H336" s="66" t="s">
        <v>1102</v>
      </c>
      <c r="I336" s="67">
        <v>0.9</v>
      </c>
      <c r="J336" s="68">
        <v>245.6</v>
      </c>
    </row>
    <row r="337" spans="1:10">
      <c r="A337" s="58" t="s">
        <v>1103</v>
      </c>
      <c r="B337" s="36">
        <v>5057</v>
      </c>
      <c r="C337" s="59">
        <v>8</v>
      </c>
      <c r="D337" s="59" t="s">
        <v>713</v>
      </c>
      <c r="E337" s="59">
        <v>108</v>
      </c>
      <c r="F337" s="59" t="s">
        <v>130</v>
      </c>
      <c r="G337" s="59">
        <v>2</v>
      </c>
      <c r="H337" s="66" t="s">
        <v>1104</v>
      </c>
      <c r="I337" s="67">
        <v>0.98</v>
      </c>
      <c r="J337" s="68">
        <v>246.5</v>
      </c>
    </row>
    <row r="338" spans="1:10">
      <c r="A338" s="58" t="s">
        <v>1105</v>
      </c>
      <c r="B338" s="36">
        <v>5057</v>
      </c>
      <c r="C338" s="59">
        <v>8</v>
      </c>
      <c r="D338" s="59" t="s">
        <v>713</v>
      </c>
      <c r="E338" s="59">
        <v>108</v>
      </c>
      <c r="F338" s="59" t="s">
        <v>130</v>
      </c>
      <c r="G338" s="59">
        <v>3</v>
      </c>
      <c r="H338" s="66" t="s">
        <v>1106</v>
      </c>
      <c r="I338" s="67">
        <v>0.75</v>
      </c>
      <c r="J338" s="68">
        <v>247.48</v>
      </c>
    </row>
    <row r="339" spans="1:10">
      <c r="A339" s="58" t="s">
        <v>578</v>
      </c>
      <c r="B339" s="36">
        <v>5057</v>
      </c>
      <c r="C339" s="59">
        <v>8</v>
      </c>
      <c r="D339" s="59" t="s">
        <v>713</v>
      </c>
      <c r="E339" s="59">
        <v>109</v>
      </c>
      <c r="F339" s="59" t="s">
        <v>130</v>
      </c>
      <c r="G339" s="59">
        <v>1</v>
      </c>
      <c r="H339" s="66" t="s">
        <v>1107</v>
      </c>
      <c r="I339" s="67">
        <v>0.84499999999999997</v>
      </c>
      <c r="J339" s="68">
        <v>247.8</v>
      </c>
    </row>
    <row r="340" spans="1:10">
      <c r="A340" s="58" t="s">
        <v>579</v>
      </c>
      <c r="B340" s="36">
        <v>5057</v>
      </c>
      <c r="C340" s="59">
        <v>8</v>
      </c>
      <c r="D340" s="59" t="s">
        <v>713</v>
      </c>
      <c r="E340" s="59">
        <v>110</v>
      </c>
      <c r="F340" s="59" t="s">
        <v>130</v>
      </c>
      <c r="G340" s="59">
        <v>1</v>
      </c>
      <c r="H340" s="66" t="s">
        <v>1108</v>
      </c>
      <c r="I340" s="67">
        <v>0.88500000000000001</v>
      </c>
      <c r="J340" s="68">
        <v>248.6</v>
      </c>
    </row>
    <row r="341" spans="1:10">
      <c r="A341" s="58" t="s">
        <v>580</v>
      </c>
      <c r="B341" s="36">
        <v>5057</v>
      </c>
      <c r="C341" s="59">
        <v>8</v>
      </c>
      <c r="D341" s="59" t="s">
        <v>713</v>
      </c>
      <c r="E341" s="59">
        <v>110</v>
      </c>
      <c r="F341" s="59" t="s">
        <v>130</v>
      </c>
      <c r="G341" s="59">
        <v>2</v>
      </c>
      <c r="H341" s="66" t="s">
        <v>1109</v>
      </c>
      <c r="I341" s="67">
        <v>0.71499999999999997</v>
      </c>
      <c r="J341" s="68">
        <v>249.48500000000001</v>
      </c>
    </row>
    <row r="342" spans="1:10">
      <c r="A342" s="58" t="s">
        <v>1110</v>
      </c>
      <c r="B342" s="36">
        <v>5057</v>
      </c>
      <c r="C342" s="59">
        <v>8</v>
      </c>
      <c r="D342" s="59" t="s">
        <v>713</v>
      </c>
      <c r="E342" s="59">
        <v>110</v>
      </c>
      <c r="F342" s="59" t="s">
        <v>130</v>
      </c>
      <c r="G342" s="59">
        <v>3</v>
      </c>
      <c r="H342" s="66" t="s">
        <v>1111</v>
      </c>
      <c r="I342" s="67">
        <v>0.745</v>
      </c>
      <c r="J342" s="68">
        <v>250.2</v>
      </c>
    </row>
    <row r="343" spans="1:10">
      <c r="A343" s="58" t="s">
        <v>1112</v>
      </c>
      <c r="B343" s="36">
        <v>5057</v>
      </c>
      <c r="C343" s="59">
        <v>8</v>
      </c>
      <c r="D343" s="59" t="s">
        <v>713</v>
      </c>
      <c r="E343" s="59">
        <v>110</v>
      </c>
      <c r="F343" s="59" t="s">
        <v>130</v>
      </c>
      <c r="G343" s="59">
        <v>4</v>
      </c>
      <c r="H343" s="66" t="s">
        <v>1113</v>
      </c>
      <c r="I343" s="67">
        <v>0.95</v>
      </c>
      <c r="J343" s="68">
        <v>250.94499999999999</v>
      </c>
    </row>
    <row r="344" spans="1:10">
      <c r="A344" s="58" t="s">
        <v>581</v>
      </c>
      <c r="B344" s="36">
        <v>5057</v>
      </c>
      <c r="C344" s="59">
        <v>8</v>
      </c>
      <c r="D344" s="59" t="s">
        <v>713</v>
      </c>
      <c r="E344" s="59">
        <v>111</v>
      </c>
      <c r="F344" s="59" t="s">
        <v>130</v>
      </c>
      <c r="G344" s="59">
        <v>1</v>
      </c>
      <c r="H344" s="66" t="s">
        <v>1114</v>
      </c>
      <c r="I344" s="67">
        <v>0.74</v>
      </c>
      <c r="J344" s="68">
        <v>251.6</v>
      </c>
    </row>
    <row r="345" spans="1:10">
      <c r="A345" s="58" t="s">
        <v>582</v>
      </c>
      <c r="B345" s="36">
        <v>5057</v>
      </c>
      <c r="C345" s="59">
        <v>8</v>
      </c>
      <c r="D345" s="59" t="s">
        <v>713</v>
      </c>
      <c r="E345" s="59">
        <v>111</v>
      </c>
      <c r="F345" s="59" t="s">
        <v>130</v>
      </c>
      <c r="G345" s="59">
        <v>2</v>
      </c>
      <c r="H345" s="66" t="s">
        <v>1115</v>
      </c>
      <c r="I345" s="67">
        <v>0.89500000000000002</v>
      </c>
      <c r="J345" s="68">
        <v>252.34</v>
      </c>
    </row>
    <row r="346" spans="1:10">
      <c r="A346" s="58" t="s">
        <v>583</v>
      </c>
      <c r="B346" s="36">
        <v>5057</v>
      </c>
      <c r="C346" s="59">
        <v>8</v>
      </c>
      <c r="D346" s="59" t="s">
        <v>713</v>
      </c>
      <c r="E346" s="59">
        <v>111</v>
      </c>
      <c r="F346" s="59" t="s">
        <v>130</v>
      </c>
      <c r="G346" s="59">
        <v>3</v>
      </c>
      <c r="H346" s="66" t="s">
        <v>1116</v>
      </c>
      <c r="I346" s="67">
        <v>0.81499999999999995</v>
      </c>
      <c r="J346" s="68">
        <v>253.23500000000001</v>
      </c>
    </row>
    <row r="347" spans="1:10">
      <c r="A347" s="58" t="s">
        <v>1117</v>
      </c>
      <c r="B347" s="36">
        <v>5057</v>
      </c>
      <c r="C347" s="59">
        <v>8</v>
      </c>
      <c r="D347" s="59" t="s">
        <v>713</v>
      </c>
      <c r="E347" s="59">
        <v>111</v>
      </c>
      <c r="F347" s="59" t="s">
        <v>130</v>
      </c>
      <c r="G347" s="59">
        <v>4</v>
      </c>
      <c r="H347" s="66" t="s">
        <v>1118</v>
      </c>
      <c r="I347" s="67">
        <v>0.98499999999999999</v>
      </c>
      <c r="J347" s="68">
        <v>254.05</v>
      </c>
    </row>
    <row r="348" spans="1:10">
      <c r="A348" s="58" t="s">
        <v>584</v>
      </c>
      <c r="B348" s="36">
        <v>5057</v>
      </c>
      <c r="C348" s="59">
        <v>8</v>
      </c>
      <c r="D348" s="59" t="s">
        <v>713</v>
      </c>
      <c r="E348" s="59">
        <v>112</v>
      </c>
      <c r="F348" s="59" t="s">
        <v>130</v>
      </c>
      <c r="G348" s="59">
        <v>1</v>
      </c>
      <c r="H348" s="66" t="s">
        <v>1119</v>
      </c>
      <c r="I348" s="67">
        <v>0.745</v>
      </c>
      <c r="J348" s="68">
        <v>254.6</v>
      </c>
    </row>
    <row r="349" spans="1:10">
      <c r="A349" s="58" t="s">
        <v>1120</v>
      </c>
      <c r="B349" s="36">
        <v>5057</v>
      </c>
      <c r="C349" s="59">
        <v>8</v>
      </c>
      <c r="D349" s="59" t="s">
        <v>713</v>
      </c>
      <c r="E349" s="59">
        <v>112</v>
      </c>
      <c r="F349" s="59" t="s">
        <v>130</v>
      </c>
      <c r="G349" s="59">
        <v>2</v>
      </c>
      <c r="H349" s="66" t="s">
        <v>1121</v>
      </c>
      <c r="I349" s="67">
        <v>0.86</v>
      </c>
      <c r="J349" s="68">
        <v>255.345</v>
      </c>
    </row>
    <row r="350" spans="1:10">
      <c r="A350" s="58" t="s">
        <v>1122</v>
      </c>
      <c r="B350" s="36">
        <v>5057</v>
      </c>
      <c r="C350" s="59">
        <v>8</v>
      </c>
      <c r="D350" s="59" t="s">
        <v>713</v>
      </c>
      <c r="E350" s="59">
        <v>112</v>
      </c>
      <c r="F350" s="59" t="s">
        <v>130</v>
      </c>
      <c r="G350" s="59">
        <v>3</v>
      </c>
      <c r="H350" s="66" t="s">
        <v>1123</v>
      </c>
      <c r="I350" s="67">
        <v>0.75</v>
      </c>
      <c r="J350" s="68">
        <v>256.20499999999998</v>
      </c>
    </row>
    <row r="351" spans="1:10">
      <c r="A351" s="58" t="s">
        <v>1124</v>
      </c>
      <c r="B351" s="36">
        <v>5057</v>
      </c>
      <c r="C351" s="59">
        <v>8</v>
      </c>
      <c r="D351" s="59" t="s">
        <v>713</v>
      </c>
      <c r="E351" s="59">
        <v>112</v>
      </c>
      <c r="F351" s="59" t="s">
        <v>130</v>
      </c>
      <c r="G351" s="59">
        <v>4</v>
      </c>
      <c r="H351" s="66" t="s">
        <v>1125</v>
      </c>
      <c r="I351" s="67">
        <v>0.93500000000000005</v>
      </c>
      <c r="J351" s="68">
        <v>256.95499999999998</v>
      </c>
    </row>
    <row r="352" spans="1:10">
      <c r="A352" s="58" t="s">
        <v>585</v>
      </c>
      <c r="B352" s="36">
        <v>5057</v>
      </c>
      <c r="C352" s="59">
        <v>8</v>
      </c>
      <c r="D352" s="59" t="s">
        <v>713</v>
      </c>
      <c r="E352" s="59">
        <v>113</v>
      </c>
      <c r="F352" s="59" t="s">
        <v>130</v>
      </c>
      <c r="G352" s="59">
        <v>1</v>
      </c>
      <c r="H352" s="66" t="s">
        <v>1126</v>
      </c>
      <c r="I352" s="67">
        <v>0.8</v>
      </c>
      <c r="J352" s="68">
        <v>257.60000000000002</v>
      </c>
    </row>
    <row r="353" spans="1:10">
      <c r="A353" s="58" t="s">
        <v>586</v>
      </c>
      <c r="B353" s="36">
        <v>5057</v>
      </c>
      <c r="C353" s="59">
        <v>8</v>
      </c>
      <c r="D353" s="59" t="s">
        <v>713</v>
      </c>
      <c r="E353" s="59">
        <v>113</v>
      </c>
      <c r="F353" s="59" t="s">
        <v>130</v>
      </c>
      <c r="G353" s="59">
        <v>2</v>
      </c>
      <c r="H353" s="66" t="s">
        <v>1127</v>
      </c>
      <c r="I353" s="67">
        <v>0.84</v>
      </c>
      <c r="J353" s="68">
        <v>258.39999999999998</v>
      </c>
    </row>
    <row r="354" spans="1:10">
      <c r="A354" s="58" t="s">
        <v>587</v>
      </c>
      <c r="B354" s="39">
        <v>5057</v>
      </c>
      <c r="C354" s="59">
        <v>8</v>
      </c>
      <c r="D354" s="59" t="s">
        <v>713</v>
      </c>
      <c r="E354" s="59">
        <v>113</v>
      </c>
      <c r="F354" s="59" t="s">
        <v>130</v>
      </c>
      <c r="G354" s="59">
        <v>3</v>
      </c>
      <c r="H354" s="66" t="s">
        <v>1128</v>
      </c>
      <c r="I354" s="67">
        <v>0.65</v>
      </c>
      <c r="J354" s="68">
        <v>259.24</v>
      </c>
    </row>
    <row r="355" spans="1:10">
      <c r="A355" s="58" t="s">
        <v>588</v>
      </c>
      <c r="B355" s="36">
        <v>5057</v>
      </c>
      <c r="C355" s="59">
        <v>8</v>
      </c>
      <c r="D355" s="59" t="s">
        <v>713</v>
      </c>
      <c r="E355" s="59">
        <v>113</v>
      </c>
      <c r="F355" s="59" t="s">
        <v>130</v>
      </c>
      <c r="G355" s="59">
        <v>4</v>
      </c>
      <c r="H355" s="66" t="s">
        <v>1129</v>
      </c>
      <c r="I355" s="67">
        <v>0.94499999999999995</v>
      </c>
      <c r="J355" s="68">
        <v>259.89</v>
      </c>
    </row>
    <row r="356" spans="1:10">
      <c r="A356" s="58" t="s">
        <v>589</v>
      </c>
      <c r="B356" s="36">
        <v>5057</v>
      </c>
      <c r="C356" s="59">
        <v>8</v>
      </c>
      <c r="D356" s="59" t="s">
        <v>713</v>
      </c>
      <c r="E356" s="59">
        <v>114</v>
      </c>
      <c r="F356" s="59" t="s">
        <v>130</v>
      </c>
      <c r="G356" s="59">
        <v>1</v>
      </c>
      <c r="H356" s="66" t="s">
        <v>1130</v>
      </c>
      <c r="I356" s="67">
        <v>0.95499999999999996</v>
      </c>
      <c r="J356" s="68">
        <v>260.60000000000002</v>
      </c>
    </row>
    <row r="357" spans="1:10">
      <c r="A357" s="58" t="s">
        <v>590</v>
      </c>
      <c r="B357" s="36">
        <v>5057</v>
      </c>
      <c r="C357" s="59">
        <v>8</v>
      </c>
      <c r="D357" s="59" t="s">
        <v>713</v>
      </c>
      <c r="E357" s="59">
        <v>114</v>
      </c>
      <c r="F357" s="59" t="s">
        <v>130</v>
      </c>
      <c r="G357" s="59">
        <v>2</v>
      </c>
      <c r="H357" s="66" t="s">
        <v>1131</v>
      </c>
      <c r="I357" s="67">
        <v>0.86</v>
      </c>
      <c r="J357" s="68">
        <v>261.55500000000001</v>
      </c>
    </row>
    <row r="358" spans="1:10">
      <c r="A358" s="58" t="s">
        <v>1132</v>
      </c>
      <c r="B358" s="36">
        <v>5057</v>
      </c>
      <c r="C358" s="59">
        <v>8</v>
      </c>
      <c r="D358" s="59" t="s">
        <v>713</v>
      </c>
      <c r="E358" s="59">
        <v>114</v>
      </c>
      <c r="F358" s="59" t="s">
        <v>130</v>
      </c>
      <c r="G358" s="59">
        <v>3</v>
      </c>
      <c r="H358" s="66" t="s">
        <v>1133</v>
      </c>
      <c r="I358" s="67">
        <v>0.82499999999999996</v>
      </c>
      <c r="J358" s="68">
        <v>262.41500000000002</v>
      </c>
    </row>
    <row r="359" spans="1:10">
      <c r="A359" s="58" t="s">
        <v>1134</v>
      </c>
      <c r="B359" s="36">
        <v>5057</v>
      </c>
      <c r="C359" s="59">
        <v>8</v>
      </c>
      <c r="D359" s="59" t="s">
        <v>713</v>
      </c>
      <c r="E359" s="59">
        <v>114</v>
      </c>
      <c r="F359" s="59" t="s">
        <v>130</v>
      </c>
      <c r="G359" s="59">
        <v>4</v>
      </c>
      <c r="H359" s="66" t="s">
        <v>1135</v>
      </c>
      <c r="I359" s="67">
        <v>0.51</v>
      </c>
      <c r="J359" s="68">
        <v>263.24</v>
      </c>
    </row>
    <row r="360" spans="1:10">
      <c r="A360" s="58" t="s">
        <v>591</v>
      </c>
      <c r="B360" s="36">
        <v>5057</v>
      </c>
      <c r="C360" s="59">
        <v>8</v>
      </c>
      <c r="D360" s="59" t="s">
        <v>713</v>
      </c>
      <c r="E360" s="59">
        <v>115</v>
      </c>
      <c r="F360" s="59" t="s">
        <v>130</v>
      </c>
      <c r="G360" s="59">
        <v>1</v>
      </c>
      <c r="H360" s="66" t="s">
        <v>1136</v>
      </c>
      <c r="I360" s="67">
        <v>0.97499999999999998</v>
      </c>
      <c r="J360" s="68">
        <v>263.60000000000002</v>
      </c>
    </row>
    <row r="361" spans="1:10">
      <c r="A361" s="58" t="s">
        <v>592</v>
      </c>
      <c r="B361" s="36">
        <v>5057</v>
      </c>
      <c r="C361" s="59">
        <v>8</v>
      </c>
      <c r="D361" s="59" t="s">
        <v>713</v>
      </c>
      <c r="E361" s="59">
        <v>115</v>
      </c>
      <c r="F361" s="59" t="s">
        <v>130</v>
      </c>
      <c r="G361" s="59">
        <v>2</v>
      </c>
      <c r="H361" s="66" t="s">
        <v>1137</v>
      </c>
      <c r="I361" s="67">
        <v>0.56499999999999995</v>
      </c>
      <c r="J361" s="68">
        <v>264.57499999999999</v>
      </c>
    </row>
    <row r="362" spans="1:10">
      <c r="A362" s="58" t="s">
        <v>1138</v>
      </c>
      <c r="B362" s="39">
        <v>5057</v>
      </c>
      <c r="C362" s="59">
        <v>8</v>
      </c>
      <c r="D362" s="59" t="s">
        <v>713</v>
      </c>
      <c r="E362" s="59">
        <v>115</v>
      </c>
      <c r="F362" s="59" t="s">
        <v>130</v>
      </c>
      <c r="G362" s="59">
        <v>3</v>
      </c>
      <c r="H362" s="66" t="s">
        <v>1139</v>
      </c>
      <c r="I362" s="67">
        <v>0.90500000000000003</v>
      </c>
      <c r="J362" s="68">
        <v>265.14</v>
      </c>
    </row>
    <row r="363" spans="1:10">
      <c r="A363" s="58" t="s">
        <v>1140</v>
      </c>
      <c r="B363" s="36">
        <v>5057</v>
      </c>
      <c r="C363" s="59">
        <v>8</v>
      </c>
      <c r="D363" s="59" t="s">
        <v>713</v>
      </c>
      <c r="E363" s="59">
        <v>115</v>
      </c>
      <c r="F363" s="59" t="s">
        <v>130</v>
      </c>
      <c r="G363" s="59">
        <v>4</v>
      </c>
      <c r="H363" s="66" t="s">
        <v>1141</v>
      </c>
      <c r="I363" s="67">
        <v>0.70499999999999996</v>
      </c>
      <c r="J363" s="68">
        <v>266.04500000000002</v>
      </c>
    </row>
    <row r="364" spans="1:10">
      <c r="A364" s="58" t="s">
        <v>593</v>
      </c>
      <c r="B364" s="36">
        <v>5057</v>
      </c>
      <c r="C364" s="59">
        <v>8</v>
      </c>
      <c r="D364" s="59" t="s">
        <v>713</v>
      </c>
      <c r="E364" s="59">
        <v>116</v>
      </c>
      <c r="F364" s="59" t="s">
        <v>130</v>
      </c>
      <c r="G364" s="59">
        <v>1</v>
      </c>
      <c r="H364" s="66" t="s">
        <v>1142</v>
      </c>
      <c r="I364" s="67">
        <v>0.68</v>
      </c>
      <c r="J364" s="68">
        <v>266.60000000000002</v>
      </c>
    </row>
    <row r="365" spans="1:10">
      <c r="A365" s="58" t="s">
        <v>594</v>
      </c>
      <c r="B365" s="36">
        <v>5057</v>
      </c>
      <c r="C365" s="59">
        <v>8</v>
      </c>
      <c r="D365" s="59" t="s">
        <v>713</v>
      </c>
      <c r="E365" s="59">
        <v>116</v>
      </c>
      <c r="F365" s="59" t="s">
        <v>130</v>
      </c>
      <c r="G365" s="59">
        <v>2</v>
      </c>
      <c r="H365" s="66" t="s">
        <v>1143</v>
      </c>
      <c r="I365" s="67">
        <v>0.61499999999999999</v>
      </c>
      <c r="J365" s="68">
        <v>267.27999999999997</v>
      </c>
    </row>
    <row r="366" spans="1:10">
      <c r="A366" s="58" t="s">
        <v>595</v>
      </c>
      <c r="B366" s="36">
        <v>5057</v>
      </c>
      <c r="C366" s="59">
        <v>8</v>
      </c>
      <c r="D366" s="59" t="s">
        <v>713</v>
      </c>
      <c r="E366" s="59">
        <v>116</v>
      </c>
      <c r="F366" s="59" t="s">
        <v>130</v>
      </c>
      <c r="G366" s="59">
        <v>3</v>
      </c>
      <c r="H366" s="66" t="s">
        <v>1144</v>
      </c>
      <c r="I366" s="67">
        <v>0.65500000000000003</v>
      </c>
      <c r="J366" s="68">
        <v>267.89499999999998</v>
      </c>
    </row>
    <row r="367" spans="1:10">
      <c r="A367" s="58" t="s">
        <v>596</v>
      </c>
      <c r="B367" s="39">
        <v>5057</v>
      </c>
      <c r="C367" s="59">
        <v>8</v>
      </c>
      <c r="D367" s="59" t="s">
        <v>713</v>
      </c>
      <c r="E367" s="59">
        <v>117</v>
      </c>
      <c r="F367" s="59" t="s">
        <v>130</v>
      </c>
      <c r="G367" s="59">
        <v>1</v>
      </c>
      <c r="H367" s="66" t="s">
        <v>1145</v>
      </c>
      <c r="I367" s="67">
        <v>0.95</v>
      </c>
      <c r="J367" s="68">
        <v>269.60000000000002</v>
      </c>
    </row>
    <row r="368" spans="1:10">
      <c r="A368" s="58" t="s">
        <v>597</v>
      </c>
      <c r="B368" s="36">
        <v>5057</v>
      </c>
      <c r="C368" s="59">
        <v>8</v>
      </c>
      <c r="D368" s="59" t="s">
        <v>713</v>
      </c>
      <c r="E368" s="59">
        <v>118</v>
      </c>
      <c r="F368" s="59" t="s">
        <v>130</v>
      </c>
      <c r="G368" s="59">
        <v>1</v>
      </c>
      <c r="H368" s="66" t="s">
        <v>1146</v>
      </c>
      <c r="I368" s="67">
        <v>0.78500000000000003</v>
      </c>
      <c r="J368" s="68">
        <v>269.60000000000002</v>
      </c>
    </row>
    <row r="369" spans="1:10">
      <c r="A369" s="58" t="s">
        <v>598</v>
      </c>
      <c r="B369" s="36">
        <v>5057</v>
      </c>
      <c r="C369" s="59">
        <v>8</v>
      </c>
      <c r="D369" s="59" t="s">
        <v>713</v>
      </c>
      <c r="E369" s="59">
        <v>118</v>
      </c>
      <c r="F369" s="59" t="s">
        <v>130</v>
      </c>
      <c r="G369" s="59">
        <v>2</v>
      </c>
      <c r="H369" s="66" t="s">
        <v>1147</v>
      </c>
      <c r="I369" s="67">
        <v>0.89</v>
      </c>
      <c r="J369" s="68">
        <v>270.38499999999999</v>
      </c>
    </row>
    <row r="370" spans="1:10">
      <c r="A370" s="58" t="s">
        <v>599</v>
      </c>
      <c r="B370" s="36">
        <v>5057</v>
      </c>
      <c r="C370" s="59">
        <v>8</v>
      </c>
      <c r="D370" s="59" t="s">
        <v>713</v>
      </c>
      <c r="E370" s="59">
        <v>118</v>
      </c>
      <c r="F370" s="59" t="s">
        <v>130</v>
      </c>
      <c r="G370" s="59">
        <v>3</v>
      </c>
      <c r="H370" s="66" t="s">
        <v>1148</v>
      </c>
      <c r="I370" s="67">
        <v>0.86499999999999999</v>
      </c>
      <c r="J370" s="68">
        <v>271.27499999999998</v>
      </c>
    </row>
    <row r="371" spans="1:10">
      <c r="A371" s="58" t="s">
        <v>600</v>
      </c>
      <c r="B371" s="36">
        <v>5057</v>
      </c>
      <c r="C371" s="59">
        <v>8</v>
      </c>
      <c r="D371" s="59" t="s">
        <v>713</v>
      </c>
      <c r="E371" s="59">
        <v>118</v>
      </c>
      <c r="F371" s="59" t="s">
        <v>130</v>
      </c>
      <c r="G371" s="59">
        <v>4</v>
      </c>
      <c r="H371" s="66" t="s">
        <v>1149</v>
      </c>
      <c r="I371" s="67">
        <v>0.57499999999999996</v>
      </c>
      <c r="J371" s="68">
        <v>272.14</v>
      </c>
    </row>
    <row r="372" spans="1:10">
      <c r="A372" s="58" t="s">
        <v>601</v>
      </c>
      <c r="B372" s="36">
        <v>5057</v>
      </c>
      <c r="C372" s="59">
        <v>8</v>
      </c>
      <c r="D372" s="59" t="s">
        <v>713</v>
      </c>
      <c r="E372" s="59">
        <v>119</v>
      </c>
      <c r="F372" s="59" t="s">
        <v>130</v>
      </c>
      <c r="G372" s="59">
        <v>1</v>
      </c>
      <c r="H372" s="66" t="s">
        <v>1150</v>
      </c>
      <c r="I372" s="67">
        <v>0.79</v>
      </c>
      <c r="J372" s="68">
        <v>272.60000000000002</v>
      </c>
    </row>
    <row r="373" spans="1:10">
      <c r="A373" s="58" t="s">
        <v>602</v>
      </c>
      <c r="B373" s="36">
        <v>5057</v>
      </c>
      <c r="C373" s="59">
        <v>8</v>
      </c>
      <c r="D373" s="59" t="s">
        <v>713</v>
      </c>
      <c r="E373" s="59">
        <v>119</v>
      </c>
      <c r="F373" s="59" t="s">
        <v>130</v>
      </c>
      <c r="G373" s="59">
        <v>2</v>
      </c>
      <c r="H373" s="66" t="s">
        <v>1151</v>
      </c>
      <c r="I373" s="67">
        <v>0.8</v>
      </c>
      <c r="J373" s="68">
        <v>273.39</v>
      </c>
    </row>
    <row r="374" spans="1:10">
      <c r="A374" s="58" t="s">
        <v>603</v>
      </c>
      <c r="B374" s="36">
        <v>5057</v>
      </c>
      <c r="C374" s="59">
        <v>8</v>
      </c>
      <c r="D374" s="59" t="s">
        <v>713</v>
      </c>
      <c r="E374" s="59">
        <v>119</v>
      </c>
      <c r="F374" s="59" t="s">
        <v>130</v>
      </c>
      <c r="G374" s="59">
        <v>3</v>
      </c>
      <c r="H374" s="66" t="s">
        <v>1152</v>
      </c>
      <c r="I374" s="67">
        <v>0.85</v>
      </c>
      <c r="J374" s="68">
        <v>274.19</v>
      </c>
    </row>
    <row r="375" spans="1:10">
      <c r="A375" s="58" t="s">
        <v>1153</v>
      </c>
      <c r="B375" s="36">
        <v>5057</v>
      </c>
      <c r="C375" s="59">
        <v>8</v>
      </c>
      <c r="D375" s="59" t="s">
        <v>713</v>
      </c>
      <c r="E375" s="59">
        <v>119</v>
      </c>
      <c r="F375" s="59" t="s">
        <v>130</v>
      </c>
      <c r="G375" s="59">
        <v>4</v>
      </c>
      <c r="H375" s="66" t="s">
        <v>1154</v>
      </c>
      <c r="I375" s="67">
        <v>0.56499999999999995</v>
      </c>
      <c r="J375" s="68">
        <v>275.04000000000002</v>
      </c>
    </row>
    <row r="376" spans="1:10">
      <c r="A376" s="58" t="s">
        <v>604</v>
      </c>
      <c r="B376" s="36">
        <v>5057</v>
      </c>
      <c r="C376" s="59">
        <v>8</v>
      </c>
      <c r="D376" s="59" t="s">
        <v>713</v>
      </c>
      <c r="E376" s="59">
        <v>120</v>
      </c>
      <c r="F376" s="59" t="s">
        <v>130</v>
      </c>
      <c r="G376" s="59">
        <v>1</v>
      </c>
      <c r="H376" s="66" t="s">
        <v>1155</v>
      </c>
      <c r="I376" s="67">
        <v>0.42</v>
      </c>
      <c r="J376" s="68">
        <v>275.60000000000002</v>
      </c>
    </row>
    <row r="377" spans="1:10">
      <c r="A377" s="58" t="s">
        <v>1156</v>
      </c>
      <c r="B377" s="36">
        <v>5057</v>
      </c>
      <c r="C377" s="59">
        <v>8</v>
      </c>
      <c r="D377" s="59" t="s">
        <v>713</v>
      </c>
      <c r="E377" s="59">
        <v>120</v>
      </c>
      <c r="F377" s="59" t="s">
        <v>130</v>
      </c>
      <c r="G377" s="59">
        <v>2</v>
      </c>
      <c r="H377" s="66" t="s">
        <v>1157</v>
      </c>
      <c r="I377" s="67">
        <v>0.94499999999999995</v>
      </c>
      <c r="J377" s="68">
        <v>276.02</v>
      </c>
    </row>
    <row r="378" spans="1:10">
      <c r="A378" s="58" t="s">
        <v>1158</v>
      </c>
      <c r="B378" s="36">
        <v>5057</v>
      </c>
      <c r="C378" s="59">
        <v>8</v>
      </c>
      <c r="D378" s="59" t="s">
        <v>713</v>
      </c>
      <c r="E378" s="59">
        <v>120</v>
      </c>
      <c r="F378" s="59" t="s">
        <v>130</v>
      </c>
      <c r="G378" s="59">
        <v>3</v>
      </c>
      <c r="H378" s="66" t="s">
        <v>1159</v>
      </c>
      <c r="I378" s="67">
        <v>0.85</v>
      </c>
      <c r="J378" s="68">
        <v>276.96499999999997</v>
      </c>
    </row>
    <row r="379" spans="1:10">
      <c r="A379" s="58" t="s">
        <v>1160</v>
      </c>
      <c r="B379" s="36">
        <v>5057</v>
      </c>
      <c r="C379" s="59">
        <v>8</v>
      </c>
      <c r="D379" s="59" t="s">
        <v>713</v>
      </c>
      <c r="E379" s="59">
        <v>120</v>
      </c>
      <c r="F379" s="59" t="s">
        <v>130</v>
      </c>
      <c r="G379" s="59">
        <v>4</v>
      </c>
      <c r="H379" s="66" t="s">
        <v>1161</v>
      </c>
      <c r="I379" s="67">
        <v>0.87</v>
      </c>
      <c r="J379" s="68">
        <v>277.815</v>
      </c>
    </row>
    <row r="380" spans="1:10">
      <c r="A380" s="58" t="s">
        <v>605</v>
      </c>
      <c r="B380" s="36">
        <v>5057</v>
      </c>
      <c r="C380" s="59">
        <v>8</v>
      </c>
      <c r="D380" s="59" t="s">
        <v>713</v>
      </c>
      <c r="E380" s="59">
        <v>121</v>
      </c>
      <c r="F380" s="59" t="s">
        <v>130</v>
      </c>
      <c r="G380" s="59">
        <v>1</v>
      </c>
      <c r="H380" s="66" t="s">
        <v>1162</v>
      </c>
      <c r="I380" s="67">
        <v>0.95</v>
      </c>
      <c r="J380" s="68">
        <v>278.60000000000002</v>
      </c>
    </row>
    <row r="381" spans="1:10">
      <c r="A381" s="58" t="s">
        <v>606</v>
      </c>
      <c r="B381" s="36">
        <v>5057</v>
      </c>
      <c r="C381" s="59">
        <v>8</v>
      </c>
      <c r="D381" s="59" t="s">
        <v>713</v>
      </c>
      <c r="E381" s="59">
        <v>121</v>
      </c>
      <c r="F381" s="59" t="s">
        <v>130</v>
      </c>
      <c r="G381" s="59">
        <v>2</v>
      </c>
      <c r="H381" s="66" t="s">
        <v>1163</v>
      </c>
      <c r="I381" s="67">
        <v>0.72</v>
      </c>
      <c r="J381" s="68">
        <v>279.55</v>
      </c>
    </row>
    <row r="382" spans="1:10">
      <c r="A382" s="58" t="s">
        <v>1164</v>
      </c>
      <c r="B382" s="36">
        <v>5057</v>
      </c>
      <c r="C382" s="59">
        <v>8</v>
      </c>
      <c r="D382" s="59" t="s">
        <v>713</v>
      </c>
      <c r="E382" s="59">
        <v>121</v>
      </c>
      <c r="F382" s="59" t="s">
        <v>130</v>
      </c>
      <c r="G382" s="59">
        <v>3</v>
      </c>
      <c r="H382" s="66" t="s">
        <v>1165</v>
      </c>
      <c r="I382" s="67">
        <v>0.7</v>
      </c>
      <c r="J382" s="68">
        <v>280.27</v>
      </c>
    </row>
    <row r="383" spans="1:10">
      <c r="A383" s="58" t="s">
        <v>1166</v>
      </c>
      <c r="B383" s="36">
        <v>5057</v>
      </c>
      <c r="C383" s="59">
        <v>8</v>
      </c>
      <c r="D383" s="59" t="s">
        <v>713</v>
      </c>
      <c r="E383" s="59">
        <v>121</v>
      </c>
      <c r="F383" s="59" t="s">
        <v>130</v>
      </c>
      <c r="G383" s="59">
        <v>4</v>
      </c>
      <c r="H383" s="66" t="s">
        <v>1167</v>
      </c>
      <c r="I383" s="67">
        <v>0.67</v>
      </c>
      <c r="J383" s="68">
        <v>280.97000000000003</v>
      </c>
    </row>
    <row r="384" spans="1:10">
      <c r="A384" s="58" t="s">
        <v>607</v>
      </c>
      <c r="B384" s="36">
        <v>5057</v>
      </c>
      <c r="C384" s="59">
        <v>8</v>
      </c>
      <c r="D384" s="59" t="s">
        <v>713</v>
      </c>
      <c r="E384" s="59">
        <v>122</v>
      </c>
      <c r="F384" s="59" t="s">
        <v>130</v>
      </c>
      <c r="G384" s="59">
        <v>1</v>
      </c>
      <c r="H384" s="66" t="s">
        <v>1168</v>
      </c>
      <c r="I384" s="67">
        <v>0.89500000000000002</v>
      </c>
      <c r="J384" s="68">
        <v>281.60000000000002</v>
      </c>
    </row>
    <row r="385" spans="1:10">
      <c r="A385" s="58" t="s">
        <v>1169</v>
      </c>
      <c r="B385" s="36">
        <v>5057</v>
      </c>
      <c r="C385" s="59">
        <v>8</v>
      </c>
      <c r="D385" s="59" t="s">
        <v>713</v>
      </c>
      <c r="E385" s="59">
        <v>122</v>
      </c>
      <c r="F385" s="59" t="s">
        <v>130</v>
      </c>
      <c r="G385" s="59">
        <v>2</v>
      </c>
      <c r="H385" s="66" t="s">
        <v>1170</v>
      </c>
      <c r="I385" s="67">
        <v>0.99</v>
      </c>
      <c r="J385" s="68">
        <v>282.495</v>
      </c>
    </row>
    <row r="386" spans="1:10">
      <c r="A386" s="58" t="s">
        <v>1171</v>
      </c>
      <c r="B386" s="36">
        <v>5057</v>
      </c>
      <c r="C386" s="59">
        <v>8</v>
      </c>
      <c r="D386" s="59" t="s">
        <v>713</v>
      </c>
      <c r="E386" s="59">
        <v>122</v>
      </c>
      <c r="F386" s="59" t="s">
        <v>130</v>
      </c>
      <c r="G386" s="59">
        <v>3</v>
      </c>
      <c r="H386" s="66" t="s">
        <v>1172</v>
      </c>
      <c r="I386" s="67">
        <v>0.91</v>
      </c>
      <c r="J386" s="68">
        <v>283.48500000000001</v>
      </c>
    </row>
    <row r="387" spans="1:10">
      <c r="A387" s="58" t="s">
        <v>1173</v>
      </c>
      <c r="B387" s="36">
        <v>5057</v>
      </c>
      <c r="C387" s="59">
        <v>8</v>
      </c>
      <c r="D387" s="59" t="s">
        <v>713</v>
      </c>
      <c r="E387" s="59">
        <v>122</v>
      </c>
      <c r="F387" s="59" t="s">
        <v>130</v>
      </c>
      <c r="G387" s="59">
        <v>4</v>
      </c>
      <c r="H387" s="66" t="s">
        <v>1174</v>
      </c>
      <c r="I387" s="67">
        <v>0.36</v>
      </c>
      <c r="J387" s="68">
        <v>284.39499999999998</v>
      </c>
    </row>
    <row r="388" spans="1:10">
      <c r="A388" s="58" t="s">
        <v>608</v>
      </c>
      <c r="B388" s="36">
        <v>5057</v>
      </c>
      <c r="C388" s="59">
        <v>8</v>
      </c>
      <c r="D388" s="59" t="s">
        <v>713</v>
      </c>
      <c r="E388" s="59">
        <v>123</v>
      </c>
      <c r="F388" s="59" t="s">
        <v>130</v>
      </c>
      <c r="G388" s="59">
        <v>1</v>
      </c>
      <c r="H388" s="66" t="s">
        <v>1175</v>
      </c>
      <c r="I388" s="67">
        <v>0.57499999999999996</v>
      </c>
      <c r="J388" s="68">
        <v>284.60000000000002</v>
      </c>
    </row>
    <row r="389" spans="1:10">
      <c r="A389" s="58" t="s">
        <v>609</v>
      </c>
      <c r="B389" s="36">
        <v>5057</v>
      </c>
      <c r="C389" s="59">
        <v>8</v>
      </c>
      <c r="D389" s="59" t="s">
        <v>713</v>
      </c>
      <c r="E389" s="59">
        <v>124</v>
      </c>
      <c r="F389" s="59" t="s">
        <v>130</v>
      </c>
      <c r="G389" s="59">
        <v>1</v>
      </c>
      <c r="H389" s="66" t="s">
        <v>1176</v>
      </c>
      <c r="I389" s="67">
        <v>0.72499999999999998</v>
      </c>
      <c r="J389" s="68">
        <v>285.2</v>
      </c>
    </row>
    <row r="390" spans="1:10">
      <c r="A390" s="58" t="s">
        <v>1177</v>
      </c>
      <c r="B390" s="36">
        <v>5057</v>
      </c>
      <c r="C390" s="59">
        <v>8</v>
      </c>
      <c r="D390" s="59" t="s">
        <v>713</v>
      </c>
      <c r="E390" s="59">
        <v>124</v>
      </c>
      <c r="F390" s="59" t="s">
        <v>130</v>
      </c>
      <c r="G390" s="59">
        <v>2</v>
      </c>
      <c r="H390" s="66" t="s">
        <v>1178</v>
      </c>
      <c r="I390" s="67">
        <v>0.995</v>
      </c>
      <c r="J390" s="68">
        <v>285.92500000000001</v>
      </c>
    </row>
    <row r="391" spans="1:10">
      <c r="A391" s="58" t="s">
        <v>1179</v>
      </c>
      <c r="B391" s="36">
        <v>5057</v>
      </c>
      <c r="C391" s="59">
        <v>8</v>
      </c>
      <c r="D391" s="59" t="s">
        <v>713</v>
      </c>
      <c r="E391" s="59">
        <v>124</v>
      </c>
      <c r="F391" s="59" t="s">
        <v>130</v>
      </c>
      <c r="G391" s="59">
        <v>3</v>
      </c>
      <c r="H391" s="66" t="s">
        <v>1180</v>
      </c>
      <c r="I391" s="67">
        <v>0.96</v>
      </c>
      <c r="J391" s="68">
        <v>286.92</v>
      </c>
    </row>
    <row r="392" spans="1:10">
      <c r="A392" s="58" t="s">
        <v>610</v>
      </c>
      <c r="B392" s="36">
        <v>5057</v>
      </c>
      <c r="C392" s="59">
        <v>8</v>
      </c>
      <c r="D392" s="59" t="s">
        <v>713</v>
      </c>
      <c r="E392" s="59">
        <v>125</v>
      </c>
      <c r="F392" s="59" t="s">
        <v>130</v>
      </c>
      <c r="G392" s="59">
        <v>1</v>
      </c>
      <c r="H392" s="66" t="s">
        <v>1181</v>
      </c>
      <c r="I392" s="67">
        <v>0.65</v>
      </c>
      <c r="J392" s="68">
        <v>287.60000000000002</v>
      </c>
    </row>
    <row r="393" spans="1:10">
      <c r="A393" s="58" t="s">
        <v>611</v>
      </c>
      <c r="B393" s="36">
        <v>5057</v>
      </c>
      <c r="C393" s="59">
        <v>8</v>
      </c>
      <c r="D393" s="59" t="s">
        <v>713</v>
      </c>
      <c r="E393" s="59">
        <v>125</v>
      </c>
      <c r="F393" s="59" t="s">
        <v>130</v>
      </c>
      <c r="G393" s="59">
        <v>2</v>
      </c>
      <c r="H393" s="66" t="s">
        <v>1182</v>
      </c>
      <c r="I393" s="67">
        <v>0.79</v>
      </c>
      <c r="J393" s="68">
        <v>288.25</v>
      </c>
    </row>
    <row r="394" spans="1:10">
      <c r="A394" s="58" t="s">
        <v>612</v>
      </c>
      <c r="B394" s="36">
        <v>5057</v>
      </c>
      <c r="C394" s="59">
        <v>8</v>
      </c>
      <c r="D394" s="59" t="s">
        <v>713</v>
      </c>
      <c r="E394" s="59">
        <v>125</v>
      </c>
      <c r="F394" s="59" t="s">
        <v>130</v>
      </c>
      <c r="G394" s="59">
        <v>3</v>
      </c>
      <c r="H394" s="66" t="s">
        <v>1183</v>
      </c>
      <c r="I394" s="67">
        <v>0.73</v>
      </c>
      <c r="J394" s="68">
        <v>289.04000000000002</v>
      </c>
    </row>
    <row r="395" spans="1:10">
      <c r="A395" s="58" t="s">
        <v>1184</v>
      </c>
      <c r="B395" s="36">
        <v>5057</v>
      </c>
      <c r="C395" s="59">
        <v>8</v>
      </c>
      <c r="D395" s="59" t="s">
        <v>713</v>
      </c>
      <c r="E395" s="59">
        <v>125</v>
      </c>
      <c r="F395" s="59" t="s">
        <v>130</v>
      </c>
      <c r="G395" s="59">
        <v>4</v>
      </c>
      <c r="H395" s="66" t="s">
        <v>1185</v>
      </c>
      <c r="I395" s="67">
        <v>0.95</v>
      </c>
      <c r="J395" s="68">
        <v>289.77</v>
      </c>
    </row>
    <row r="396" spans="1:10">
      <c r="A396" s="58" t="s">
        <v>613</v>
      </c>
      <c r="B396" s="36">
        <v>5057</v>
      </c>
      <c r="C396" s="59">
        <v>8</v>
      </c>
      <c r="D396" s="59" t="s">
        <v>713</v>
      </c>
      <c r="E396" s="59">
        <v>126</v>
      </c>
      <c r="F396" s="59" t="s">
        <v>130</v>
      </c>
      <c r="G396" s="59">
        <v>1</v>
      </c>
      <c r="H396" s="66" t="s">
        <v>1186</v>
      </c>
      <c r="I396" s="67">
        <v>0.94499999999999995</v>
      </c>
      <c r="J396" s="68">
        <v>290.60000000000002</v>
      </c>
    </row>
    <row r="397" spans="1:10">
      <c r="A397" s="58" t="s">
        <v>614</v>
      </c>
      <c r="B397" s="36">
        <v>5057</v>
      </c>
      <c r="C397" s="59">
        <v>8</v>
      </c>
      <c r="D397" s="59" t="s">
        <v>713</v>
      </c>
      <c r="E397" s="59">
        <v>126</v>
      </c>
      <c r="F397" s="59" t="s">
        <v>130</v>
      </c>
      <c r="G397" s="59">
        <v>2</v>
      </c>
      <c r="H397" s="66" t="s">
        <v>1187</v>
      </c>
      <c r="I397" s="67">
        <v>0.44</v>
      </c>
      <c r="J397" s="68">
        <v>291.54500000000002</v>
      </c>
    </row>
    <row r="398" spans="1:10">
      <c r="A398" s="58" t="s">
        <v>615</v>
      </c>
      <c r="B398" s="36">
        <v>5057</v>
      </c>
      <c r="C398" s="59">
        <v>8</v>
      </c>
      <c r="D398" s="59" t="s">
        <v>713</v>
      </c>
      <c r="E398" s="59">
        <v>126</v>
      </c>
      <c r="F398" s="59" t="s">
        <v>130</v>
      </c>
      <c r="G398" s="59">
        <v>3</v>
      </c>
      <c r="H398" s="66" t="s">
        <v>1188</v>
      </c>
      <c r="I398" s="67">
        <v>1</v>
      </c>
      <c r="J398" s="68">
        <v>291.98500000000001</v>
      </c>
    </row>
    <row r="399" spans="1:10">
      <c r="A399" s="58" t="s">
        <v>1189</v>
      </c>
      <c r="B399" s="36">
        <v>5057</v>
      </c>
      <c r="C399" s="59">
        <v>8</v>
      </c>
      <c r="D399" s="59" t="s">
        <v>713</v>
      </c>
      <c r="E399" s="59">
        <v>126</v>
      </c>
      <c r="F399" s="59" t="s">
        <v>130</v>
      </c>
      <c r="G399" s="59">
        <v>4</v>
      </c>
      <c r="H399" s="66" t="s">
        <v>1190</v>
      </c>
      <c r="I399" s="67">
        <v>0.79500000000000004</v>
      </c>
      <c r="J399" s="68">
        <v>292.98500000000001</v>
      </c>
    </row>
    <row r="400" spans="1:10">
      <c r="A400" s="58" t="s">
        <v>1191</v>
      </c>
      <c r="B400" s="36">
        <v>5057</v>
      </c>
      <c r="C400" s="59">
        <v>8</v>
      </c>
      <c r="D400" s="59" t="s">
        <v>713</v>
      </c>
      <c r="E400" s="59">
        <v>126</v>
      </c>
      <c r="F400" s="59" t="s">
        <v>130</v>
      </c>
      <c r="G400" s="59">
        <v>5</v>
      </c>
      <c r="H400" s="66" t="s">
        <v>1192</v>
      </c>
      <c r="I400" s="67">
        <v>0.43</v>
      </c>
      <c r="J400" s="68">
        <v>293.77999999999997</v>
      </c>
    </row>
    <row r="401" spans="1:10">
      <c r="A401" s="58" t="s">
        <v>616</v>
      </c>
      <c r="B401" s="39">
        <v>5057</v>
      </c>
      <c r="C401" s="59">
        <v>8</v>
      </c>
      <c r="D401" s="59" t="s">
        <v>713</v>
      </c>
      <c r="E401" s="59">
        <v>127</v>
      </c>
      <c r="F401" s="59" t="s">
        <v>130</v>
      </c>
      <c r="G401" s="59">
        <v>1</v>
      </c>
      <c r="H401" s="66" t="s">
        <v>1193</v>
      </c>
      <c r="I401" s="67">
        <v>0.83</v>
      </c>
      <c r="J401" s="68">
        <v>293.60000000000002</v>
      </c>
    </row>
    <row r="402" spans="1:10">
      <c r="A402" s="58" t="s">
        <v>617</v>
      </c>
      <c r="B402" s="36">
        <v>5057</v>
      </c>
      <c r="C402" s="59">
        <v>8</v>
      </c>
      <c r="D402" s="59" t="s">
        <v>713</v>
      </c>
      <c r="E402" s="59">
        <v>127</v>
      </c>
      <c r="F402" s="59" t="s">
        <v>130</v>
      </c>
      <c r="G402" s="59">
        <v>2</v>
      </c>
      <c r="H402" s="66" t="s">
        <v>1194</v>
      </c>
      <c r="I402" s="67">
        <v>0.71</v>
      </c>
      <c r="J402" s="68">
        <v>294.43</v>
      </c>
    </row>
    <row r="403" spans="1:10">
      <c r="A403" s="58" t="s">
        <v>1195</v>
      </c>
      <c r="B403" s="36">
        <v>5057</v>
      </c>
      <c r="C403" s="59">
        <v>8</v>
      </c>
      <c r="D403" s="59" t="s">
        <v>713</v>
      </c>
      <c r="E403" s="59">
        <v>127</v>
      </c>
      <c r="F403" s="59" t="s">
        <v>130</v>
      </c>
      <c r="G403" s="59">
        <v>3</v>
      </c>
      <c r="H403" s="66" t="s">
        <v>1196</v>
      </c>
      <c r="I403" s="67">
        <v>0.64500000000000002</v>
      </c>
      <c r="J403" s="68">
        <v>295.14</v>
      </c>
    </row>
    <row r="404" spans="1:10">
      <c r="A404" s="58" t="s">
        <v>1197</v>
      </c>
      <c r="B404" s="36">
        <v>5057</v>
      </c>
      <c r="C404" s="59">
        <v>8</v>
      </c>
      <c r="D404" s="59" t="s">
        <v>713</v>
      </c>
      <c r="E404" s="59">
        <v>127</v>
      </c>
      <c r="F404" s="59" t="s">
        <v>130</v>
      </c>
      <c r="G404" s="59">
        <v>4</v>
      </c>
      <c r="H404" s="66" t="s">
        <v>1198</v>
      </c>
      <c r="I404" s="67">
        <v>0.95499999999999996</v>
      </c>
      <c r="J404" s="68">
        <v>295.78500000000003</v>
      </c>
    </row>
    <row r="405" spans="1:10">
      <c r="A405" s="58" t="s">
        <v>618</v>
      </c>
      <c r="B405" s="36">
        <v>5057</v>
      </c>
      <c r="C405" s="59">
        <v>8</v>
      </c>
      <c r="D405" s="59" t="s">
        <v>713</v>
      </c>
      <c r="E405" s="59">
        <v>128</v>
      </c>
      <c r="F405" s="59" t="s">
        <v>130</v>
      </c>
      <c r="G405" s="59">
        <v>1</v>
      </c>
      <c r="H405" s="66" t="s">
        <v>1199</v>
      </c>
      <c r="I405" s="67">
        <v>0.59</v>
      </c>
      <c r="J405" s="68">
        <v>296.60000000000002</v>
      </c>
    </row>
    <row r="406" spans="1:10">
      <c r="A406" s="58" t="s">
        <v>619</v>
      </c>
      <c r="B406" s="36">
        <v>5057</v>
      </c>
      <c r="C406" s="59">
        <v>8</v>
      </c>
      <c r="D406" s="59" t="s">
        <v>713</v>
      </c>
      <c r="E406" s="59">
        <v>128</v>
      </c>
      <c r="F406" s="59" t="s">
        <v>130</v>
      </c>
      <c r="G406" s="59">
        <v>2</v>
      </c>
      <c r="H406" s="66" t="s">
        <v>1200</v>
      </c>
      <c r="I406" s="67">
        <v>0.85</v>
      </c>
      <c r="J406" s="68">
        <v>297.19</v>
      </c>
    </row>
    <row r="407" spans="1:10">
      <c r="A407" s="58" t="s">
        <v>1201</v>
      </c>
      <c r="B407" s="36">
        <v>5057</v>
      </c>
      <c r="C407" s="59">
        <v>8</v>
      </c>
      <c r="D407" s="59" t="s">
        <v>713</v>
      </c>
      <c r="E407" s="59">
        <v>128</v>
      </c>
      <c r="F407" s="59" t="s">
        <v>130</v>
      </c>
      <c r="G407" s="59">
        <v>3</v>
      </c>
      <c r="H407" s="66" t="s">
        <v>1202</v>
      </c>
      <c r="I407" s="67">
        <v>0.64500000000000002</v>
      </c>
      <c r="J407" s="68">
        <v>298.04000000000002</v>
      </c>
    </row>
    <row r="408" spans="1:10">
      <c r="A408" s="58" t="s">
        <v>1203</v>
      </c>
      <c r="B408" s="36">
        <v>5057</v>
      </c>
      <c r="C408" s="59">
        <v>8</v>
      </c>
      <c r="D408" s="59" t="s">
        <v>713</v>
      </c>
      <c r="E408" s="59">
        <v>128</v>
      </c>
      <c r="F408" s="59" t="s">
        <v>130</v>
      </c>
      <c r="G408" s="59">
        <v>4</v>
      </c>
      <c r="H408" s="66" t="s">
        <v>1204</v>
      </c>
      <c r="I408" s="67">
        <v>0.67</v>
      </c>
      <c r="J408" s="68">
        <v>298.685</v>
      </c>
    </row>
    <row r="409" spans="1:10">
      <c r="A409" s="58" t="s">
        <v>1205</v>
      </c>
      <c r="B409" s="36">
        <v>5057</v>
      </c>
      <c r="C409" s="59">
        <v>8</v>
      </c>
      <c r="D409" s="59" t="s">
        <v>713</v>
      </c>
      <c r="E409" s="59">
        <v>128</v>
      </c>
      <c r="F409" s="59" t="s">
        <v>130</v>
      </c>
      <c r="G409" s="59">
        <v>5</v>
      </c>
      <c r="H409" s="66" t="s">
        <v>1206</v>
      </c>
      <c r="I409" s="67">
        <v>0.47499999999999998</v>
      </c>
      <c r="J409" s="68">
        <v>299.35500000000002</v>
      </c>
    </row>
    <row r="410" spans="1:10">
      <c r="A410" s="58" t="s">
        <v>620</v>
      </c>
      <c r="B410" s="36">
        <v>5057</v>
      </c>
      <c r="C410" s="59">
        <v>8</v>
      </c>
      <c r="D410" s="59" t="s">
        <v>713</v>
      </c>
      <c r="E410" s="59">
        <v>129</v>
      </c>
      <c r="F410" s="59" t="s">
        <v>130</v>
      </c>
      <c r="G410" s="59">
        <v>1</v>
      </c>
      <c r="H410" s="66" t="s">
        <v>1207</v>
      </c>
      <c r="I410" s="67">
        <v>0.54</v>
      </c>
      <c r="J410" s="68">
        <v>299.60000000000002</v>
      </c>
    </row>
    <row r="411" spans="1:10">
      <c r="H411" s="66"/>
      <c r="I411" s="67"/>
      <c r="J411" s="68"/>
    </row>
    <row r="412" spans="1:10">
      <c r="H412" s="66"/>
      <c r="I412" s="67"/>
      <c r="J412" s="68"/>
    </row>
    <row r="413" spans="1:10">
      <c r="H413" s="66"/>
      <c r="I413" s="67"/>
      <c r="J413" s="68"/>
    </row>
    <row r="414" spans="1:10">
      <c r="H414" s="66"/>
      <c r="I414" s="67"/>
      <c r="J414" s="68"/>
    </row>
    <row r="415" spans="1:10">
      <c r="H415" s="66"/>
      <c r="I415" s="67"/>
      <c r="J415" s="68"/>
    </row>
    <row r="416" spans="1:10">
      <c r="H416" s="66"/>
      <c r="I416" s="67"/>
      <c r="J416" s="68"/>
    </row>
    <row r="417" spans="8:10">
      <c r="H417" s="66"/>
      <c r="I417" s="67"/>
      <c r="J417" s="68"/>
    </row>
    <row r="418" spans="8:10">
      <c r="H418" s="66"/>
      <c r="I418" s="67"/>
      <c r="J418" s="68"/>
    </row>
    <row r="419" spans="8:10">
      <c r="H419" s="66"/>
      <c r="I419" s="67"/>
      <c r="J419" s="68"/>
    </row>
    <row r="420" spans="8:10">
      <c r="H420" s="66"/>
      <c r="I420" s="67"/>
      <c r="J420" s="68"/>
    </row>
    <row r="421" spans="8:10">
      <c r="H421" s="66"/>
      <c r="I421" s="67"/>
      <c r="J421" s="68"/>
    </row>
    <row r="422" spans="8:10">
      <c r="H422" s="66"/>
      <c r="I422" s="67"/>
      <c r="J422" s="68"/>
    </row>
    <row r="423" spans="8:10">
      <c r="H423" s="66"/>
      <c r="I423" s="67"/>
      <c r="J423" s="68"/>
    </row>
    <row r="424" spans="8:10">
      <c r="H424" s="66"/>
      <c r="I424" s="67"/>
      <c r="J424" s="68"/>
    </row>
    <row r="425" spans="8:10">
      <c r="H425" s="66"/>
      <c r="I425" s="67"/>
      <c r="J425" s="68"/>
    </row>
    <row r="426" spans="8:10">
      <c r="H426" s="66"/>
      <c r="I426" s="67"/>
      <c r="J426" s="68"/>
    </row>
    <row r="427" spans="8:10">
      <c r="H427" s="66"/>
      <c r="I427" s="67"/>
      <c r="J427" s="68"/>
    </row>
    <row r="428" spans="8:10">
      <c r="H428" s="66"/>
      <c r="I428" s="67"/>
      <c r="J428" s="68"/>
    </row>
    <row r="429" spans="8:10">
      <c r="H429" s="66"/>
      <c r="I429" s="67"/>
      <c r="J429" s="68"/>
    </row>
    <row r="430" spans="8:10">
      <c r="H430" s="66"/>
      <c r="I430" s="67"/>
      <c r="J430" s="68"/>
    </row>
    <row r="431" spans="8:10">
      <c r="H431" s="66"/>
      <c r="I431" s="67"/>
      <c r="J431" s="68"/>
    </row>
    <row r="432" spans="8:10">
      <c r="H432" s="66"/>
      <c r="I432" s="67"/>
      <c r="J432" s="68"/>
    </row>
    <row r="433" spans="2:10">
      <c r="B433" s="39"/>
      <c r="H433" s="66"/>
      <c r="I433" s="67"/>
      <c r="J433" s="68"/>
    </row>
    <row r="434" spans="2:10">
      <c r="H434" s="66"/>
      <c r="I434" s="67"/>
      <c r="J434" s="68"/>
    </row>
    <row r="435" spans="2:10">
      <c r="H435" s="66"/>
      <c r="I435" s="67"/>
      <c r="J435" s="68"/>
    </row>
    <row r="436" spans="2:10">
      <c r="H436" s="66"/>
      <c r="I436" s="67"/>
      <c r="J436" s="68"/>
    </row>
    <row r="437" spans="2:10">
      <c r="H437" s="66"/>
      <c r="I437" s="67"/>
      <c r="J437" s="68"/>
    </row>
    <row r="438" spans="2:10">
      <c r="H438" s="66"/>
      <c r="I438" s="67"/>
      <c r="J438" s="68"/>
    </row>
    <row r="439" spans="2:10">
      <c r="H439" s="66"/>
      <c r="I439" s="67"/>
      <c r="J439" s="68"/>
    </row>
    <row r="440" spans="2:10">
      <c r="H440" s="66"/>
      <c r="I440" s="67"/>
      <c r="J440" s="68"/>
    </row>
    <row r="441" spans="2:10">
      <c r="H441" s="66"/>
      <c r="I441" s="67"/>
      <c r="J441" s="68"/>
    </row>
    <row r="442" spans="2:10">
      <c r="H442" s="66"/>
      <c r="I442" s="67"/>
      <c r="J442" s="68"/>
    </row>
    <row r="443" spans="2:10">
      <c r="H443" s="66"/>
      <c r="I443" s="67"/>
      <c r="J443" s="68"/>
    </row>
    <row r="444" spans="2:10">
      <c r="H444" s="66"/>
      <c r="I444" s="67"/>
      <c r="J444" s="68"/>
    </row>
    <row r="445" spans="2:10">
      <c r="H445" s="66"/>
      <c r="I445" s="67"/>
      <c r="J445" s="68"/>
    </row>
    <row r="446" spans="2:10">
      <c r="H446" s="66"/>
      <c r="I446" s="67"/>
      <c r="J446" s="68"/>
    </row>
    <row r="447" spans="2:10">
      <c r="H447" s="66"/>
      <c r="I447" s="67"/>
      <c r="J447" s="68"/>
    </row>
    <row r="448" spans="2:10">
      <c r="H448" s="66"/>
      <c r="I448" s="67"/>
      <c r="J448" s="68"/>
    </row>
    <row r="449" spans="2:10">
      <c r="H449" s="66"/>
      <c r="I449" s="67"/>
      <c r="J449" s="68"/>
    </row>
    <row r="450" spans="2:10">
      <c r="H450" s="66"/>
      <c r="I450" s="67"/>
      <c r="J450" s="68"/>
    </row>
    <row r="451" spans="2:10">
      <c r="H451" s="66"/>
      <c r="I451" s="67"/>
      <c r="J451" s="68"/>
    </row>
    <row r="452" spans="2:10">
      <c r="B452" s="39"/>
      <c r="H452" s="66"/>
      <c r="I452" s="67"/>
      <c r="J452" s="68"/>
    </row>
    <row r="453" spans="2:10">
      <c r="H453" s="66"/>
      <c r="I453" s="67"/>
      <c r="J453" s="68"/>
    </row>
    <row r="454" spans="2:10">
      <c r="H454" s="66"/>
      <c r="I454" s="67"/>
      <c r="J454" s="68"/>
    </row>
    <row r="455" spans="2:10">
      <c r="H455" s="66"/>
      <c r="I455" s="67"/>
      <c r="J455" s="68"/>
    </row>
    <row r="456" spans="2:10">
      <c r="H456" s="66"/>
      <c r="I456" s="67"/>
      <c r="J456" s="68"/>
    </row>
    <row r="457" spans="2:10">
      <c r="H457" s="66"/>
      <c r="I457" s="67"/>
      <c r="J457" s="68"/>
    </row>
    <row r="458" spans="2:10">
      <c r="H458" s="66"/>
      <c r="I458" s="67"/>
      <c r="J458" s="68"/>
    </row>
    <row r="459" spans="2:10">
      <c r="H459" s="66"/>
      <c r="I459" s="67"/>
      <c r="J459" s="68"/>
    </row>
    <row r="460" spans="2:10">
      <c r="B460" s="39"/>
      <c r="H460" s="66"/>
      <c r="I460" s="67"/>
      <c r="J460" s="68"/>
    </row>
    <row r="461" spans="2:10">
      <c r="H461" s="66"/>
      <c r="I461" s="67"/>
      <c r="J461" s="68"/>
    </row>
    <row r="462" spans="2:10">
      <c r="B462" s="39"/>
      <c r="H462" s="66"/>
      <c r="I462" s="67"/>
      <c r="J462" s="68"/>
    </row>
    <row r="463" spans="2:10">
      <c r="H463" s="66"/>
      <c r="I463" s="67"/>
      <c r="J463" s="68"/>
    </row>
    <row r="464" spans="2:10">
      <c r="H464" s="66"/>
      <c r="I464" s="67"/>
      <c r="J464" s="68"/>
    </row>
    <row r="465" spans="8:10">
      <c r="H465" s="66"/>
      <c r="I465" s="67"/>
      <c r="J465" s="68"/>
    </row>
    <row r="466" spans="8:10">
      <c r="H466" s="66"/>
      <c r="I466" s="67"/>
      <c r="J466" s="68"/>
    </row>
    <row r="467" spans="8:10">
      <c r="H467" s="66"/>
      <c r="I467" s="67"/>
      <c r="J467" s="68"/>
    </row>
    <row r="468" spans="8:10">
      <c r="H468" s="66"/>
      <c r="I468" s="67"/>
      <c r="J468" s="68"/>
    </row>
    <row r="469" spans="8:10">
      <c r="H469" s="66"/>
      <c r="I469" s="67"/>
      <c r="J469" s="68"/>
    </row>
    <row r="470" spans="8:10">
      <c r="H470" s="66"/>
      <c r="I470" s="67"/>
      <c r="J470" s="68"/>
    </row>
    <row r="471" spans="8:10">
      <c r="H471" s="66"/>
      <c r="I471" s="67"/>
      <c r="J471" s="68"/>
    </row>
    <row r="472" spans="8:10">
      <c r="H472" s="66"/>
      <c r="I472" s="67"/>
      <c r="J472" s="68"/>
    </row>
    <row r="473" spans="8:10">
      <c r="H473" s="66"/>
      <c r="I473" s="67"/>
      <c r="J473" s="68"/>
    </row>
    <row r="474" spans="8:10">
      <c r="H474" s="66"/>
      <c r="I474" s="67"/>
      <c r="J474" s="68"/>
    </row>
    <row r="475" spans="8:10">
      <c r="H475" s="66"/>
      <c r="I475" s="67"/>
      <c r="J475" s="68"/>
    </row>
    <row r="476" spans="8:10">
      <c r="H476" s="66"/>
      <c r="I476" s="67"/>
      <c r="J476" s="68"/>
    </row>
    <row r="477" spans="8:10">
      <c r="H477" s="66"/>
      <c r="I477" s="67"/>
      <c r="J477" s="68"/>
    </row>
    <row r="478" spans="8:10">
      <c r="H478" s="66"/>
      <c r="I478" s="67"/>
      <c r="J478" s="68"/>
    </row>
    <row r="479" spans="8:10">
      <c r="H479" s="66"/>
      <c r="I479" s="67"/>
      <c r="J479" s="68"/>
    </row>
    <row r="480" spans="8:10">
      <c r="H480" s="66"/>
      <c r="I480" s="67"/>
      <c r="J480" s="68"/>
    </row>
    <row r="481" spans="2:10">
      <c r="H481" s="66"/>
      <c r="I481" s="67"/>
      <c r="J481" s="68"/>
    </row>
    <row r="482" spans="2:10">
      <c r="H482" s="66"/>
      <c r="I482" s="67"/>
      <c r="J482" s="68"/>
    </row>
    <row r="483" spans="2:10">
      <c r="H483" s="66"/>
      <c r="I483" s="67"/>
      <c r="J483" s="68"/>
    </row>
    <row r="484" spans="2:10">
      <c r="B484" s="39"/>
      <c r="H484" s="66"/>
      <c r="I484" s="67"/>
      <c r="J484" s="68"/>
    </row>
    <row r="485" spans="2:10">
      <c r="H485" s="66"/>
      <c r="I485" s="67"/>
      <c r="J485" s="68"/>
    </row>
    <row r="486" spans="2:10">
      <c r="H486" s="66"/>
      <c r="I486" s="67"/>
      <c r="J486" s="68"/>
    </row>
    <row r="487" spans="2:10">
      <c r="H487" s="66"/>
      <c r="I487" s="67"/>
      <c r="J487" s="68"/>
    </row>
    <row r="488" spans="2:10">
      <c r="B488" s="39"/>
      <c r="H488" s="66"/>
      <c r="I488" s="67"/>
      <c r="J488" s="68"/>
    </row>
    <row r="489" spans="2:10">
      <c r="H489" s="66"/>
      <c r="I489" s="67"/>
      <c r="J489" s="68"/>
    </row>
    <row r="490" spans="2:10">
      <c r="H490" s="66"/>
      <c r="I490" s="67"/>
      <c r="J490" s="68"/>
    </row>
    <row r="491" spans="2:10">
      <c r="H491" s="66"/>
      <c r="I491" s="67"/>
      <c r="J491" s="68"/>
    </row>
    <row r="492" spans="2:10">
      <c r="B492" s="39"/>
      <c r="H492" s="66"/>
      <c r="I492" s="67"/>
      <c r="J492" s="68"/>
    </row>
    <row r="493" spans="2:10">
      <c r="H493" s="66"/>
      <c r="I493" s="67"/>
      <c r="J493" s="68"/>
    </row>
    <row r="494" spans="2:10">
      <c r="H494" s="66"/>
      <c r="I494" s="67"/>
      <c r="J494" s="68"/>
    </row>
    <row r="495" spans="2:10">
      <c r="H495" s="66"/>
      <c r="I495" s="67"/>
      <c r="J495" s="68"/>
    </row>
    <row r="496" spans="2:10">
      <c r="H496" s="66"/>
      <c r="I496" s="67"/>
      <c r="J496" s="68"/>
    </row>
    <row r="497" spans="2:10">
      <c r="B497" s="39"/>
      <c r="H497" s="66"/>
      <c r="I497" s="67"/>
      <c r="J497" s="68"/>
    </row>
    <row r="498" spans="2:10">
      <c r="H498" s="66"/>
      <c r="I498" s="67"/>
      <c r="J498" s="68"/>
    </row>
    <row r="499" spans="2:10">
      <c r="B499" s="39"/>
      <c r="H499" s="66"/>
      <c r="I499" s="67"/>
      <c r="J499" s="68"/>
    </row>
    <row r="500" spans="2:10">
      <c r="B500" s="39"/>
      <c r="H500" s="66"/>
      <c r="I500" s="67"/>
      <c r="J500" s="68"/>
    </row>
    <row r="501" spans="2:10">
      <c r="H501" s="66"/>
      <c r="I501" s="67"/>
      <c r="J501" s="68"/>
    </row>
    <row r="502" spans="2:10">
      <c r="H502" s="66"/>
      <c r="I502" s="67"/>
      <c r="J502" s="68"/>
    </row>
    <row r="503" spans="2:10">
      <c r="H503" s="66"/>
      <c r="I503" s="67"/>
      <c r="J503" s="68"/>
    </row>
    <row r="504" spans="2:10">
      <c r="H504" s="66"/>
      <c r="I504" s="67"/>
      <c r="J504" s="68"/>
    </row>
    <row r="505" spans="2:10">
      <c r="H505" s="66"/>
      <c r="I505" s="67"/>
      <c r="J505" s="68"/>
    </row>
    <row r="506" spans="2:10">
      <c r="H506" s="66"/>
      <c r="I506" s="67"/>
      <c r="J506" s="68"/>
    </row>
    <row r="507" spans="2:10">
      <c r="H507" s="66"/>
      <c r="I507" s="67"/>
      <c r="J507" s="68"/>
    </row>
    <row r="508" spans="2:10">
      <c r="H508" s="66"/>
      <c r="I508" s="67"/>
      <c r="J508" s="68"/>
    </row>
    <row r="509" spans="2:10">
      <c r="H509" s="66"/>
      <c r="I509" s="67"/>
      <c r="J509" s="68"/>
    </row>
    <row r="510" spans="2:10">
      <c r="H510" s="66"/>
      <c r="I510" s="67"/>
      <c r="J510" s="68"/>
    </row>
    <row r="511" spans="2:10">
      <c r="H511" s="66"/>
      <c r="I511" s="67"/>
      <c r="J511" s="68"/>
    </row>
    <row r="512" spans="2:10">
      <c r="H512" s="66"/>
      <c r="I512" s="67"/>
      <c r="J512" s="68"/>
    </row>
    <row r="513" spans="8:10">
      <c r="H513" s="66"/>
      <c r="I513" s="67"/>
      <c r="J513" s="68"/>
    </row>
    <row r="514" spans="8:10">
      <c r="H514" s="66"/>
      <c r="I514" s="67"/>
      <c r="J514" s="68"/>
    </row>
    <row r="515" spans="8:10">
      <c r="H515" s="66"/>
      <c r="I515" s="67"/>
      <c r="J515" s="68"/>
    </row>
    <row r="516" spans="8:10">
      <c r="H516" s="66"/>
      <c r="I516" s="67"/>
      <c r="J516" s="68"/>
    </row>
    <row r="517" spans="8:10">
      <c r="H517" s="66"/>
      <c r="I517" s="67"/>
      <c r="J517" s="68"/>
    </row>
    <row r="518" spans="8:10">
      <c r="H518" s="66"/>
      <c r="I518" s="67"/>
      <c r="J518" s="68"/>
    </row>
    <row r="519" spans="8:10">
      <c r="H519" s="66"/>
      <c r="I519" s="67"/>
      <c r="J519" s="68"/>
    </row>
    <row r="520" spans="8:10">
      <c r="H520" s="66"/>
      <c r="I520" s="67"/>
      <c r="J520" s="68"/>
    </row>
    <row r="521" spans="8:10">
      <c r="H521" s="66"/>
      <c r="I521" s="67"/>
      <c r="J521" s="68"/>
    </row>
    <row r="522" spans="8:10">
      <c r="H522" s="66"/>
      <c r="I522" s="67"/>
      <c r="J522" s="68"/>
    </row>
    <row r="523" spans="8:10">
      <c r="H523" s="66"/>
      <c r="I523" s="67"/>
      <c r="J523" s="68"/>
    </row>
    <row r="524" spans="8:10">
      <c r="H524" s="66"/>
      <c r="I524" s="67"/>
      <c r="J524" s="68"/>
    </row>
    <row r="525" spans="8:10">
      <c r="H525" s="66"/>
      <c r="I525" s="67"/>
      <c r="J525" s="68"/>
    </row>
    <row r="526" spans="8:10">
      <c r="H526" s="66"/>
      <c r="I526" s="67"/>
      <c r="J526" s="68"/>
    </row>
    <row r="527" spans="8:10">
      <c r="H527" s="66"/>
      <c r="I527" s="67"/>
      <c r="J527" s="68"/>
    </row>
    <row r="528" spans="8:10">
      <c r="H528" s="66"/>
      <c r="I528" s="67"/>
      <c r="J528" s="68"/>
    </row>
    <row r="529" spans="8:10">
      <c r="H529" s="66"/>
      <c r="I529" s="67"/>
      <c r="J529" s="68"/>
    </row>
    <row r="530" spans="8:10">
      <c r="H530" s="66"/>
      <c r="I530" s="67"/>
      <c r="J530" s="68"/>
    </row>
    <row r="531" spans="8:10">
      <c r="H531" s="66"/>
      <c r="I531" s="67"/>
      <c r="J531" s="68"/>
    </row>
    <row r="532" spans="8:10">
      <c r="H532" s="66"/>
      <c r="I532" s="67"/>
      <c r="J532" s="68"/>
    </row>
    <row r="533" spans="8:10">
      <c r="H533" s="66"/>
      <c r="I533" s="67"/>
      <c r="J533" s="68"/>
    </row>
    <row r="534" spans="8:10">
      <c r="H534" s="66"/>
      <c r="I534" s="67"/>
      <c r="J534" s="68"/>
    </row>
    <row r="535" spans="8:10">
      <c r="H535" s="66"/>
      <c r="I535" s="67"/>
      <c r="J535" s="68"/>
    </row>
    <row r="536" spans="8:10">
      <c r="H536" s="66"/>
      <c r="I536" s="67"/>
      <c r="J536" s="68"/>
    </row>
    <row r="537" spans="8:10">
      <c r="H537" s="66"/>
      <c r="I537" s="67"/>
      <c r="J537" s="68"/>
    </row>
    <row r="538" spans="8:10">
      <c r="H538" s="66"/>
      <c r="I538" s="67"/>
      <c r="J538" s="68"/>
    </row>
    <row r="539" spans="8:10">
      <c r="H539" s="66"/>
      <c r="I539" s="67"/>
      <c r="J539" s="68"/>
    </row>
    <row r="540" spans="8:10">
      <c r="H540" s="66"/>
      <c r="I540" s="67"/>
      <c r="J540" s="68"/>
    </row>
    <row r="541" spans="8:10">
      <c r="H541" s="66"/>
      <c r="I541" s="67"/>
      <c r="J541" s="68"/>
    </row>
    <row r="542" spans="8:10">
      <c r="H542" s="66"/>
      <c r="I542" s="67"/>
      <c r="J542" s="68"/>
    </row>
    <row r="543" spans="8:10">
      <c r="H543" s="66"/>
      <c r="I543" s="67"/>
      <c r="J543" s="68"/>
    </row>
    <row r="544" spans="8:10">
      <c r="H544" s="66"/>
      <c r="I544" s="67"/>
      <c r="J544" s="68"/>
    </row>
    <row r="545" spans="8:10">
      <c r="H545" s="66"/>
      <c r="I545" s="67"/>
      <c r="J545" s="68"/>
    </row>
    <row r="546" spans="8:10">
      <c r="H546" s="66"/>
      <c r="I546" s="67"/>
      <c r="J546" s="68"/>
    </row>
    <row r="547" spans="8:10">
      <c r="H547" s="66"/>
      <c r="I547" s="67"/>
      <c r="J547" s="68"/>
    </row>
    <row r="548" spans="8:10">
      <c r="H548" s="66"/>
      <c r="I548" s="67"/>
      <c r="J548" s="68"/>
    </row>
    <row r="549" spans="8:10">
      <c r="H549" s="66"/>
      <c r="I549" s="67"/>
      <c r="J549" s="68"/>
    </row>
    <row r="550" spans="8:10">
      <c r="H550" s="66"/>
      <c r="I550" s="67"/>
      <c r="J550" s="68"/>
    </row>
    <row r="551" spans="8:10">
      <c r="H551" s="66"/>
      <c r="I551" s="67"/>
      <c r="J551" s="68"/>
    </row>
    <row r="552" spans="8:10">
      <c r="H552" s="66"/>
      <c r="I552" s="67"/>
      <c r="J552" s="68"/>
    </row>
    <row r="553" spans="8:10">
      <c r="H553" s="66"/>
      <c r="I553" s="67"/>
      <c r="J553" s="68"/>
    </row>
    <row r="554" spans="8:10">
      <c r="H554" s="66"/>
      <c r="I554" s="67"/>
      <c r="J554" s="68"/>
    </row>
    <row r="555" spans="8:10">
      <c r="H555" s="66"/>
      <c r="I555" s="67"/>
      <c r="J555" s="68"/>
    </row>
    <row r="556" spans="8:10">
      <c r="H556" s="66"/>
      <c r="I556" s="67"/>
      <c r="J556" s="68"/>
    </row>
    <row r="557" spans="8:10">
      <c r="H557" s="66"/>
      <c r="I557" s="67"/>
      <c r="J557" s="68"/>
    </row>
    <row r="558" spans="8:10">
      <c r="H558" s="66"/>
      <c r="I558" s="67"/>
      <c r="J558" s="68"/>
    </row>
    <row r="559" spans="8:10">
      <c r="H559" s="66"/>
      <c r="I559" s="67"/>
      <c r="J559" s="68"/>
    </row>
    <row r="560" spans="8:10">
      <c r="H560" s="66"/>
      <c r="I560" s="67"/>
      <c r="J560" s="68"/>
    </row>
    <row r="561" spans="8:10">
      <c r="H561" s="66"/>
      <c r="I561" s="67"/>
      <c r="J561" s="68"/>
    </row>
    <row r="562" spans="8:10">
      <c r="H562" s="66"/>
      <c r="I562" s="67"/>
      <c r="J562" s="68"/>
    </row>
    <row r="563" spans="8:10">
      <c r="H563" s="66"/>
      <c r="I563" s="67"/>
      <c r="J563" s="68"/>
    </row>
    <row r="564" spans="8:10">
      <c r="H564" s="66"/>
      <c r="I564" s="67"/>
      <c r="J564" s="68"/>
    </row>
    <row r="565" spans="8:10">
      <c r="H565" s="66"/>
      <c r="I565" s="67"/>
      <c r="J565" s="68"/>
    </row>
    <row r="566" spans="8:10">
      <c r="H566" s="66"/>
      <c r="I566" s="67"/>
      <c r="J566" s="68"/>
    </row>
    <row r="567" spans="8:10">
      <c r="H567" s="66"/>
      <c r="I567" s="67"/>
      <c r="J567" s="68"/>
    </row>
    <row r="568" spans="8:10">
      <c r="H568" s="66"/>
      <c r="I568" s="67"/>
      <c r="J568" s="68"/>
    </row>
    <row r="569" spans="8:10">
      <c r="H569" s="66"/>
      <c r="I569" s="67"/>
      <c r="J569" s="68"/>
    </row>
    <row r="570" spans="8:10">
      <c r="H570" s="66"/>
      <c r="I570" s="67"/>
      <c r="J570" s="68"/>
    </row>
    <row r="571" spans="8:10">
      <c r="H571" s="66"/>
      <c r="I571" s="67"/>
      <c r="J571" s="68"/>
    </row>
    <row r="572" spans="8:10">
      <c r="H572" s="66"/>
      <c r="I572" s="67"/>
      <c r="J572" s="68"/>
    </row>
    <row r="573" spans="8:10">
      <c r="H573" s="66"/>
      <c r="I573" s="67"/>
      <c r="J573" s="68"/>
    </row>
    <row r="574" spans="8:10">
      <c r="H574" s="66"/>
      <c r="I574" s="67"/>
      <c r="J574" s="68"/>
    </row>
    <row r="575" spans="8:10">
      <c r="H575" s="66"/>
      <c r="I575" s="67"/>
      <c r="J575" s="68"/>
    </row>
    <row r="576" spans="8:10">
      <c r="H576" s="66"/>
      <c r="I576" s="67"/>
      <c r="J576" s="68"/>
    </row>
    <row r="577" spans="8:10" s="36" customFormat="1">
      <c r="H577" s="66"/>
      <c r="I577" s="67"/>
      <c r="J577" s="68"/>
    </row>
    <row r="578" spans="8:10" s="36" customFormat="1">
      <c r="H578" s="66"/>
      <c r="I578" s="67"/>
      <c r="J578" s="68"/>
    </row>
    <row r="579" spans="8:10" s="36" customFormat="1">
      <c r="H579" s="66"/>
      <c r="I579" s="67"/>
      <c r="J579" s="68"/>
    </row>
    <row r="580" spans="8:10" s="36" customFormat="1">
      <c r="H580" s="66"/>
      <c r="I580" s="67"/>
      <c r="J580" s="68"/>
    </row>
    <row r="581" spans="8:10" s="36" customFormat="1">
      <c r="H581" s="66"/>
      <c r="I581" s="67"/>
      <c r="J581" s="68"/>
    </row>
    <row r="582" spans="8:10" s="36" customFormat="1">
      <c r="H582" s="66"/>
      <c r="I582" s="67"/>
      <c r="J582" s="68"/>
    </row>
    <row r="583" spans="8:10" s="36" customFormat="1">
      <c r="H583" s="66"/>
      <c r="I583" s="67"/>
      <c r="J583" s="68"/>
    </row>
    <row r="584" spans="8:10" s="36" customFormat="1">
      <c r="H584" s="66"/>
      <c r="I584" s="67"/>
      <c r="J584" s="68"/>
    </row>
    <row r="585" spans="8:10" s="36" customFormat="1">
      <c r="H585" s="66"/>
      <c r="I585" s="67"/>
      <c r="J585" s="68"/>
    </row>
    <row r="586" spans="8:10" s="36" customFormat="1">
      <c r="H586" s="66"/>
      <c r="I586" s="67"/>
      <c r="J586" s="68"/>
    </row>
    <row r="587" spans="8:10" s="36" customFormat="1">
      <c r="H587" s="66"/>
      <c r="I587" s="67"/>
      <c r="J587" s="68"/>
    </row>
    <row r="588" spans="8:10" s="36" customFormat="1">
      <c r="H588" s="66"/>
      <c r="I588" s="67"/>
      <c r="J588" s="68"/>
    </row>
    <row r="589" spans="8:10" s="36" customFormat="1">
      <c r="H589" s="66"/>
      <c r="I589" s="67"/>
      <c r="J589" s="68"/>
    </row>
    <row r="590" spans="8:10" s="36" customFormat="1">
      <c r="H590" s="66"/>
      <c r="I590" s="67"/>
      <c r="J590" s="68"/>
    </row>
    <row r="591" spans="8:10" s="36" customFormat="1">
      <c r="H591" s="66"/>
      <c r="I591" s="67"/>
      <c r="J591" s="68"/>
    </row>
    <row r="592" spans="8:10" s="36" customFormat="1">
      <c r="H592" s="66"/>
      <c r="I592" s="67"/>
      <c r="J592" s="68"/>
    </row>
    <row r="593" spans="8:10" s="36" customFormat="1">
      <c r="H593" s="66"/>
      <c r="I593" s="67"/>
      <c r="J593" s="68"/>
    </row>
    <row r="594" spans="8:10" s="36" customFormat="1">
      <c r="H594" s="66"/>
      <c r="I594" s="67"/>
      <c r="J594" s="68"/>
    </row>
    <row r="595" spans="8:10" s="36" customFormat="1">
      <c r="H595" s="66"/>
      <c r="I595" s="67"/>
      <c r="J595" s="68"/>
    </row>
    <row r="596" spans="8:10" s="36" customFormat="1">
      <c r="H596" s="66"/>
      <c r="I596" s="67"/>
      <c r="J596" s="68"/>
    </row>
    <row r="597" spans="8:10" s="36" customFormat="1">
      <c r="H597" s="66"/>
      <c r="I597" s="67"/>
      <c r="J597" s="68"/>
    </row>
    <row r="598" spans="8:10" s="36" customFormat="1">
      <c r="H598" s="66"/>
      <c r="I598" s="67"/>
      <c r="J598" s="68"/>
    </row>
    <row r="599" spans="8:10" s="36" customFormat="1">
      <c r="H599" s="66"/>
      <c r="I599" s="67"/>
      <c r="J599" s="68"/>
    </row>
    <row r="600" spans="8:10" s="36" customFormat="1">
      <c r="H600" s="66"/>
      <c r="I600" s="67"/>
      <c r="J600" s="68"/>
    </row>
    <row r="601" spans="8:10" s="36" customFormat="1">
      <c r="H601" s="66"/>
      <c r="I601" s="67"/>
      <c r="J601" s="68"/>
    </row>
    <row r="602" spans="8:10" s="36" customFormat="1">
      <c r="H602" s="66"/>
      <c r="I602" s="67"/>
      <c r="J602" s="68"/>
    </row>
    <row r="603" spans="8:10" s="36" customFormat="1">
      <c r="H603" s="66"/>
      <c r="I603" s="67"/>
      <c r="J603" s="68"/>
    </row>
    <row r="604" spans="8:10" s="36" customFormat="1">
      <c r="H604" s="66"/>
      <c r="I604" s="67"/>
      <c r="J604" s="68"/>
    </row>
    <row r="605" spans="8:10" s="36" customFormat="1">
      <c r="H605" s="66"/>
      <c r="I605" s="67"/>
      <c r="J605" s="68"/>
    </row>
    <row r="606" spans="8:10" s="36" customFormat="1">
      <c r="H606" s="66"/>
      <c r="I606" s="67"/>
      <c r="J606" s="68"/>
    </row>
    <row r="607" spans="8:10" s="36" customFormat="1">
      <c r="H607" s="66"/>
      <c r="I607" s="67"/>
      <c r="J607" s="68"/>
    </row>
    <row r="608" spans="8:10" s="36" customFormat="1">
      <c r="H608" s="66"/>
      <c r="I608" s="67"/>
      <c r="J608" s="68"/>
    </row>
    <row r="609" spans="8:10" s="36" customFormat="1">
      <c r="H609" s="66"/>
      <c r="I609" s="67"/>
      <c r="J609" s="68"/>
    </row>
    <row r="610" spans="8:10" s="36" customFormat="1">
      <c r="H610" s="66"/>
      <c r="I610" s="67"/>
      <c r="J610" s="68"/>
    </row>
    <row r="611" spans="8:10" s="36" customFormat="1">
      <c r="H611" s="66"/>
      <c r="I611" s="67"/>
      <c r="J611" s="68"/>
    </row>
    <row r="612" spans="8:10" s="36" customFormat="1">
      <c r="H612" s="66"/>
      <c r="I612" s="67"/>
      <c r="J612" s="68"/>
    </row>
    <row r="613" spans="8:10" s="36" customFormat="1">
      <c r="H613" s="66"/>
      <c r="I613" s="67"/>
      <c r="J613" s="68"/>
    </row>
    <row r="614" spans="8:10" s="36" customFormat="1">
      <c r="H614" s="66"/>
      <c r="I614" s="67"/>
      <c r="J614" s="68"/>
    </row>
    <row r="615" spans="8:10" s="36" customFormat="1">
      <c r="H615" s="66"/>
      <c r="I615" s="67"/>
      <c r="J615" s="68"/>
    </row>
    <row r="616" spans="8:10" s="36" customFormat="1">
      <c r="H616" s="66"/>
      <c r="I616" s="67"/>
      <c r="J616" s="68"/>
    </row>
    <row r="617" spans="8:10" s="36" customFormat="1">
      <c r="H617" s="66"/>
      <c r="I617" s="67"/>
      <c r="J617" s="68"/>
    </row>
    <row r="618" spans="8:10" s="36" customFormat="1">
      <c r="H618" s="66"/>
      <c r="I618" s="67"/>
      <c r="J618" s="68"/>
    </row>
    <row r="619" spans="8:10" s="36" customFormat="1">
      <c r="H619" s="66"/>
      <c r="I619" s="67"/>
      <c r="J619" s="68"/>
    </row>
    <row r="620" spans="8:10" s="36" customFormat="1">
      <c r="H620" s="66"/>
      <c r="I620" s="67"/>
      <c r="J620" s="68"/>
    </row>
    <row r="621" spans="8:10" s="36" customFormat="1">
      <c r="H621" s="66"/>
      <c r="I621" s="67"/>
      <c r="J621" s="68"/>
    </row>
    <row r="622" spans="8:10" s="36" customFormat="1">
      <c r="H622" s="66"/>
      <c r="I622" s="67"/>
      <c r="J622" s="68"/>
    </row>
    <row r="623" spans="8:10" s="36" customFormat="1">
      <c r="H623" s="66"/>
      <c r="I623" s="67"/>
      <c r="J623" s="68"/>
    </row>
    <row r="624" spans="8:10" s="36" customFormat="1">
      <c r="H624" s="66"/>
      <c r="I624" s="67"/>
      <c r="J624" s="68"/>
    </row>
    <row r="625" spans="8:10" s="36" customFormat="1">
      <c r="H625" s="66"/>
      <c r="I625" s="67"/>
      <c r="J625" s="68"/>
    </row>
    <row r="626" spans="8:10" s="36" customFormat="1">
      <c r="H626" s="66"/>
      <c r="I626" s="67"/>
      <c r="J626" s="68"/>
    </row>
    <row r="627" spans="8:10" s="36" customFormat="1">
      <c r="H627" s="66"/>
      <c r="I627" s="67"/>
      <c r="J627" s="68"/>
    </row>
    <row r="628" spans="8:10" s="36" customFormat="1">
      <c r="H628" s="66"/>
      <c r="I628" s="67"/>
      <c r="J628" s="68"/>
    </row>
    <row r="629" spans="8:10" s="36" customFormat="1">
      <c r="H629" s="66"/>
      <c r="I629" s="67"/>
      <c r="J629" s="68"/>
    </row>
    <row r="630" spans="8:10" s="36" customFormat="1">
      <c r="H630" s="66"/>
      <c r="I630" s="67"/>
      <c r="J630" s="68"/>
    </row>
    <row r="631" spans="8:10" s="36" customFormat="1">
      <c r="H631" s="66"/>
      <c r="I631" s="67"/>
      <c r="J631" s="68"/>
    </row>
    <row r="632" spans="8:10" s="36" customFormat="1">
      <c r="H632" s="66"/>
      <c r="I632" s="67"/>
      <c r="J632" s="68"/>
    </row>
    <row r="633" spans="8:10" s="36" customFormat="1">
      <c r="H633" s="66"/>
      <c r="I633" s="67"/>
      <c r="J633" s="68"/>
    </row>
    <row r="634" spans="8:10" s="36" customFormat="1">
      <c r="H634" s="66"/>
      <c r="I634" s="67"/>
      <c r="J634" s="68"/>
    </row>
    <row r="635" spans="8:10" s="36" customFormat="1">
      <c r="H635" s="66"/>
      <c r="I635" s="67"/>
      <c r="J635" s="68"/>
    </row>
    <row r="636" spans="8:10" s="36" customFormat="1">
      <c r="H636" s="66"/>
      <c r="I636" s="67"/>
      <c r="J636" s="68"/>
    </row>
    <row r="637" spans="8:10" s="36" customFormat="1">
      <c r="H637" s="66"/>
      <c r="I637" s="67"/>
      <c r="J637" s="68"/>
    </row>
    <row r="638" spans="8:10" s="36" customFormat="1">
      <c r="H638" s="66"/>
      <c r="I638" s="67"/>
      <c r="J638" s="68"/>
    </row>
    <row r="639" spans="8:10" s="36" customFormat="1">
      <c r="H639" s="66"/>
      <c r="I639" s="67"/>
      <c r="J639" s="68"/>
    </row>
    <row r="640" spans="8:10" s="36" customFormat="1">
      <c r="H640" s="66"/>
      <c r="I640" s="67"/>
      <c r="J640" s="68"/>
    </row>
    <row r="641" spans="8:10" s="36" customFormat="1">
      <c r="H641" s="66"/>
      <c r="I641" s="67"/>
      <c r="J641" s="68"/>
    </row>
    <row r="642" spans="8:10" s="36" customFormat="1">
      <c r="H642" s="66"/>
      <c r="I642" s="67"/>
      <c r="J642" s="68"/>
    </row>
    <row r="643" spans="8:10" s="36" customFormat="1">
      <c r="H643" s="66"/>
      <c r="I643" s="67"/>
      <c r="J643" s="68"/>
    </row>
    <row r="644" spans="8:10" s="36" customFormat="1">
      <c r="H644" s="66"/>
      <c r="I644" s="67"/>
      <c r="J644" s="68"/>
    </row>
    <row r="645" spans="8:10" s="36" customFormat="1">
      <c r="H645" s="66"/>
      <c r="I645" s="67"/>
      <c r="J645" s="68"/>
    </row>
    <row r="646" spans="8:10" s="36" customFormat="1">
      <c r="H646" s="66"/>
      <c r="I646" s="67"/>
      <c r="J646" s="68"/>
    </row>
    <row r="647" spans="8:10" s="36" customFormat="1">
      <c r="H647" s="66"/>
      <c r="I647" s="67"/>
      <c r="J647" s="68"/>
    </row>
    <row r="648" spans="8:10" s="36" customFormat="1">
      <c r="H648" s="66"/>
      <c r="I648" s="67"/>
      <c r="J648" s="68"/>
    </row>
    <row r="649" spans="8:10" s="36" customFormat="1">
      <c r="H649" s="66"/>
      <c r="I649" s="67"/>
      <c r="J649" s="68"/>
    </row>
    <row r="650" spans="8:10" s="36" customFormat="1">
      <c r="H650" s="66"/>
      <c r="I650" s="67"/>
      <c r="J650" s="68"/>
    </row>
    <row r="651" spans="8:10" s="36" customFormat="1">
      <c r="H651" s="66"/>
      <c r="I651" s="67"/>
      <c r="J651" s="68"/>
    </row>
    <row r="652" spans="8:10" s="36" customFormat="1">
      <c r="H652" s="66"/>
      <c r="I652" s="67"/>
      <c r="J652" s="68"/>
    </row>
    <row r="653" spans="8:10" s="36" customFormat="1">
      <c r="H653" s="66"/>
      <c r="I653" s="67"/>
      <c r="J653" s="68"/>
    </row>
    <row r="654" spans="8:10" s="36" customFormat="1">
      <c r="H654" s="66"/>
      <c r="I654" s="67"/>
      <c r="J654" s="68"/>
    </row>
    <row r="655" spans="8:10" s="36" customFormat="1">
      <c r="H655" s="66"/>
      <c r="I655" s="67"/>
      <c r="J655" s="68"/>
    </row>
    <row r="656" spans="8:10" s="36" customFormat="1">
      <c r="H656" s="66"/>
      <c r="I656" s="67"/>
      <c r="J656" s="68"/>
    </row>
    <row r="657" spans="8:10" s="36" customFormat="1">
      <c r="H657" s="66"/>
      <c r="I657" s="67"/>
      <c r="J657" s="68"/>
    </row>
    <row r="658" spans="8:10" s="36" customFormat="1">
      <c r="H658" s="66"/>
      <c r="I658" s="67"/>
      <c r="J658" s="68"/>
    </row>
    <row r="659" spans="8:10" s="36" customFormat="1">
      <c r="H659" s="66"/>
      <c r="I659" s="67"/>
      <c r="J659" s="68"/>
    </row>
    <row r="660" spans="8:10" s="36" customFormat="1">
      <c r="H660" s="66"/>
      <c r="I660" s="67"/>
      <c r="J660" s="68"/>
    </row>
    <row r="661" spans="8:10" s="36" customFormat="1">
      <c r="H661" s="66"/>
      <c r="I661" s="67"/>
      <c r="J661" s="68"/>
    </row>
    <row r="662" spans="8:10" s="36" customFormat="1">
      <c r="H662" s="66"/>
      <c r="I662" s="67"/>
      <c r="J662" s="68"/>
    </row>
    <row r="663" spans="8:10" s="36" customFormat="1">
      <c r="H663" s="66"/>
      <c r="I663" s="67"/>
      <c r="J663" s="68"/>
    </row>
    <row r="664" spans="8:10" s="36" customFormat="1">
      <c r="H664" s="66"/>
      <c r="I664" s="67"/>
      <c r="J664" s="68"/>
    </row>
    <row r="665" spans="8:10" s="36" customFormat="1">
      <c r="H665" s="66"/>
      <c r="I665" s="67"/>
      <c r="J665" s="68"/>
    </row>
    <row r="666" spans="8:10" s="36" customFormat="1">
      <c r="H666" s="66"/>
      <c r="I666" s="67"/>
      <c r="J666" s="68"/>
    </row>
    <row r="667" spans="8:10" s="36" customFormat="1">
      <c r="H667" s="66"/>
      <c r="I667" s="67"/>
      <c r="J667" s="68"/>
    </row>
    <row r="668" spans="8:10" s="36" customFormat="1">
      <c r="H668" s="66"/>
      <c r="I668" s="67"/>
      <c r="J668" s="68"/>
    </row>
    <row r="669" spans="8:10" s="36" customFormat="1">
      <c r="H669" s="66"/>
      <c r="I669" s="67"/>
      <c r="J669" s="68"/>
    </row>
    <row r="670" spans="8:10" s="36" customFormat="1">
      <c r="H670" s="66"/>
      <c r="I670" s="67"/>
      <c r="J670" s="68"/>
    </row>
    <row r="671" spans="8:10" s="36" customFormat="1">
      <c r="H671" s="66"/>
      <c r="I671" s="67"/>
      <c r="J671" s="68"/>
    </row>
    <row r="672" spans="8:10" s="36" customFormat="1">
      <c r="H672" s="66"/>
      <c r="I672" s="67"/>
      <c r="J672" s="68"/>
    </row>
    <row r="673" spans="8:10" s="36" customFormat="1">
      <c r="H673" s="66"/>
      <c r="I673" s="67"/>
      <c r="J673" s="68"/>
    </row>
    <row r="674" spans="8:10" s="36" customFormat="1">
      <c r="H674" s="66"/>
      <c r="I674" s="67"/>
      <c r="J674" s="68"/>
    </row>
    <row r="675" spans="8:10" s="36" customFormat="1">
      <c r="H675" s="66"/>
      <c r="I675" s="67"/>
      <c r="J675" s="68"/>
    </row>
    <row r="676" spans="8:10" s="36" customFormat="1">
      <c r="H676" s="66"/>
      <c r="I676" s="67"/>
      <c r="J676" s="68"/>
    </row>
    <row r="677" spans="8:10" s="36" customFormat="1">
      <c r="H677" s="66"/>
      <c r="I677" s="67"/>
      <c r="J677" s="68"/>
    </row>
    <row r="678" spans="8:10" s="36" customFormat="1">
      <c r="H678" s="66"/>
      <c r="I678" s="67"/>
      <c r="J678" s="68"/>
    </row>
    <row r="679" spans="8:10" s="36" customFormat="1">
      <c r="H679" s="66"/>
      <c r="I679" s="67"/>
      <c r="J679" s="68"/>
    </row>
    <row r="680" spans="8:10" s="36" customFormat="1">
      <c r="H680" s="66"/>
      <c r="I680" s="67"/>
      <c r="J680" s="68"/>
    </row>
    <row r="681" spans="8:10" s="36" customFormat="1">
      <c r="H681" s="66"/>
      <c r="I681" s="67"/>
      <c r="J681" s="68"/>
    </row>
    <row r="682" spans="8:10" s="36" customFormat="1">
      <c r="H682" s="66"/>
      <c r="I682" s="67"/>
      <c r="J682" s="68"/>
    </row>
    <row r="683" spans="8:10" s="36" customFormat="1">
      <c r="H683" s="66"/>
      <c r="I683" s="67"/>
      <c r="J683" s="68"/>
    </row>
    <row r="684" spans="8:10" s="36" customFormat="1">
      <c r="H684" s="66"/>
      <c r="I684" s="67"/>
      <c r="J684" s="68"/>
    </row>
    <row r="685" spans="8:10" s="36" customFormat="1">
      <c r="H685" s="66"/>
      <c r="I685" s="67"/>
      <c r="J685" s="68"/>
    </row>
    <row r="686" spans="8:10" s="36" customFormat="1">
      <c r="H686" s="66"/>
      <c r="I686" s="67"/>
      <c r="J686" s="68"/>
    </row>
    <row r="687" spans="8:10" s="36" customFormat="1">
      <c r="H687" s="66"/>
      <c r="I687" s="67"/>
      <c r="J687" s="68"/>
    </row>
    <row r="688" spans="8:10" s="36" customFormat="1">
      <c r="H688" s="66"/>
      <c r="I688" s="67"/>
      <c r="J688" s="68"/>
    </row>
    <row r="689" spans="8:10" s="36" customFormat="1">
      <c r="H689" s="66"/>
      <c r="I689" s="67"/>
      <c r="J689" s="68"/>
    </row>
    <row r="690" spans="8:10" s="36" customFormat="1">
      <c r="H690" s="66"/>
      <c r="I690" s="67"/>
      <c r="J690" s="68"/>
    </row>
    <row r="691" spans="8:10" s="36" customFormat="1">
      <c r="H691" s="66"/>
      <c r="I691" s="67"/>
      <c r="J691" s="68"/>
    </row>
    <row r="692" spans="8:10" s="36" customFormat="1">
      <c r="H692" s="66"/>
      <c r="I692" s="67"/>
      <c r="J692" s="68"/>
    </row>
    <row r="693" spans="8:10" s="36" customFormat="1">
      <c r="H693" s="66"/>
      <c r="I693" s="67"/>
      <c r="J693" s="68"/>
    </row>
    <row r="694" spans="8:10" s="36" customFormat="1">
      <c r="H694" s="66"/>
      <c r="I694" s="67"/>
      <c r="J694" s="68"/>
    </row>
    <row r="695" spans="8:10" s="36" customFormat="1">
      <c r="H695" s="66"/>
      <c r="I695" s="67"/>
      <c r="J695" s="68"/>
    </row>
    <row r="696" spans="8:10" s="36" customFormat="1">
      <c r="H696" s="66"/>
      <c r="I696" s="67"/>
      <c r="J696" s="68"/>
    </row>
    <row r="697" spans="8:10" s="36" customFormat="1">
      <c r="H697" s="66"/>
      <c r="I697" s="67"/>
      <c r="J697" s="68"/>
    </row>
    <row r="698" spans="8:10" s="36" customFormat="1">
      <c r="H698" s="66"/>
      <c r="I698" s="67"/>
      <c r="J698" s="68"/>
    </row>
    <row r="699" spans="8:10" s="36" customFormat="1">
      <c r="H699" s="66"/>
      <c r="I699" s="67"/>
      <c r="J699" s="68"/>
    </row>
    <row r="700" spans="8:10" s="36" customFormat="1">
      <c r="H700" s="66"/>
      <c r="I700" s="67"/>
      <c r="J700" s="68"/>
    </row>
    <row r="701" spans="8:10" s="36" customFormat="1">
      <c r="H701" s="66"/>
      <c r="I701" s="67"/>
      <c r="J701" s="68"/>
    </row>
    <row r="702" spans="8:10" s="36" customFormat="1">
      <c r="H702" s="66"/>
      <c r="I702" s="67"/>
      <c r="J702" s="68"/>
    </row>
    <row r="703" spans="8:10" s="36" customFormat="1">
      <c r="H703" s="66"/>
      <c r="I703" s="67"/>
      <c r="J703" s="68"/>
    </row>
    <row r="704" spans="8:10" s="36" customFormat="1">
      <c r="H704" s="66"/>
      <c r="I704" s="67"/>
      <c r="J704" s="68"/>
    </row>
    <row r="705" spans="8:10" s="36" customFormat="1">
      <c r="H705" s="66"/>
      <c r="I705" s="67"/>
      <c r="J705" s="68"/>
    </row>
    <row r="706" spans="8:10" s="36" customFormat="1">
      <c r="H706" s="66"/>
      <c r="I706" s="67"/>
      <c r="J706" s="68"/>
    </row>
    <row r="707" spans="8:10" s="36" customFormat="1">
      <c r="H707" s="66"/>
      <c r="I707" s="67"/>
      <c r="J707" s="68"/>
    </row>
    <row r="708" spans="8:10" s="36" customFormat="1">
      <c r="H708" s="66"/>
      <c r="I708" s="67"/>
      <c r="J708" s="68"/>
    </row>
    <row r="709" spans="8:10" s="36" customFormat="1">
      <c r="H709" s="66"/>
      <c r="I709" s="67"/>
      <c r="J709" s="68"/>
    </row>
    <row r="710" spans="8:10" s="36" customFormat="1">
      <c r="H710" s="66"/>
      <c r="I710" s="67"/>
      <c r="J710" s="68"/>
    </row>
    <row r="711" spans="8:10" s="36" customFormat="1">
      <c r="H711" s="66"/>
      <c r="I711" s="67"/>
      <c r="J711" s="68"/>
    </row>
    <row r="712" spans="8:10" s="36" customFormat="1">
      <c r="H712" s="66"/>
      <c r="I712" s="67"/>
      <c r="J712" s="68"/>
    </row>
    <row r="713" spans="8:10" s="36" customFormat="1">
      <c r="H713" s="66"/>
      <c r="I713" s="67"/>
      <c r="J713" s="68"/>
    </row>
    <row r="714" spans="8:10" s="36" customFormat="1">
      <c r="H714" s="66"/>
      <c r="I714" s="67"/>
      <c r="J714" s="68"/>
    </row>
    <row r="715" spans="8:10" s="36" customFormat="1">
      <c r="H715" s="66"/>
      <c r="I715" s="67"/>
      <c r="J715" s="68"/>
    </row>
    <row r="716" spans="8:10" s="36" customFormat="1">
      <c r="H716" s="66"/>
      <c r="I716" s="67"/>
      <c r="J716" s="68"/>
    </row>
    <row r="717" spans="8:10" s="36" customFormat="1">
      <c r="H717" s="66"/>
      <c r="I717" s="67"/>
      <c r="J717" s="68"/>
    </row>
    <row r="718" spans="8:10" s="36" customFormat="1">
      <c r="H718" s="66"/>
      <c r="I718" s="67"/>
      <c r="J718" s="68"/>
    </row>
    <row r="719" spans="8:10" s="36" customFormat="1">
      <c r="H719" s="66"/>
      <c r="I719" s="67"/>
      <c r="J719" s="68"/>
    </row>
    <row r="720" spans="8:10" s="36" customFormat="1">
      <c r="H720" s="66"/>
      <c r="I720" s="67"/>
      <c r="J720" s="68"/>
    </row>
    <row r="721" spans="8:10" s="36" customFormat="1">
      <c r="H721" s="66"/>
      <c r="I721" s="67"/>
      <c r="J721" s="68"/>
    </row>
    <row r="722" spans="8:10" s="36" customFormat="1">
      <c r="H722" s="66"/>
      <c r="I722" s="67"/>
      <c r="J722" s="68"/>
    </row>
    <row r="723" spans="8:10" s="36" customFormat="1">
      <c r="H723" s="66"/>
      <c r="I723" s="67"/>
      <c r="J723" s="68"/>
    </row>
    <row r="724" spans="8:10" s="36" customFormat="1">
      <c r="H724" s="66"/>
      <c r="I724" s="67"/>
      <c r="J724" s="68"/>
    </row>
    <row r="725" spans="8:10" s="36" customFormat="1">
      <c r="H725" s="66"/>
      <c r="I725" s="67"/>
      <c r="J725" s="68"/>
    </row>
    <row r="726" spans="8:10" s="36" customFormat="1">
      <c r="H726" s="66"/>
      <c r="I726" s="67"/>
      <c r="J726" s="68"/>
    </row>
    <row r="727" spans="8:10" s="36" customFormat="1">
      <c r="H727" s="66"/>
      <c r="I727" s="67"/>
      <c r="J727" s="68"/>
    </row>
    <row r="728" spans="8:10" s="36" customFormat="1">
      <c r="H728" s="66"/>
      <c r="I728" s="67"/>
      <c r="J728" s="68"/>
    </row>
    <row r="729" spans="8:10" s="36" customFormat="1">
      <c r="H729" s="66"/>
      <c r="I729" s="67"/>
      <c r="J729" s="68"/>
    </row>
    <row r="730" spans="8:10" s="36" customFormat="1">
      <c r="H730" s="66"/>
      <c r="I730" s="67"/>
      <c r="J730" s="68"/>
    </row>
    <row r="731" spans="8:10" s="36" customFormat="1">
      <c r="H731" s="66"/>
      <c r="I731" s="67"/>
      <c r="J731" s="68"/>
    </row>
    <row r="732" spans="8:10" s="36" customFormat="1">
      <c r="H732" s="66"/>
      <c r="I732" s="67"/>
      <c r="J732" s="68"/>
    </row>
    <row r="733" spans="8:10" s="36" customFormat="1">
      <c r="H733" s="66"/>
      <c r="I733" s="67"/>
      <c r="J733" s="68"/>
    </row>
    <row r="734" spans="8:10" s="36" customFormat="1">
      <c r="H734" s="66"/>
      <c r="I734" s="67"/>
      <c r="J734" s="68"/>
    </row>
    <row r="735" spans="8:10" s="36" customFormat="1">
      <c r="H735" s="66"/>
      <c r="I735" s="67"/>
      <c r="J735" s="68"/>
    </row>
    <row r="736" spans="8:10" s="36" customFormat="1">
      <c r="H736" s="66"/>
      <c r="I736" s="67"/>
      <c r="J736" s="68"/>
    </row>
    <row r="737" spans="8:10" s="36" customFormat="1">
      <c r="H737" s="66"/>
      <c r="I737" s="67"/>
      <c r="J737" s="68"/>
    </row>
    <row r="738" spans="8:10" s="36" customFormat="1">
      <c r="H738" s="66"/>
      <c r="I738" s="67"/>
      <c r="J738" s="68"/>
    </row>
    <row r="739" spans="8:10" s="36" customFormat="1">
      <c r="H739" s="66"/>
      <c r="I739" s="67"/>
      <c r="J739" s="68"/>
    </row>
    <row r="740" spans="8:10" s="36" customFormat="1">
      <c r="H740" s="69"/>
      <c r="I740" s="70"/>
      <c r="J740" s="71"/>
    </row>
    <row r="742" spans="8:10" s="36" customFormat="1">
      <c r="H742"/>
      <c r="I742" s="72"/>
      <c r="J742" s="73"/>
    </row>
    <row r="743" spans="8:10" s="36" customFormat="1">
      <c r="H743"/>
      <c r="I743" s="72"/>
      <c r="J743" s="73"/>
    </row>
    <row r="744" spans="8:10" s="36" customFormat="1">
      <c r="H744"/>
      <c r="I744" s="72"/>
      <c r="J744" s="73"/>
    </row>
    <row r="745" spans="8:10" s="36" customFormat="1">
      <c r="H745"/>
      <c r="I745" s="72"/>
      <c r="J745" s="73"/>
    </row>
    <row r="746" spans="8:10" s="36" customFormat="1">
      <c r="H746"/>
      <c r="I746" s="72"/>
      <c r="J746" s="73"/>
    </row>
  </sheetData>
  <sheetProtection password="C32A" sheet="1" objects="1" scenarios="1"/>
  <phoneticPr fontId="17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BG26"/>
  <sheetViews>
    <sheetView topLeftCell="M1" workbookViewId="0">
      <selection activeCell="S4" sqref="S4"/>
    </sheetView>
  </sheetViews>
  <sheetFormatPr baseColWidth="10" defaultColWidth="10.83203125" defaultRowHeight="14" x14ac:dyDescent="0"/>
  <cols>
    <col min="1" max="20" width="10.83203125" style="2"/>
    <col min="21" max="21" width="15.5" style="2" bestFit="1" customWidth="1"/>
    <col min="22" max="22" width="10.83203125" style="2"/>
    <col min="23" max="25" width="22.5" style="2" customWidth="1"/>
    <col min="26" max="55" width="10.83203125" style="2"/>
    <col min="56" max="56" width="11" style="2" customWidth="1"/>
    <col min="57" max="16384" width="10.83203125" style="2"/>
  </cols>
  <sheetData>
    <row r="1" spans="1:59" ht="28">
      <c r="A1" s="2" t="s">
        <v>102</v>
      </c>
      <c r="C1" s="2" t="s">
        <v>101</v>
      </c>
      <c r="E1" s="2" t="s">
        <v>41</v>
      </c>
      <c r="G1" s="2" t="s">
        <v>107</v>
      </c>
      <c r="H1" s="2" t="s">
        <v>103</v>
      </c>
      <c r="I1" s="2" t="s">
        <v>126</v>
      </c>
      <c r="J1" s="2" t="s">
        <v>127</v>
      </c>
      <c r="K1" s="2" t="s">
        <v>128</v>
      </c>
      <c r="N1" s="2" t="s">
        <v>121</v>
      </c>
      <c r="R1" s="2" t="s">
        <v>49</v>
      </c>
      <c r="S1" s="2" t="s">
        <v>212</v>
      </c>
      <c r="U1" s="2" t="s">
        <v>292</v>
      </c>
      <c r="W1" s="2" t="s">
        <v>140</v>
      </c>
      <c r="X1" s="2" t="s">
        <v>139</v>
      </c>
      <c r="Y1" s="2" t="s">
        <v>141</v>
      </c>
      <c r="AA1" s="2" t="s">
        <v>149</v>
      </c>
      <c r="AD1" s="2" t="s">
        <v>156</v>
      </c>
      <c r="AF1" s="2" t="s">
        <v>163</v>
      </c>
      <c r="AH1" s="2" t="s">
        <v>165</v>
      </c>
      <c r="AK1" s="2" t="s">
        <v>176</v>
      </c>
      <c r="AN1" s="2" t="s">
        <v>180</v>
      </c>
      <c r="AP1" s="2" t="s">
        <v>190</v>
      </c>
      <c r="AR1" s="2" t="s">
        <v>199</v>
      </c>
      <c r="AT1" s="2" t="s">
        <v>217</v>
      </c>
      <c r="AV1" s="2" t="s">
        <v>218</v>
      </c>
      <c r="AY1" s="2" t="s">
        <v>241</v>
      </c>
      <c r="BA1" s="2" t="s">
        <v>247</v>
      </c>
      <c r="BC1" s="29" t="s">
        <v>255</v>
      </c>
      <c r="BD1" s="28" t="s">
        <v>256</v>
      </c>
      <c r="BE1" s="28" t="s">
        <v>257</v>
      </c>
      <c r="BG1" s="2" t="s">
        <v>258</v>
      </c>
    </row>
    <row r="2" spans="1:59" ht="15" thickBot="1"/>
    <row r="3" spans="1:59" ht="28">
      <c r="A3" s="2" t="s">
        <v>32</v>
      </c>
      <c r="C3" s="3" t="s">
        <v>88</v>
      </c>
      <c r="E3" s="3" t="s">
        <v>91</v>
      </c>
      <c r="G3" s="2" t="s">
        <v>104</v>
      </c>
      <c r="H3" s="2" t="s">
        <v>108</v>
      </c>
      <c r="I3" s="9" t="s">
        <v>18</v>
      </c>
      <c r="J3" s="10" t="s">
        <v>2</v>
      </c>
      <c r="K3" s="2" t="s">
        <v>25</v>
      </c>
      <c r="L3" s="9"/>
      <c r="N3" s="12" t="s">
        <v>1</v>
      </c>
      <c r="R3" s="2" t="s">
        <v>213</v>
      </c>
      <c r="S3" s="2" t="s">
        <v>226</v>
      </c>
      <c r="U3" s="2" t="s">
        <v>293</v>
      </c>
      <c r="W3" s="12" t="s">
        <v>146</v>
      </c>
      <c r="X3" s="12"/>
      <c r="Y3" s="2" t="s">
        <v>142</v>
      </c>
      <c r="AA3" s="2" t="s">
        <v>148</v>
      </c>
      <c r="AD3" s="2" t="s">
        <v>148</v>
      </c>
      <c r="AF3" s="2" t="s">
        <v>131</v>
      </c>
      <c r="AH3" s="2" t="s">
        <v>164</v>
      </c>
      <c r="AK3" s="2" t="s">
        <v>152</v>
      </c>
      <c r="AN3" s="2" t="s">
        <v>181</v>
      </c>
      <c r="AP3" s="2" t="s">
        <v>191</v>
      </c>
      <c r="AR3" s="2" t="s">
        <v>200</v>
      </c>
      <c r="AT3" s="2" t="s">
        <v>152</v>
      </c>
      <c r="AV3" s="14" t="s">
        <v>219</v>
      </c>
      <c r="AW3" s="15">
        <v>0</v>
      </c>
      <c r="AY3" s="4" t="s">
        <v>232</v>
      </c>
      <c r="BA3" s="1" t="s">
        <v>242</v>
      </c>
      <c r="BC3" s="4" t="s">
        <v>8</v>
      </c>
      <c r="BD3" s="4" t="s">
        <v>248</v>
      </c>
      <c r="BE3" s="4" t="s">
        <v>249</v>
      </c>
      <c r="BG3" s="2" t="s">
        <v>259</v>
      </c>
    </row>
    <row r="4" spans="1:59">
      <c r="A4" s="2" t="s">
        <v>82</v>
      </c>
      <c r="C4" s="3" t="s">
        <v>89</v>
      </c>
      <c r="E4" s="3" t="s">
        <v>92</v>
      </c>
      <c r="G4" s="2" t="s">
        <v>105</v>
      </c>
      <c r="H4" s="2" t="s">
        <v>109</v>
      </c>
      <c r="I4" s="9" t="s">
        <v>24</v>
      </c>
      <c r="J4" s="10" t="s">
        <v>3</v>
      </c>
      <c r="K4" s="2" t="s">
        <v>26</v>
      </c>
      <c r="L4" s="9"/>
      <c r="N4" s="12" t="s">
        <v>46</v>
      </c>
      <c r="R4" s="2" t="s">
        <v>178</v>
      </c>
      <c r="S4" s="2" t="s">
        <v>227</v>
      </c>
      <c r="U4" s="2" t="s">
        <v>294</v>
      </c>
      <c r="W4" s="12" t="s">
        <v>147</v>
      </c>
      <c r="X4" s="12"/>
      <c r="Y4" s="2" t="s">
        <v>124</v>
      </c>
      <c r="AA4" s="2" t="s">
        <v>152</v>
      </c>
      <c r="AD4" s="2" t="s">
        <v>152</v>
      </c>
      <c r="AF4" s="2" t="s">
        <v>132</v>
      </c>
      <c r="AH4" s="2" t="s">
        <v>170</v>
      </c>
      <c r="AK4" s="2" t="s">
        <v>177</v>
      </c>
      <c r="AN4" s="2" t="s">
        <v>182</v>
      </c>
      <c r="AP4" s="2" t="s">
        <v>192</v>
      </c>
      <c r="AR4" s="2" t="s">
        <v>201</v>
      </c>
      <c r="AT4" s="2" t="s">
        <v>177</v>
      </c>
      <c r="AV4" s="16" t="s">
        <v>220</v>
      </c>
      <c r="AW4" s="17">
        <v>1</v>
      </c>
      <c r="AY4" s="30" t="s">
        <v>233</v>
      </c>
      <c r="BA4" s="3" t="s">
        <v>243</v>
      </c>
      <c r="BC4" s="30" t="s">
        <v>9</v>
      </c>
      <c r="BD4" s="30" t="s">
        <v>250</v>
      </c>
      <c r="BE4" s="30" t="s">
        <v>251</v>
      </c>
      <c r="BG4" s="2" t="s">
        <v>260</v>
      </c>
    </row>
    <row r="5" spans="1:59" ht="29" thickBot="1">
      <c r="A5" s="2" t="s">
        <v>83</v>
      </c>
      <c r="C5" s="3" t="s">
        <v>90</v>
      </c>
      <c r="E5" s="3" t="s">
        <v>93</v>
      </c>
      <c r="G5" s="2" t="s">
        <v>106</v>
      </c>
      <c r="H5" s="2" t="s">
        <v>110</v>
      </c>
      <c r="I5" s="9" t="s">
        <v>20</v>
      </c>
      <c r="J5" s="10" t="s">
        <v>4</v>
      </c>
      <c r="K5" s="2" t="s">
        <v>27</v>
      </c>
      <c r="L5" s="9"/>
      <c r="N5" s="12" t="s">
        <v>47</v>
      </c>
      <c r="R5" s="2" t="s">
        <v>214</v>
      </c>
      <c r="S5" s="2" t="s">
        <v>228</v>
      </c>
      <c r="W5" s="13" t="s">
        <v>134</v>
      </c>
      <c r="X5" s="12" t="s">
        <v>135</v>
      </c>
      <c r="Y5" s="2" t="s">
        <v>143</v>
      </c>
      <c r="AA5" s="2" t="s">
        <v>151</v>
      </c>
      <c r="AD5" s="2" t="s">
        <v>151</v>
      </c>
      <c r="AH5" s="2" t="s">
        <v>171</v>
      </c>
      <c r="AK5" s="2" t="s">
        <v>178</v>
      </c>
      <c r="AN5" s="2" t="s">
        <v>183</v>
      </c>
      <c r="AP5" s="2" t="s">
        <v>208</v>
      </c>
      <c r="AR5" s="2" t="s">
        <v>133</v>
      </c>
      <c r="AT5" s="2" t="s">
        <v>178</v>
      </c>
      <c r="AV5" s="18" t="s">
        <v>221</v>
      </c>
      <c r="AW5" s="19">
        <v>2</v>
      </c>
      <c r="AY5" s="30" t="s">
        <v>234</v>
      </c>
      <c r="BA5" s="3" t="s">
        <v>244</v>
      </c>
      <c r="BC5" s="30" t="s">
        <v>10</v>
      </c>
      <c r="BD5" s="30" t="s">
        <v>252</v>
      </c>
      <c r="BE5" s="30" t="s">
        <v>253</v>
      </c>
      <c r="BG5" s="2" t="s">
        <v>261</v>
      </c>
    </row>
    <row r="6" spans="1:59" ht="28">
      <c r="A6" s="2" t="s">
        <v>84</v>
      </c>
      <c r="E6" s="3" t="s">
        <v>94</v>
      </c>
      <c r="H6" s="2" t="s">
        <v>111</v>
      </c>
      <c r="I6" s="9" t="s">
        <v>21</v>
      </c>
      <c r="J6" s="1" t="s">
        <v>5</v>
      </c>
      <c r="K6" s="2" t="s">
        <v>28</v>
      </c>
      <c r="L6" s="9"/>
      <c r="N6" s="12" t="s">
        <v>278</v>
      </c>
      <c r="R6" s="2" t="s">
        <v>202</v>
      </c>
      <c r="X6" s="12" t="s">
        <v>136</v>
      </c>
      <c r="Y6" s="2" t="s">
        <v>144</v>
      </c>
      <c r="AA6" s="2" t="s">
        <v>150</v>
      </c>
      <c r="AD6" s="2" t="s">
        <v>158</v>
      </c>
      <c r="AH6" s="2" t="s">
        <v>270</v>
      </c>
      <c r="AK6" s="2" t="s">
        <v>179</v>
      </c>
      <c r="AP6" s="2" t="s">
        <v>193</v>
      </c>
      <c r="AR6" s="2" t="s">
        <v>202</v>
      </c>
      <c r="AT6" s="2" t="s">
        <v>224</v>
      </c>
      <c r="AY6" s="30" t="s">
        <v>235</v>
      </c>
      <c r="BA6" s="3" t="s">
        <v>245</v>
      </c>
      <c r="BC6" s="30" t="s">
        <v>254</v>
      </c>
      <c r="BD6" s="30"/>
      <c r="BE6" s="30"/>
      <c r="BG6" s="2" t="s">
        <v>262</v>
      </c>
    </row>
    <row r="7" spans="1:59" ht="28">
      <c r="A7" s="2" t="s">
        <v>85</v>
      </c>
      <c r="E7" s="3" t="s">
        <v>95</v>
      </c>
      <c r="H7" s="2" t="s">
        <v>112</v>
      </c>
      <c r="I7" s="9" t="s">
        <v>22</v>
      </c>
      <c r="J7" s="1" t="s">
        <v>6</v>
      </c>
      <c r="K7" s="2" t="s">
        <v>29</v>
      </c>
      <c r="L7" s="9"/>
      <c r="N7" s="11" t="s">
        <v>0</v>
      </c>
      <c r="O7" s="2" t="s">
        <v>122</v>
      </c>
      <c r="P7" s="2">
        <v>0</v>
      </c>
      <c r="X7" s="12" t="s">
        <v>137</v>
      </c>
      <c r="AD7" s="2" t="s">
        <v>150</v>
      </c>
      <c r="AH7" s="2" t="s">
        <v>172</v>
      </c>
      <c r="AP7" s="2" t="s">
        <v>194</v>
      </c>
      <c r="AR7" s="2" t="s">
        <v>203</v>
      </c>
      <c r="AT7" s="2" t="s">
        <v>225</v>
      </c>
      <c r="AY7" s="30" t="s">
        <v>236</v>
      </c>
      <c r="BA7" s="3" t="s">
        <v>246</v>
      </c>
      <c r="BG7" s="2" t="s">
        <v>263</v>
      </c>
    </row>
    <row r="8" spans="1:59">
      <c r="A8" s="2" t="s">
        <v>86</v>
      </c>
      <c r="E8" s="3" t="s">
        <v>96</v>
      </c>
      <c r="I8" s="9" t="s">
        <v>23</v>
      </c>
      <c r="J8" s="1" t="s">
        <v>7</v>
      </c>
      <c r="K8" s="2" t="s">
        <v>30</v>
      </c>
      <c r="L8" s="9"/>
      <c r="N8" s="11" t="s">
        <v>113</v>
      </c>
      <c r="O8" s="2" t="s">
        <v>123</v>
      </c>
      <c r="P8" s="2">
        <v>1</v>
      </c>
      <c r="X8" s="12" t="s">
        <v>138</v>
      </c>
      <c r="AH8" s="2" t="s">
        <v>189</v>
      </c>
      <c r="AP8" s="2" t="s">
        <v>195</v>
      </c>
      <c r="AR8" s="2" t="s">
        <v>204</v>
      </c>
      <c r="AY8" s="30" t="s">
        <v>237</v>
      </c>
      <c r="BG8" s="2" t="s">
        <v>264</v>
      </c>
    </row>
    <row r="9" spans="1:59">
      <c r="A9" s="2" t="s">
        <v>87</v>
      </c>
      <c r="E9" s="3" t="s">
        <v>91</v>
      </c>
      <c r="I9" s="9" t="s">
        <v>19</v>
      </c>
      <c r="J9" s="10" t="s">
        <v>8</v>
      </c>
      <c r="K9" s="2" t="s">
        <v>31</v>
      </c>
      <c r="L9" s="9"/>
      <c r="N9" s="11" t="s">
        <v>114</v>
      </c>
      <c r="O9" s="2" t="s">
        <v>124</v>
      </c>
      <c r="P9" s="2">
        <v>2</v>
      </c>
      <c r="X9" s="12"/>
      <c r="AP9" s="2" t="s">
        <v>196</v>
      </c>
      <c r="AR9" s="2" t="s">
        <v>205</v>
      </c>
      <c r="AY9" s="30" t="s">
        <v>238</v>
      </c>
    </row>
    <row r="10" spans="1:59" ht="15" thickBot="1">
      <c r="E10" s="3" t="s">
        <v>97</v>
      </c>
      <c r="I10" s="9" t="s">
        <v>209</v>
      </c>
      <c r="J10" s="10" t="s">
        <v>9</v>
      </c>
      <c r="N10" s="11" t="s">
        <v>115</v>
      </c>
      <c r="O10" s="2" t="s">
        <v>279</v>
      </c>
      <c r="P10" s="2">
        <v>3</v>
      </c>
      <c r="AP10" s="2" t="s">
        <v>47</v>
      </c>
      <c r="AR10" s="2" t="s">
        <v>206</v>
      </c>
      <c r="AY10" s="30" t="s">
        <v>239</v>
      </c>
    </row>
    <row r="11" spans="1:59" ht="28">
      <c r="E11" s="3" t="s">
        <v>98</v>
      </c>
      <c r="J11" s="10" t="s">
        <v>10</v>
      </c>
      <c r="N11" s="11" t="s">
        <v>116</v>
      </c>
      <c r="O11" s="2" t="s">
        <v>280</v>
      </c>
      <c r="P11" s="2">
        <v>4</v>
      </c>
      <c r="X11" s="14" t="s">
        <v>155</v>
      </c>
      <c r="Y11" s="15"/>
      <c r="AA11" s="14" t="s">
        <v>154</v>
      </c>
      <c r="AB11" s="15"/>
      <c r="AD11" s="14" t="s">
        <v>157</v>
      </c>
      <c r="AE11" s="15"/>
      <c r="AH11" s="14" t="s">
        <v>166</v>
      </c>
      <c r="AI11" s="15"/>
      <c r="AK11" s="14" t="s">
        <v>173</v>
      </c>
      <c r="AL11" s="15"/>
      <c r="AN11" s="14" t="s">
        <v>184</v>
      </c>
      <c r="AO11" s="15"/>
      <c r="AP11" s="2" t="s">
        <v>197</v>
      </c>
      <c r="AR11" s="2" t="s">
        <v>183</v>
      </c>
      <c r="AY11" s="30" t="s">
        <v>240</v>
      </c>
    </row>
    <row r="12" spans="1:59">
      <c r="E12" s="3" t="s">
        <v>99</v>
      </c>
      <c r="J12" s="10" t="s">
        <v>11</v>
      </c>
      <c r="N12" s="11" t="s">
        <v>117</v>
      </c>
      <c r="O12" s="2" t="s">
        <v>125</v>
      </c>
      <c r="P12" s="2">
        <v>5</v>
      </c>
      <c r="X12" s="16" t="s">
        <v>142</v>
      </c>
      <c r="Y12" s="17">
        <v>1</v>
      </c>
      <c r="AA12" s="16" t="s">
        <v>153</v>
      </c>
      <c r="AB12" s="17">
        <v>0</v>
      </c>
      <c r="AD12" s="31" t="s">
        <v>159</v>
      </c>
      <c r="AE12" s="17">
        <v>0</v>
      </c>
      <c r="AH12" s="16" t="s">
        <v>167</v>
      </c>
      <c r="AI12" s="17">
        <v>1</v>
      </c>
      <c r="AK12" s="31" t="s">
        <v>159</v>
      </c>
      <c r="AL12" s="17">
        <v>0</v>
      </c>
      <c r="AN12" s="16" t="s">
        <v>185</v>
      </c>
      <c r="AO12" s="17">
        <v>0</v>
      </c>
      <c r="AP12" s="2" t="s">
        <v>198</v>
      </c>
      <c r="AR12" s="2" t="s">
        <v>207</v>
      </c>
    </row>
    <row r="13" spans="1:59" ht="15" thickBot="1">
      <c r="E13" s="3" t="s">
        <v>100</v>
      </c>
      <c r="J13" s="10" t="s">
        <v>12</v>
      </c>
      <c r="X13" s="16" t="s">
        <v>124</v>
      </c>
      <c r="Y13" s="17">
        <v>2</v>
      </c>
      <c r="AA13" s="16" t="s">
        <v>142</v>
      </c>
      <c r="AB13" s="17">
        <v>1</v>
      </c>
      <c r="AD13" s="31" t="s">
        <v>160</v>
      </c>
      <c r="AE13" s="17">
        <v>1</v>
      </c>
      <c r="AH13" s="16" t="s">
        <v>168</v>
      </c>
      <c r="AI13" s="17">
        <v>2</v>
      </c>
      <c r="AK13" s="31" t="s">
        <v>174</v>
      </c>
      <c r="AL13" s="17">
        <v>1</v>
      </c>
      <c r="AN13" s="16" t="s">
        <v>186</v>
      </c>
      <c r="AO13" s="17">
        <v>1</v>
      </c>
    </row>
    <row r="14" spans="1:59" ht="15" thickBot="1">
      <c r="J14" s="10" t="s">
        <v>13</v>
      </c>
      <c r="N14" s="20" t="s">
        <v>145</v>
      </c>
      <c r="O14" s="21"/>
      <c r="P14" s="15"/>
      <c r="Q14" s="23"/>
      <c r="R14" s="23"/>
      <c r="S14" s="23"/>
      <c r="T14" s="23"/>
      <c r="U14" s="23"/>
      <c r="X14" s="16" t="s">
        <v>143</v>
      </c>
      <c r="Y14" s="17">
        <v>3</v>
      </c>
      <c r="AA14" s="16" t="s">
        <v>124</v>
      </c>
      <c r="AB14" s="17">
        <v>2</v>
      </c>
      <c r="AD14" s="31" t="s">
        <v>268</v>
      </c>
      <c r="AE14" s="17">
        <v>2</v>
      </c>
      <c r="AH14" s="18" t="s">
        <v>169</v>
      </c>
      <c r="AI14" s="19">
        <v>3</v>
      </c>
      <c r="AK14" s="31" t="s">
        <v>175</v>
      </c>
      <c r="AL14" s="17">
        <v>2</v>
      </c>
      <c r="AN14" s="16" t="s">
        <v>187</v>
      </c>
      <c r="AO14" s="17">
        <v>2</v>
      </c>
    </row>
    <row r="15" spans="1:59" ht="15" thickBot="1">
      <c r="J15" s="10" t="s">
        <v>14</v>
      </c>
      <c r="N15" s="22">
        <v>0</v>
      </c>
      <c r="O15" s="23" t="s">
        <v>122</v>
      </c>
      <c r="P15" s="17">
        <v>0</v>
      </c>
      <c r="Q15" s="23"/>
      <c r="R15" s="23"/>
      <c r="S15" s="23"/>
      <c r="T15" s="23"/>
      <c r="U15" s="23"/>
      <c r="X15" s="18" t="s">
        <v>144</v>
      </c>
      <c r="Y15" s="19">
        <v>0</v>
      </c>
      <c r="AA15" s="18" t="s">
        <v>143</v>
      </c>
      <c r="AB15" s="19">
        <v>3</v>
      </c>
      <c r="AD15" s="31" t="s">
        <v>269</v>
      </c>
      <c r="AE15" s="17">
        <v>3</v>
      </c>
      <c r="AH15" s="23"/>
      <c r="AI15" s="23"/>
      <c r="AK15" s="31" t="s">
        <v>265</v>
      </c>
      <c r="AL15" s="17">
        <v>3</v>
      </c>
      <c r="AN15" s="18" t="s">
        <v>188</v>
      </c>
      <c r="AO15" s="19">
        <v>3</v>
      </c>
    </row>
    <row r="16" spans="1:59">
      <c r="J16" s="1" t="s">
        <v>15</v>
      </c>
      <c r="N16" s="22">
        <v>3</v>
      </c>
      <c r="O16" s="23" t="s">
        <v>123</v>
      </c>
      <c r="P16" s="17">
        <v>1</v>
      </c>
      <c r="Q16" s="23"/>
      <c r="R16" s="23"/>
      <c r="S16" s="23"/>
      <c r="T16" s="23"/>
      <c r="U16" s="23"/>
      <c r="AD16" s="31" t="s">
        <v>161</v>
      </c>
      <c r="AE16" s="17">
        <v>4</v>
      </c>
      <c r="AK16" s="31" t="s">
        <v>266</v>
      </c>
      <c r="AL16" s="17">
        <v>4</v>
      </c>
    </row>
    <row r="17" spans="9:38" ht="15" thickBot="1">
      <c r="J17" s="1" t="s">
        <v>16</v>
      </c>
      <c r="N17" s="22">
        <v>11</v>
      </c>
      <c r="O17" s="23" t="s">
        <v>124</v>
      </c>
      <c r="P17" s="17">
        <v>2</v>
      </c>
      <c r="Q17" s="23"/>
      <c r="R17" s="23"/>
      <c r="S17" s="23"/>
      <c r="T17" s="23"/>
      <c r="U17" s="23"/>
      <c r="AD17" s="32" t="s">
        <v>162</v>
      </c>
      <c r="AE17" s="19">
        <v>5</v>
      </c>
      <c r="AK17" s="32" t="s">
        <v>267</v>
      </c>
      <c r="AL17" s="19">
        <v>5</v>
      </c>
    </row>
    <row r="18" spans="9:38">
      <c r="J18" s="10" t="s">
        <v>17</v>
      </c>
      <c r="N18" s="22">
        <v>31</v>
      </c>
      <c r="O18" s="2" t="s">
        <v>279</v>
      </c>
      <c r="P18" s="17">
        <v>3</v>
      </c>
      <c r="Q18" s="23"/>
      <c r="R18" s="23"/>
      <c r="S18" s="23"/>
      <c r="T18" s="23"/>
      <c r="U18" s="23"/>
    </row>
    <row r="19" spans="9:38">
      <c r="J19" s="26" t="s">
        <v>222</v>
      </c>
      <c r="N19" s="22">
        <v>61</v>
      </c>
      <c r="O19" s="2" t="s">
        <v>280</v>
      </c>
      <c r="P19" s="17">
        <v>4</v>
      </c>
      <c r="Q19" s="23"/>
      <c r="R19" s="23"/>
      <c r="S19" s="23"/>
      <c r="T19" s="23"/>
      <c r="U19" s="23"/>
    </row>
    <row r="20" spans="9:38" ht="15" thickBot="1">
      <c r="N20" s="24">
        <v>91</v>
      </c>
      <c r="O20" s="25" t="s">
        <v>125</v>
      </c>
      <c r="P20" s="19">
        <v>5</v>
      </c>
      <c r="Q20" s="23"/>
      <c r="R20" s="23"/>
      <c r="S20" s="23"/>
      <c r="T20" s="23"/>
      <c r="U20" s="23"/>
    </row>
    <row r="22" spans="9:38" ht="26">
      <c r="I22" s="27" t="s">
        <v>230</v>
      </c>
      <c r="J22" s="27" t="s">
        <v>229</v>
      </c>
    </row>
    <row r="23" spans="9:38">
      <c r="I23" s="2" t="s">
        <v>131</v>
      </c>
      <c r="J23" s="2" t="s">
        <v>135</v>
      </c>
    </row>
    <row r="24" spans="9:38">
      <c r="I24" s="2" t="s">
        <v>158</v>
      </c>
      <c r="J24" s="2" t="s">
        <v>136</v>
      </c>
    </row>
    <row r="25" spans="9:38">
      <c r="I25" s="2" t="s">
        <v>231</v>
      </c>
      <c r="J25" s="2" t="s">
        <v>137</v>
      </c>
    </row>
    <row r="26" spans="9:38">
      <c r="J26" s="2" t="s">
        <v>138</v>
      </c>
    </row>
  </sheetData>
  <sheetProtection password="C32A" sheet="1" objects="1" scenarios="1"/>
  <phoneticPr fontId="17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Alteration</vt:lpstr>
      <vt:lpstr>Igneous input</vt:lpstr>
      <vt:lpstr>Igneous output</vt:lpstr>
      <vt:lpstr>Depth_Lookup</vt:lpstr>
      <vt:lpstr>definitions_list_lookup</vt:lpstr>
    </vt:vector>
  </TitlesOfParts>
  <Company>Plymouth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Harris</dc:creator>
  <cp:lastModifiedBy>Jude Coggon</cp:lastModifiedBy>
  <dcterms:created xsi:type="dcterms:W3CDTF">2017-06-27T13:20:34Z</dcterms:created>
  <dcterms:modified xsi:type="dcterms:W3CDTF">2019-04-03T10:31:21Z</dcterms:modified>
</cp:coreProperties>
</file>